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Users\karinaa0303\Desktop\portfolio\"/>
    </mc:Choice>
  </mc:AlternateContent>
  <bookViews>
    <workbookView xWindow="0" yWindow="0" windowWidth="23040" windowHeight="8790" activeTab="2"/>
  </bookViews>
  <sheets>
    <sheet name="Списки" sheetId="11" r:id="rId1"/>
    <sheet name="Сводные" sheetId="10" r:id="rId2"/>
    <sheet name="Дашборд" sheetId="9" r:id="rId3"/>
  </sheets>
  <calcPr calcId="162913"/>
</workbook>
</file>

<file path=xl/calcChain.xml><?xml version="1.0" encoding="utf-8"?>
<calcChain xmlns="http://schemas.openxmlformats.org/spreadsheetml/2006/main">
  <c r="T30" i="10" l="1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29" i="10"/>
  <c r="H42" i="10" l="1"/>
  <c r="B5" i="10"/>
  <c r="B7" i="10"/>
  <c r="B8" i="10"/>
  <c r="B9" i="10"/>
  <c r="B10" i="10"/>
  <c r="B11" i="10"/>
  <c r="B12" i="10"/>
  <c r="B13" i="10"/>
  <c r="B14" i="10"/>
  <c r="B15" i="10"/>
  <c r="B4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B16" i="10" s="1"/>
  <c r="X16" i="10"/>
  <c r="Y16" i="10"/>
  <c r="Z16" i="10"/>
  <c r="AA16" i="10"/>
  <c r="K16" i="10"/>
  <c r="AD34" i="9" l="1"/>
  <c r="AC34" i="9"/>
  <c r="AB34" i="9"/>
  <c r="AD33" i="9"/>
  <c r="AC33" i="9"/>
  <c r="AB33" i="9"/>
  <c r="AA34" i="9"/>
  <c r="AA33" i="9"/>
  <c r="B89" i="10"/>
  <c r="R112" i="10"/>
  <c r="R103" i="10"/>
  <c r="N58" i="10" l="1"/>
  <c r="H58" i="10"/>
  <c r="Q112" i="10" l="1"/>
  <c r="Q103" i="10" l="1"/>
  <c r="H57" i="10" l="1"/>
  <c r="N57" i="10"/>
  <c r="P112" i="10" l="1"/>
  <c r="P103" i="10"/>
  <c r="Y186" i="10" l="1"/>
  <c r="Y167" i="10" s="1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Y177" i="10"/>
  <c r="Y157" i="10" s="1"/>
  <c r="X177" i="10"/>
  <c r="X158" i="10" s="1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K177" i="10"/>
  <c r="B97" i="10"/>
  <c r="B95" i="10"/>
  <c r="B90" i="10"/>
  <c r="B91" i="10"/>
  <c r="B92" i="10"/>
  <c r="B94" i="10"/>
  <c r="N56" i="10"/>
  <c r="H56" i="10"/>
  <c r="Y14" i="10"/>
  <c r="Y12" i="10"/>
  <c r="Y9" i="10"/>
  <c r="Y6" i="10"/>
  <c r="X156" i="10" l="1"/>
  <c r="Y158" i="10"/>
  <c r="Y156" i="10"/>
  <c r="Y164" i="10"/>
  <c r="X157" i="10"/>
  <c r="Y155" i="10"/>
  <c r="Y166" i="10"/>
  <c r="Y165" i="10"/>
  <c r="F87" i="10"/>
  <c r="D87" i="10"/>
  <c r="D97" i="10" l="1"/>
  <c r="D89" i="10"/>
  <c r="D91" i="10"/>
  <c r="D95" i="10"/>
  <c r="D92" i="10"/>
  <c r="D94" i="10"/>
  <c r="D90" i="10"/>
  <c r="L167" i="10"/>
  <c r="M167" i="10"/>
  <c r="N167" i="10"/>
  <c r="O167" i="10"/>
  <c r="P167" i="10"/>
  <c r="Q167" i="10"/>
  <c r="R167" i="10"/>
  <c r="S167" i="10"/>
  <c r="W167" i="10"/>
  <c r="X167" i="10"/>
  <c r="K167" i="10"/>
  <c r="L166" i="10"/>
  <c r="M166" i="10"/>
  <c r="N166" i="10"/>
  <c r="O166" i="10"/>
  <c r="P166" i="10"/>
  <c r="Q166" i="10"/>
  <c r="W166" i="10"/>
  <c r="X166" i="10"/>
  <c r="K166" i="10"/>
  <c r="L165" i="10"/>
  <c r="M165" i="10"/>
  <c r="N165" i="10"/>
  <c r="O165" i="10"/>
  <c r="W165" i="10"/>
  <c r="X165" i="10"/>
  <c r="K165" i="10"/>
  <c r="L164" i="10"/>
  <c r="M164" i="10"/>
  <c r="W164" i="10"/>
  <c r="X164" i="10"/>
  <c r="K164" i="10"/>
  <c r="N164" i="10"/>
  <c r="O164" i="10"/>
  <c r="P165" i="10"/>
  <c r="Q165" i="10"/>
  <c r="R166" i="10"/>
  <c r="S166" i="10"/>
  <c r="T167" i="10"/>
  <c r="U167" i="10"/>
  <c r="V167" i="10"/>
  <c r="O158" i="10"/>
  <c r="P158" i="10"/>
  <c r="Q158" i="10"/>
  <c r="R158" i="10"/>
  <c r="S158" i="10"/>
  <c r="T158" i="10"/>
  <c r="U158" i="10"/>
  <c r="O157" i="10"/>
  <c r="P157" i="10"/>
  <c r="Q157" i="10"/>
  <c r="R157" i="10"/>
  <c r="S157" i="10"/>
  <c r="O156" i="10"/>
  <c r="P156" i="10"/>
  <c r="Q156" i="10"/>
  <c r="L158" i="10"/>
  <c r="M158" i="10"/>
  <c r="N158" i="10"/>
  <c r="O155" i="10"/>
  <c r="P155" i="10"/>
  <c r="Q155" i="10"/>
  <c r="R156" i="10"/>
  <c r="S156" i="10"/>
  <c r="T157" i="10"/>
  <c r="U157" i="10"/>
  <c r="V158" i="10"/>
  <c r="W158" i="10"/>
  <c r="K158" i="10"/>
  <c r="N155" i="10" l="1"/>
  <c r="L155" i="10"/>
  <c r="W155" i="10"/>
  <c r="X155" i="10"/>
  <c r="N156" i="10"/>
  <c r="V164" i="10"/>
  <c r="K155" i="10"/>
  <c r="M155" i="10"/>
  <c r="V155" i="10"/>
  <c r="K156" i="10"/>
  <c r="M156" i="10"/>
  <c r="U164" i="10"/>
  <c r="U155" i="10"/>
  <c r="L156" i="10"/>
  <c r="N157" i="10"/>
  <c r="T164" i="10"/>
  <c r="V165" i="10"/>
  <c r="T155" i="10"/>
  <c r="W156" i="10"/>
  <c r="K157" i="10"/>
  <c r="M157" i="10"/>
  <c r="S164" i="10"/>
  <c r="U165" i="10"/>
  <c r="S155" i="10"/>
  <c r="V156" i="10"/>
  <c r="L157" i="10"/>
  <c r="R164" i="10"/>
  <c r="T165" i="10"/>
  <c r="V166" i="10"/>
  <c r="R155" i="10"/>
  <c r="U156" i="10"/>
  <c r="W157" i="10"/>
  <c r="Q164" i="10"/>
  <c r="S165" i="10"/>
  <c r="U166" i="10"/>
  <c r="T156" i="10"/>
  <c r="V157" i="10"/>
  <c r="P164" i="10"/>
  <c r="R165" i="10"/>
  <c r="T166" i="10"/>
  <c r="R40" i="9"/>
  <c r="R37" i="9"/>
  <c r="R33" i="9"/>
  <c r="P38" i="9"/>
  <c r="P33" i="9"/>
  <c r="P34" i="9"/>
  <c r="N55" i="10"/>
  <c r="N54" i="10"/>
  <c r="H55" i="10"/>
  <c r="H54" i="10"/>
  <c r="X6" i="10"/>
  <c r="L6" i="10"/>
  <c r="M6" i="10"/>
  <c r="N6" i="10"/>
  <c r="O6" i="10"/>
  <c r="P6" i="10"/>
  <c r="Q6" i="10"/>
  <c r="R6" i="10"/>
  <c r="S6" i="10"/>
  <c r="T6" i="10"/>
  <c r="U6" i="10"/>
  <c r="V6" i="10"/>
  <c r="W6" i="10"/>
  <c r="B6" i="10" s="1"/>
  <c r="K6" i="10"/>
  <c r="D3" i="10"/>
  <c r="O30" i="9"/>
  <c r="H53" i="10"/>
  <c r="N53" i="10"/>
  <c r="N52" i="10"/>
  <c r="H52" i="10"/>
  <c r="H51" i="10"/>
  <c r="N42" i="10"/>
  <c r="N43" i="10"/>
  <c r="N44" i="10"/>
  <c r="N45" i="10"/>
  <c r="N46" i="10"/>
  <c r="N47" i="10"/>
  <c r="N48" i="10"/>
  <c r="N49" i="10"/>
  <c r="N50" i="10"/>
  <c r="N51" i="10"/>
  <c r="H43" i="10"/>
  <c r="H44" i="10"/>
  <c r="H45" i="10"/>
  <c r="H46" i="10"/>
  <c r="H47" i="10"/>
  <c r="H48" i="10"/>
  <c r="H49" i="10"/>
  <c r="H50" i="10"/>
  <c r="P31" i="9"/>
  <c r="O41" i="9"/>
  <c r="O40" i="9"/>
  <c r="O39" i="9"/>
  <c r="O38" i="9"/>
  <c r="O37" i="9"/>
  <c r="O36" i="9"/>
  <c r="O33" i="9"/>
  <c r="O34" i="9"/>
  <c r="D9" i="10" l="1"/>
  <c r="D8" i="10"/>
  <c r="D13" i="10"/>
  <c r="D11" i="10"/>
  <c r="D5" i="10"/>
  <c r="D10" i="10"/>
  <c r="D4" i="10"/>
  <c r="D6" i="10"/>
  <c r="D12" i="10"/>
  <c r="D15" i="10"/>
  <c r="D7" i="10"/>
  <c r="D14" i="10"/>
  <c r="D16" i="10"/>
  <c r="E8" i="10"/>
  <c r="E9" i="10"/>
  <c r="Y4" i="9" s="1"/>
  <c r="C87" i="10"/>
  <c r="C89" i="10" s="1"/>
  <c r="C153" i="10"/>
  <c r="T31" i="9"/>
  <c r="R31" i="9"/>
  <c r="D96" i="10"/>
  <c r="F95" i="10"/>
  <c r="B93" i="10"/>
  <c r="F91" i="10"/>
  <c r="F92" i="10"/>
  <c r="B96" i="10"/>
  <c r="F89" i="10"/>
  <c r="P37" i="9"/>
  <c r="P39" i="9" s="1"/>
  <c r="F94" i="10"/>
  <c r="F97" i="10"/>
  <c r="P40" i="9"/>
  <c r="T40" i="9" s="1"/>
  <c r="P32" i="9"/>
  <c r="T33" i="9"/>
  <c r="C3" i="10"/>
  <c r="R34" i="9"/>
  <c r="T34" i="9" s="1"/>
  <c r="F90" i="10"/>
  <c r="R35" i="9"/>
  <c r="P35" i="9"/>
  <c r="R38" i="9"/>
  <c r="D93" i="10"/>
  <c r="E16" i="10" l="1"/>
  <c r="C5" i="10"/>
  <c r="C9" i="10"/>
  <c r="C10" i="10"/>
  <c r="F10" i="10" s="1"/>
  <c r="AD10" i="9" s="1"/>
  <c r="C15" i="10"/>
  <c r="F15" i="10" s="1"/>
  <c r="AD5" i="9" s="1"/>
  <c r="C6" i="10"/>
  <c r="C13" i="10"/>
  <c r="F13" i="10" s="1"/>
  <c r="H10" i="9" s="1"/>
  <c r="C7" i="10"/>
  <c r="F7" i="10" s="1"/>
  <c r="Y10" i="9" s="1"/>
  <c r="C4" i="10"/>
  <c r="C8" i="10"/>
  <c r="F8" i="10" s="1"/>
  <c r="C11" i="10"/>
  <c r="F11" i="10" s="1"/>
  <c r="U10" i="9" s="1"/>
  <c r="C16" i="10"/>
  <c r="F16" i="10" s="1"/>
  <c r="C12" i="10"/>
  <c r="F12" i="10" s="1"/>
  <c r="O10" i="9" s="1"/>
  <c r="C14" i="10"/>
  <c r="F14" i="10" s="1"/>
  <c r="C156" i="10"/>
  <c r="C157" i="10"/>
  <c r="C155" i="10"/>
  <c r="C158" i="10"/>
  <c r="E87" i="10"/>
  <c r="E89" i="10" s="1"/>
  <c r="F4" i="10"/>
  <c r="H5" i="9" s="1"/>
  <c r="F6" i="10"/>
  <c r="O5" i="9" s="1"/>
  <c r="C90" i="10"/>
  <c r="H90" i="10" s="1"/>
  <c r="V33" i="9" s="1"/>
  <c r="Q31" i="9"/>
  <c r="U31" i="9" s="1"/>
  <c r="C97" i="10"/>
  <c r="Q40" i="9" s="1"/>
  <c r="C91" i="10"/>
  <c r="H91" i="10" s="1"/>
  <c r="V34" i="9" s="1"/>
  <c r="C94" i="10"/>
  <c r="C95" i="10"/>
  <c r="Q38" i="9" s="1"/>
  <c r="C92" i="10"/>
  <c r="Q35" i="9" s="1"/>
  <c r="D153" i="10"/>
  <c r="F5" i="10"/>
  <c r="U5" i="9" s="1"/>
  <c r="F9" i="10"/>
  <c r="Y5" i="9" s="1"/>
  <c r="E91" i="10"/>
  <c r="V5" i="9"/>
  <c r="F96" i="10"/>
  <c r="T37" i="9"/>
  <c r="B98" i="10"/>
  <c r="K5" i="9"/>
  <c r="E6" i="10"/>
  <c r="O4" i="9" s="1"/>
  <c r="T35" i="9"/>
  <c r="E10" i="10"/>
  <c r="AD9" i="9" s="1"/>
  <c r="Z10" i="9"/>
  <c r="Q5" i="9"/>
  <c r="E5" i="10"/>
  <c r="U4" i="9" s="1"/>
  <c r="E14" i="10"/>
  <c r="E15" i="10"/>
  <c r="AD4" i="9" s="1"/>
  <c r="Z5" i="9"/>
  <c r="E11" i="10"/>
  <c r="U9" i="9" s="1"/>
  <c r="Q10" i="9"/>
  <c r="H89" i="10"/>
  <c r="V32" i="9" s="1"/>
  <c r="G87" i="10"/>
  <c r="K88" i="10"/>
  <c r="K89" i="10" s="1"/>
  <c r="D5" i="9"/>
  <c r="E4" i="10"/>
  <c r="H4" i="9" s="1"/>
  <c r="E12" i="10"/>
  <c r="O9" i="9" s="1"/>
  <c r="K10" i="9"/>
  <c r="T38" i="9"/>
  <c r="R39" i="9"/>
  <c r="R32" i="9"/>
  <c r="T32" i="9" s="1"/>
  <c r="V10" i="9"/>
  <c r="E7" i="10"/>
  <c r="Y9" i="9" s="1"/>
  <c r="E13" i="10"/>
  <c r="H9" i="9" s="1"/>
  <c r="D10" i="9"/>
  <c r="F93" i="10"/>
  <c r="D98" i="10"/>
  <c r="P36" i="9"/>
  <c r="P41" i="9" s="1"/>
  <c r="E97" i="10" l="1"/>
  <c r="H92" i="10"/>
  <c r="V35" i="9" s="1"/>
  <c r="E94" i="10"/>
  <c r="D156" i="10"/>
  <c r="D157" i="10"/>
  <c r="D158" i="10"/>
  <c r="D155" i="10"/>
  <c r="E92" i="10"/>
  <c r="G92" i="10" s="1"/>
  <c r="E90" i="10"/>
  <c r="I90" i="10" s="1"/>
  <c r="W33" i="9" s="1"/>
  <c r="E95" i="10"/>
  <c r="C93" i="10"/>
  <c r="H93" i="10" s="1"/>
  <c r="C96" i="10"/>
  <c r="H96" i="10" s="1"/>
  <c r="H94" i="10"/>
  <c r="V37" i="9" s="1"/>
  <c r="Q37" i="9"/>
  <c r="Q39" i="9" s="1"/>
  <c r="Q33" i="9"/>
  <c r="Q34" i="9"/>
  <c r="H97" i="10"/>
  <c r="V40" i="9" s="1"/>
  <c r="S31" i="9"/>
  <c r="H95" i="10"/>
  <c r="V38" i="9" s="1"/>
  <c r="K97" i="10"/>
  <c r="K92" i="10"/>
  <c r="L89" i="10"/>
  <c r="K95" i="10"/>
  <c r="K91" i="10"/>
  <c r="Y34" i="9" s="1"/>
  <c r="L90" i="10"/>
  <c r="Z33" i="9" s="1"/>
  <c r="K94" i="10"/>
  <c r="L91" i="10"/>
  <c r="Z34" i="9" s="1"/>
  <c r="K90" i="10"/>
  <c r="Y33" i="9" s="1"/>
  <c r="L92" i="10"/>
  <c r="F98" i="10"/>
  <c r="R36" i="9"/>
  <c r="T36" i="9" s="1"/>
  <c r="L88" i="10"/>
  <c r="G89" i="10"/>
  <c r="J89" i="10" s="1"/>
  <c r="I89" i="10"/>
  <c r="W32" i="9" s="1"/>
  <c r="S34" i="9"/>
  <c r="G91" i="10"/>
  <c r="J91" i="10" s="1"/>
  <c r="X34" i="9" s="1"/>
  <c r="I91" i="10"/>
  <c r="W34" i="9" s="1"/>
  <c r="I94" i="10"/>
  <c r="W37" i="9" s="1"/>
  <c r="S37" i="9"/>
  <c r="G94" i="10"/>
  <c r="I95" i="10"/>
  <c r="W38" i="9" s="1"/>
  <c r="T39" i="9"/>
  <c r="G97" i="10"/>
  <c r="S40" i="9"/>
  <c r="I97" i="10"/>
  <c r="W40" i="9" s="1"/>
  <c r="E96" i="10" l="1"/>
  <c r="S38" i="9"/>
  <c r="S39" i="9" s="1"/>
  <c r="G90" i="10"/>
  <c r="J90" i="10" s="1"/>
  <c r="X33" i="9" s="1"/>
  <c r="G95" i="10"/>
  <c r="Q32" i="9"/>
  <c r="Q36" i="9" s="1"/>
  <c r="Q41" i="9" s="1"/>
  <c r="S33" i="9"/>
  <c r="S32" i="9" s="1"/>
  <c r="U34" i="9"/>
  <c r="I92" i="10"/>
  <c r="W35" i="9" s="1"/>
  <c r="E93" i="10"/>
  <c r="G93" i="10" s="1"/>
  <c r="S35" i="9"/>
  <c r="U35" i="9" s="1"/>
  <c r="C98" i="10"/>
  <c r="H98" i="10" s="1"/>
  <c r="R41" i="9"/>
  <c r="T41" i="9" s="1"/>
  <c r="M88" i="10"/>
  <c r="L97" i="10"/>
  <c r="O97" i="10" s="1"/>
  <c r="L94" i="10"/>
  <c r="O94" i="10" s="1"/>
  <c r="L95" i="10"/>
  <c r="O95" i="10" s="1"/>
  <c r="M89" i="10"/>
  <c r="AA32" i="9" s="1"/>
  <c r="Y40" i="9"/>
  <c r="AB40" i="9" s="1"/>
  <c r="N97" i="10"/>
  <c r="J94" i="10"/>
  <c r="X37" i="9" s="1"/>
  <c r="M92" i="10"/>
  <c r="AA35" i="9" s="1"/>
  <c r="Z35" i="9"/>
  <c r="L93" i="10"/>
  <c r="U37" i="9"/>
  <c r="I93" i="10"/>
  <c r="U40" i="9"/>
  <c r="G96" i="10"/>
  <c r="J96" i="10" s="1"/>
  <c r="I96" i="10"/>
  <c r="Y32" i="9"/>
  <c r="AB32" i="9" s="1"/>
  <c r="N89" i="10"/>
  <c r="J97" i="10"/>
  <c r="X40" i="9" s="1"/>
  <c r="J92" i="10"/>
  <c r="X35" i="9" s="1"/>
  <c r="Y35" i="9"/>
  <c r="AB35" i="9" s="1"/>
  <c r="K93" i="10"/>
  <c r="N92" i="10"/>
  <c r="U38" i="9"/>
  <c r="Y38" i="9"/>
  <c r="AB38" i="9" s="1"/>
  <c r="N95" i="10"/>
  <c r="J95" i="10"/>
  <c r="X38" i="9" s="1"/>
  <c r="Z32" i="9"/>
  <c r="O89" i="10"/>
  <c r="E98" i="10"/>
  <c r="X32" i="9"/>
  <c r="O92" i="10"/>
  <c r="V39" i="9"/>
  <c r="Y37" i="9"/>
  <c r="AB37" i="9" s="1"/>
  <c r="K96" i="10"/>
  <c r="N94" i="10"/>
  <c r="AA40" i="9"/>
  <c r="U33" i="9" l="1"/>
  <c r="V36" i="9"/>
  <c r="Z37" i="9"/>
  <c r="AC37" i="9" s="1"/>
  <c r="M95" i="10"/>
  <c r="AA38" i="9" s="1"/>
  <c r="AD38" i="9" s="1"/>
  <c r="L96" i="10"/>
  <c r="O96" i="10" s="1"/>
  <c r="AC35" i="9"/>
  <c r="M94" i="10"/>
  <c r="AA37" i="9" s="1"/>
  <c r="AD37" i="9" s="1"/>
  <c r="Z38" i="9"/>
  <c r="AC38" i="9" s="1"/>
  <c r="Z40" i="9"/>
  <c r="AC40" i="9" s="1"/>
  <c r="AD40" i="9"/>
  <c r="U32" i="9"/>
  <c r="AD32" i="9" s="1"/>
  <c r="AC32" i="9"/>
  <c r="AD35" i="9"/>
  <c r="L98" i="10"/>
  <c r="O98" i="10" s="1"/>
  <c r="P94" i="10"/>
  <c r="P89" i="10"/>
  <c r="I98" i="10"/>
  <c r="G98" i="10"/>
  <c r="Y36" i="9"/>
  <c r="AB36" i="9" s="1"/>
  <c r="N93" i="10"/>
  <c r="V41" i="9"/>
  <c r="P92" i="10"/>
  <c r="Z39" i="9"/>
  <c r="AC39" i="9" s="1"/>
  <c r="M96" i="10"/>
  <c r="AA39" i="9" s="1"/>
  <c r="J93" i="10"/>
  <c r="Y39" i="9"/>
  <c r="AB39" i="9" s="1"/>
  <c r="N96" i="10"/>
  <c r="U39" i="9"/>
  <c r="W39" i="9"/>
  <c r="M93" i="10"/>
  <c r="AA36" i="9" s="1"/>
  <c r="Z36" i="9"/>
  <c r="S36" i="9"/>
  <c r="S41" i="9" s="1"/>
  <c r="O93" i="10"/>
  <c r="K98" i="10"/>
  <c r="Z41" i="9" l="1"/>
  <c r="P95" i="10"/>
  <c r="P96" i="10"/>
  <c r="Y41" i="9"/>
  <c r="AB41" i="9" s="1"/>
  <c r="N98" i="10"/>
  <c r="AD39" i="9"/>
  <c r="X39" i="9"/>
  <c r="P93" i="10"/>
  <c r="J98" i="10"/>
  <c r="U36" i="9"/>
  <c r="AC36" i="9"/>
  <c r="W36" i="9"/>
  <c r="M98" i="10"/>
  <c r="AA41" i="9" s="1"/>
  <c r="AC41" i="9"/>
  <c r="U41" i="9"/>
  <c r="W41" i="9"/>
  <c r="AD36" i="9" l="1"/>
  <c r="X36" i="9"/>
  <c r="P98" i="10"/>
  <c r="AD41" i="9"/>
  <c r="X41" i="9"/>
</calcChain>
</file>

<file path=xl/sharedStrings.xml><?xml version="1.0" encoding="utf-8"?>
<sst xmlns="http://schemas.openxmlformats.org/spreadsheetml/2006/main" count="313" uniqueCount="103">
  <si>
    <t>KPI</t>
  </si>
  <si>
    <t>за год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</si>
  <si>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</si>
  <si>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</si>
  <si>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</si>
  <si>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</si>
  <si>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</si>
  <si>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</si>
  <si>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</si>
  <si>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</si>
  <si>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</si>
  <si>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</si>
  <si>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</si>
  <si>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</si>
  <si>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КП, млн тенге</t>
  </si>
  <si>
    <t>за мес</t>
  </si>
  <si>
    <t>РП 30, %</t>
  </si>
  <si>
    <t>РП 30, млн тенге</t>
  </si>
  <si>
    <t>Ковенант, %</t>
  </si>
  <si>
    <t>Доля Стадии 3 в КП</t>
  </si>
  <si>
    <t>+/- с начала года</t>
  </si>
  <si>
    <t>+/- за месяц</t>
  </si>
  <si>
    <t>КП</t>
  </si>
  <si>
    <t>РП30</t>
  </si>
  <si>
    <t>РП30%</t>
  </si>
  <si>
    <t>Рестр (искл РП30)</t>
  </si>
  <si>
    <t>РП30+рестр КП</t>
  </si>
  <si>
    <t>Ковенант</t>
  </si>
  <si>
    <t>Резервы</t>
  </si>
  <si>
    <t>РП90</t>
  </si>
  <si>
    <t>РП90%</t>
  </si>
  <si>
    <t>РП1</t>
  </si>
  <si>
    <t>РП1%</t>
  </si>
  <si>
    <t>Резервы, млн тенге</t>
  </si>
  <si>
    <t>NPL, %</t>
  </si>
  <si>
    <t>NPL,  млн тенге</t>
  </si>
  <si>
    <t>Динамика РП 30</t>
  </si>
  <si>
    <t>December 2022</t>
  </si>
  <si>
    <t>РП</t>
  </si>
  <si>
    <t>АВТО</t>
  </si>
  <si>
    <t>Филиалы</t>
  </si>
  <si>
    <t>Доля КП РП</t>
  </si>
  <si>
    <t>Динамика ковенанта</t>
  </si>
  <si>
    <t>Продукты</t>
  </si>
  <si>
    <t>+/- c начала года</t>
  </si>
  <si>
    <t>Исполнение плана</t>
  </si>
  <si>
    <t>Авто</t>
  </si>
  <si>
    <t>Факторинг</t>
  </si>
  <si>
    <t>АЦПР</t>
  </si>
  <si>
    <t>План</t>
  </si>
  <si>
    <t>Онлайн (Fast)</t>
  </si>
  <si>
    <t>Cтандарт КП</t>
  </si>
  <si>
    <t>Онлайн КП</t>
  </si>
  <si>
    <t>ИТОГО</t>
  </si>
  <si>
    <t>Лимиты и КК</t>
  </si>
  <si>
    <t>Прирост от абс (за мес)</t>
  </si>
  <si>
    <t>План/Факт исполнение</t>
  </si>
  <si>
    <t>Доля 3 стадии</t>
  </si>
  <si>
    <t>Список месяцев</t>
  </si>
  <si>
    <t xml:space="preserve">Риск параметры компании за </t>
  </si>
  <si>
    <t>Декабрь 2021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</si>
  <si>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</si>
  <si>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</si>
  <si>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</si>
  <si>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</si>
  <si>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</si>
  <si>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</si>
  <si>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</si>
  <si>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</si>
  <si>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</si>
  <si>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</si>
  <si>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</si>
  <si>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</si>
  <si>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</si>
  <si>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</si>
  <si>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</si>
  <si>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</si>
  <si>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</si>
  <si>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</si>
  <si>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</si>
  <si>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</si>
  <si>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РП1, млн тенге</t>
  </si>
  <si>
    <t>Сентябрь 2023</t>
  </si>
  <si>
    <t>План КП</t>
  </si>
  <si>
    <t>План КП Факторинг</t>
  </si>
  <si>
    <t>План РП30 Факторинг</t>
  </si>
  <si>
    <t>План РП 30</t>
  </si>
  <si>
    <t>КП  факторинг</t>
  </si>
  <si>
    <t>Октябрь 2023</t>
  </si>
  <si>
    <t>РП30  факторинг</t>
  </si>
  <si>
    <t>Ноябрь 2023</t>
  </si>
  <si>
    <t>Филиалы Микро</t>
  </si>
  <si>
    <t>МСБ</t>
  </si>
  <si>
    <t>Декабрь 2023</t>
  </si>
  <si>
    <t>December 2023</t>
  </si>
  <si>
    <t>Январь 2024</t>
  </si>
  <si>
    <t>Февраль 2024</t>
  </si>
  <si>
    <t>2022-2023</t>
  </si>
  <si>
    <t>2023-2024</t>
  </si>
  <si>
    <t>Март 2024</t>
  </si>
  <si>
    <t>Апрель 2024</t>
  </si>
  <si>
    <t>Fast</t>
  </si>
  <si>
    <t>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</si>
</sst>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_-* #,##0.0_-;\-* #,##0.0_-;_-* &quot;-&quot;??_-;_-@_-"/>
    <numFmt numFmtId="167" formatCode="_-* #,##0_-;\-* #,##0_-;_-* &quot;-&quot;??_-;_-@_-"/>
    <numFmt numFmtId="168" formatCode="0.0"/>
    <numFmt numFmtId="169" formatCode="#,##0_ ;\-#,##0\ "/>
    <numFmt numFmtId="170" formatCode="0.0%"/>
    <numFmt numFmtId="171" formatCode="0.000%"/>
    <numFmt numFmtId="172" formatCode="[$-419]mmmm\ yyyy;@"/>
    <numFmt numFmtId="173" formatCode="_-* #,##0.00\ _р_._-;\-* #,##0.00\ _р_._-;_-* &quot;-&quot;??\ _р_._-;_-@_-"/>
    <numFmt numFmtId="174" formatCode="_-* #,##0.00_р_._-;\-* #,##0.00_р_._-;_-* &quot;-&quot;??_р_._-;_-@_-"/>
    <numFmt numFmtId="175" formatCode="_-* #,##0.00_р_._-;\-* #,##0.00_р_._-;_-* \-??_р_._-;_-@_-"/>
    <numFmt numFmtId="176" formatCode="_-* #,##0.00_т_._-;\-* #,##0.00_т_._-;_-* &quot;-&quot;??_т_._-;_-@_-"/>
    <numFmt numFmtId="177" formatCode="&quot; &quot;#,##0.00&quot;    &quot;;&quot;-&quot;#,##0.00&quot;    &quot;;&quot; -&quot;#&quot;    &quot;;&quot; &quot;@&quot; &quot;"/>
    <numFmt numFmtId="178" formatCode="_-* #,##0.00\ _₸_-;\-* #,##0.00\ _₸_-;_-* &quot;-&quot;??\ _₸_-;_-@_-"/>
  </numFmts>
  <fonts count="5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rgb="FFF6706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sz val="22"/>
      <color rgb="FF008B8E"/>
      <name val="Calibri"/>
      <family val="2"/>
      <charset val="204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20"/>
      <color rgb="FFF6706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67061"/>
      <name val="Calibri"/>
      <family val="2"/>
      <scheme val="minor"/>
    </font>
    <font>
      <sz val="11"/>
      <color rgb="FF00AE55"/>
      <name val="Calibri"/>
      <family val="2"/>
      <charset val="204"/>
      <scheme val="minor"/>
    </font>
    <font>
      <sz val="18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666666"/>
      <name val="Arial"/>
      <family val="2"/>
      <charset val="204"/>
    </font>
    <font>
      <sz val="9"/>
      <color rgb="FF333333"/>
      <name val="Arial"/>
      <family val="2"/>
      <charset val="204"/>
    </font>
    <font>
      <sz val="11"/>
      <color rgb="FF000000"/>
      <name val="Calibri"/>
      <family val="2"/>
      <charset val="204"/>
    </font>
    <font>
      <sz val="20"/>
      <color theme="1"/>
      <name val="Calibri"/>
      <family val="2"/>
      <charset val="204"/>
      <scheme val="minor"/>
    </font>
    <font>
      <sz val="9"/>
      <color rgb="FF666666"/>
      <name val="Arial"/>
      <family val="2"/>
      <charset val="204"/>
    </font>
    <font>
      <b/>
      <sz val="10"/>
      <color theme="1" tint="0.249977111117893"/>
      <name val="Calibri"/>
      <family val="2"/>
      <charset val="204"/>
      <scheme val="minor"/>
    </font>
    <font>
      <sz val="10"/>
      <color theme="1" tint="0.249977111117893"/>
      <name val="Calibri"/>
      <family val="2"/>
      <charset val="204"/>
      <scheme val="minor"/>
    </font>
    <font>
      <i/>
      <sz val="10"/>
      <color theme="1" tint="0.249977111117893"/>
      <name val="Calibri"/>
      <family val="2"/>
      <charset val="204"/>
      <scheme val="minor"/>
    </font>
    <font>
      <sz val="22"/>
      <color theme="5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22"/>
      <color rgb="FFF6706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u/>
      <sz val="10"/>
      <name val="Arial"/>
      <family val="2"/>
      <charset val="204"/>
    </font>
  </fonts>
  <fills count="5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E8E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dotted">
        <color indexed="64"/>
      </right>
      <top style="double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1263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174" fontId="38" fillId="0" borderId="0" applyFont="0" applyFill="0" applyBorder="0" applyAlignment="0" applyProtection="0"/>
    <xf numFmtId="0" fontId="37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57" fillId="0" borderId="0"/>
    <xf numFmtId="0" fontId="39" fillId="0" borderId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18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40" borderId="0" applyNumberFormat="0" applyBorder="0" applyAlignment="0" applyProtection="0"/>
    <xf numFmtId="0" fontId="41" fillId="18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15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37" borderId="0" applyNumberFormat="0" applyBorder="0" applyAlignment="0" applyProtection="0"/>
    <xf numFmtId="0" fontId="41" fillId="15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16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38" borderId="0" applyNumberFormat="0" applyBorder="0" applyAlignment="0" applyProtection="0"/>
    <xf numFmtId="0" fontId="41" fillId="16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19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41" borderId="0" applyNumberFormat="0" applyBorder="0" applyAlignment="0" applyProtection="0"/>
    <xf numFmtId="0" fontId="41" fillId="19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39" fillId="0" borderId="0"/>
    <xf numFmtId="0" fontId="39" fillId="0" borderId="0"/>
    <xf numFmtId="0" fontId="57" fillId="0" borderId="0"/>
    <xf numFmtId="0" fontId="39" fillId="0" borderId="0"/>
    <xf numFmtId="0" fontId="41" fillId="42" borderId="0" applyNumberFormat="0" applyBorder="0" applyAlignment="0" applyProtection="0"/>
    <xf numFmtId="0" fontId="41" fillId="20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21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39" fillId="0" borderId="0"/>
    <xf numFmtId="0" fontId="39" fillId="0" borderId="0"/>
    <xf numFmtId="0" fontId="57" fillId="0" borderId="0"/>
    <xf numFmtId="0" fontId="39" fillId="0" borderId="0"/>
    <xf numFmtId="0" fontId="41" fillId="43" borderId="0" applyNumberFormat="0" applyBorder="0" applyAlignment="0" applyProtection="0"/>
    <xf numFmtId="0" fontId="41" fillId="2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22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39" fillId="0" borderId="0"/>
    <xf numFmtId="0" fontId="57" fillId="0" borderId="0"/>
    <xf numFmtId="0" fontId="41" fillId="44" borderId="0" applyNumberFormat="0" applyBorder="0" applyAlignment="0" applyProtection="0"/>
    <xf numFmtId="0" fontId="39" fillId="0" borderId="0"/>
    <xf numFmtId="0" fontId="41" fillId="22" borderId="0" applyNumberFormat="0" applyBorder="0" applyAlignment="0" applyProtection="0"/>
    <xf numFmtId="0" fontId="39" fillId="0" borderId="0"/>
    <xf numFmtId="0" fontId="41" fillId="44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23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23" borderId="0" applyNumberFormat="0" applyBorder="0" applyAlignment="0" applyProtection="0"/>
    <xf numFmtId="0" fontId="39" fillId="0" borderId="0"/>
    <xf numFmtId="0" fontId="41" fillId="45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24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24" borderId="0" applyNumberFormat="0" applyBorder="0" applyAlignment="0" applyProtection="0"/>
    <xf numFmtId="0" fontId="39" fillId="0" borderId="0"/>
    <xf numFmtId="0" fontId="41" fillId="46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19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19" borderId="0" applyNumberFormat="0" applyBorder="0" applyAlignment="0" applyProtection="0"/>
    <xf numFmtId="0" fontId="39" fillId="0" borderId="0"/>
    <xf numFmtId="0" fontId="41" fillId="4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20" borderId="0" applyNumberFormat="0" applyBorder="0" applyAlignment="0" applyProtection="0"/>
    <xf numFmtId="0" fontId="39" fillId="0" borderId="0"/>
    <xf numFmtId="0" fontId="41" fillId="42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25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41" fillId="25" borderId="0" applyNumberFormat="0" applyBorder="0" applyAlignment="0" applyProtection="0"/>
    <xf numFmtId="0" fontId="39" fillId="0" borderId="0"/>
    <xf numFmtId="0" fontId="41" fillId="47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13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39" fillId="0" borderId="0"/>
    <xf numFmtId="0" fontId="57" fillId="0" borderId="0"/>
    <xf numFmtId="0" fontId="39" fillId="0" borderId="0"/>
    <xf numFmtId="0" fontId="42" fillId="13" borderId="9" applyNumberFormat="0" applyAlignment="0" applyProtection="0"/>
    <xf numFmtId="0" fontId="39" fillId="0" borderId="0"/>
    <xf numFmtId="0" fontId="42" fillId="35" borderId="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26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39" fillId="0" borderId="0"/>
    <xf numFmtId="0" fontId="57" fillId="0" borderId="0"/>
    <xf numFmtId="0" fontId="39" fillId="0" borderId="0"/>
    <xf numFmtId="0" fontId="43" fillId="26" borderId="10" applyNumberFormat="0" applyAlignment="0" applyProtection="0"/>
    <xf numFmtId="0" fontId="39" fillId="0" borderId="0"/>
    <xf numFmtId="0" fontId="43" fillId="48" borderId="10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26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39" fillId="0" borderId="0"/>
    <xf numFmtId="0" fontId="57" fillId="0" borderId="0"/>
    <xf numFmtId="0" fontId="39" fillId="0" borderId="0"/>
    <xf numFmtId="0" fontId="44" fillId="26" borderId="9" applyNumberFormat="0" applyAlignment="0" applyProtection="0"/>
    <xf numFmtId="0" fontId="39" fillId="0" borderId="0"/>
    <xf numFmtId="0" fontId="44" fillId="48" borderId="9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45" fillId="0" borderId="11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46" fillId="0" borderId="12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47" fillId="0" borderId="13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47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48" fillId="0" borderId="14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27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39" fillId="0" borderId="0"/>
    <xf numFmtId="0" fontId="57" fillId="0" borderId="0"/>
    <xf numFmtId="0" fontId="39" fillId="0" borderId="0"/>
    <xf numFmtId="0" fontId="49" fillId="27" borderId="15" applyNumberFormat="0" applyAlignment="0" applyProtection="0"/>
    <xf numFmtId="0" fontId="39" fillId="0" borderId="0"/>
    <xf numFmtId="0" fontId="49" fillId="49" borderId="15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50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28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51" fillId="28" borderId="0" applyNumberFormat="0" applyBorder="0" applyAlignment="0" applyProtection="0"/>
    <xf numFmtId="0" fontId="39" fillId="0" borderId="0"/>
    <xf numFmtId="0" fontId="51" fillId="50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39" fillId="0" borderId="0"/>
    <xf numFmtId="0" fontId="38" fillId="0" borderId="0"/>
    <xf numFmtId="0" fontId="39" fillId="0" borderId="0"/>
    <xf numFmtId="0" fontId="57" fillId="0" borderId="0"/>
    <xf numFmtId="0" fontId="37" fillId="0" borderId="0"/>
    <xf numFmtId="0" fontId="1" fillId="0" borderId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9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9" fillId="0" borderId="0"/>
    <xf numFmtId="0" fontId="57" fillId="0" borderId="0"/>
    <xf numFmtId="0" fontId="39" fillId="0" borderId="0"/>
    <xf numFmtId="0" fontId="52" fillId="9" borderId="0" applyNumberFormat="0" applyBorder="0" applyAlignment="0" applyProtection="0"/>
    <xf numFmtId="0" fontId="39" fillId="0" borderId="0"/>
    <xf numFmtId="0" fontId="52" fillId="3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53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37" fillId="29" borderId="16" applyNumberFormat="0" applyFon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7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0" borderId="0"/>
    <xf numFmtId="0" fontId="57" fillId="0" borderId="0"/>
    <xf numFmtId="0" fontId="39" fillId="0" borderId="0"/>
    <xf numFmtId="0" fontId="37" fillId="29" borderId="16" applyNumberFormat="0" applyFont="0" applyAlignment="0" applyProtection="0"/>
    <xf numFmtId="0" fontId="39" fillId="0" borderId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7" fillId="51" borderId="16" applyNumberFormat="0" applyAlignment="0" applyProtection="0"/>
    <xf numFmtId="0" fontId="39" fillId="0" borderId="0"/>
    <xf numFmtId="0" fontId="57" fillId="51" borderId="16" applyNumberFormat="0" applyAlignment="0" applyProtection="0"/>
    <xf numFmtId="0" fontId="39" fillId="0" borderId="0"/>
    <xf numFmtId="0" fontId="37" fillId="29" borderId="16" applyNumberFormat="0" applyFont="0" applyAlignment="0" applyProtection="0"/>
    <xf numFmtId="0" fontId="39" fillId="0" borderId="0"/>
    <xf numFmtId="0" fontId="39" fillId="0" borderId="0"/>
    <xf numFmtId="0" fontId="37" fillId="29" borderId="16" applyNumberFormat="0" applyFon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0" fontId="39" fillId="51" borderId="16" applyNumberFormat="0" applyAlignment="0" applyProtection="0"/>
    <xf numFmtId="0" fontId="57" fillId="51" borderId="16" applyNumberFormat="0" applyAlignment="0" applyProtection="0"/>
    <xf numFmtId="9" fontId="37" fillId="0" borderId="0" applyFill="0" applyBorder="0" applyAlignment="0" applyProtection="0"/>
    <xf numFmtId="9" fontId="57" fillId="0" borderId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54" fillId="0" borderId="17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4" fillId="0" borderId="17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9" fillId="0" borderId="0"/>
    <xf numFmtId="0" fontId="57" fillId="0" borderId="0"/>
    <xf numFmtId="0" fontId="39" fillId="0" borderId="0"/>
    <xf numFmtId="0" fontId="39" fillId="0" borderId="0"/>
    <xf numFmtId="0" fontId="55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175" fontId="57" fillId="0" borderId="0" applyFill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10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7" fillId="0" borderId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39" fillId="0" borderId="0"/>
    <xf numFmtId="0" fontId="39" fillId="0" borderId="0"/>
    <xf numFmtId="0" fontId="56" fillId="10" borderId="0" applyNumberFormat="0" applyBorder="0" applyAlignment="0" applyProtection="0"/>
    <xf numFmtId="0" fontId="39" fillId="0" borderId="0"/>
    <xf numFmtId="0" fontId="56" fillId="32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5" borderId="0" applyNumberFormat="0" applyBorder="0" applyAlignment="0" applyProtection="0"/>
    <xf numFmtId="0" fontId="42" fillId="13" borderId="9" applyNumberFormat="0" applyAlignment="0" applyProtection="0"/>
    <xf numFmtId="0" fontId="43" fillId="26" borderId="10" applyNumberFormat="0" applyAlignment="0" applyProtection="0"/>
    <xf numFmtId="0" fontId="44" fillId="26" borderId="9" applyNumberFormat="0" applyAlignment="0" applyProtection="0"/>
    <xf numFmtId="0" fontId="49" fillId="27" borderId="15" applyNumberFormat="0" applyAlignment="0" applyProtection="0"/>
    <xf numFmtId="0" fontId="51" fillId="28" borderId="0" applyNumberFormat="0" applyBorder="0" applyAlignment="0" applyProtection="0"/>
    <xf numFmtId="0" fontId="52" fillId="9" borderId="0" applyNumberFormat="0" applyBorder="0" applyAlignment="0" applyProtection="0"/>
    <xf numFmtId="0" fontId="37" fillId="29" borderId="16" applyNumberFormat="0" applyFont="0" applyAlignment="0" applyProtection="0"/>
    <xf numFmtId="0" fontId="56" fillId="10" borderId="0" applyNumberFormat="0" applyBorder="0" applyAlignment="0" applyProtection="0"/>
    <xf numFmtId="0" fontId="37" fillId="0" borderId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2" fillId="35" borderId="9" applyNumberFormat="0" applyAlignment="0" applyProtection="0"/>
    <xf numFmtId="0" fontId="42" fillId="35" borderId="9" applyNumberFormat="0" applyAlignment="0" applyProtection="0"/>
    <xf numFmtId="0" fontId="43" fillId="48" borderId="10" applyNumberFormat="0" applyAlignment="0" applyProtection="0"/>
    <xf numFmtId="0" fontId="43" fillId="48" borderId="10" applyNumberFormat="0" applyAlignment="0" applyProtection="0"/>
    <xf numFmtId="0" fontId="44" fillId="48" borderId="9" applyNumberFormat="0" applyAlignment="0" applyProtection="0"/>
    <xf numFmtId="0" fontId="44" fillId="48" borderId="9" applyNumberFormat="0" applyAlignment="0" applyProtection="0"/>
    <xf numFmtId="0" fontId="49" fillId="49" borderId="15" applyNumberFormat="0" applyAlignment="0" applyProtection="0"/>
    <xf numFmtId="0" fontId="49" fillId="49" borderId="15" applyNumberFormat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1" fillId="0" borderId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9" fontId="37" fillId="0" borderId="0" applyFill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38" fillId="0" borderId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37" fillId="29" borderId="16" applyNumberFormat="0" applyFont="0" applyAlignment="0" applyProtection="0"/>
    <xf numFmtId="0" fontId="37" fillId="29" borderId="16" applyNumberFormat="0" applyFont="0" applyAlignment="0" applyProtection="0"/>
    <xf numFmtId="0" fontId="37" fillId="29" borderId="16" applyNumberFormat="0" applyFont="0" applyAlignment="0" applyProtection="0"/>
    <xf numFmtId="0" fontId="37" fillId="29" borderId="16" applyNumberFormat="0" applyFont="0" applyAlignment="0" applyProtection="0"/>
    <xf numFmtId="0" fontId="40" fillId="8" borderId="0" applyNumberFormat="0" applyBorder="0" applyAlignment="0" applyProtection="0"/>
    <xf numFmtId="0" fontId="38" fillId="0" borderId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37" fillId="51" borderId="16" applyNumberFormat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38" fillId="0" borderId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37" fillId="29" borderId="16" applyNumberFormat="0" applyFont="0" applyAlignment="0" applyProtection="0"/>
    <xf numFmtId="0" fontId="38" fillId="0" borderId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17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16" borderId="0" applyNumberFormat="0" applyBorder="0" applyAlignment="0" applyProtection="0"/>
    <xf numFmtId="0" fontId="40" fillId="37" borderId="0" applyNumberFormat="0" applyBorder="0" applyAlignment="0" applyProtection="0"/>
    <xf numFmtId="0" fontId="40" fillId="15" borderId="0" applyNumberFormat="0" applyBorder="0" applyAlignment="0" applyProtection="0"/>
    <xf numFmtId="0" fontId="40" fillId="36" borderId="0" applyNumberFormat="0" applyBorder="0" applyAlignment="0" applyProtection="0"/>
    <xf numFmtId="0" fontId="40" fillId="14" borderId="0" applyNumberFormat="0" applyBorder="0" applyAlignment="0" applyProtection="0"/>
    <xf numFmtId="0" fontId="40" fillId="35" borderId="0" applyNumberFormat="0" applyBorder="0" applyAlignment="0" applyProtection="0"/>
    <xf numFmtId="0" fontId="40" fillId="13" borderId="0" applyNumberFormat="0" applyBorder="0" applyAlignment="0" applyProtection="0"/>
    <xf numFmtId="0" fontId="40" fillId="34" borderId="0" applyNumberFormat="0" applyBorder="0" applyAlignment="0" applyProtection="0"/>
    <xf numFmtId="0" fontId="40" fillId="12" borderId="0" applyNumberFormat="0" applyBorder="0" applyAlignment="0" applyProtection="0"/>
    <xf numFmtId="0" fontId="40" fillId="33" borderId="0" applyNumberFormat="0" applyBorder="0" applyAlignment="0" applyProtection="0"/>
    <xf numFmtId="0" fontId="40" fillId="11" borderId="0" applyNumberFormat="0" applyBorder="0" applyAlignment="0" applyProtection="0"/>
    <xf numFmtId="0" fontId="40" fillId="32" borderId="0" applyNumberFormat="0" applyBorder="0" applyAlignment="0" applyProtection="0"/>
    <xf numFmtId="0" fontId="40" fillId="10" borderId="0" applyNumberFormat="0" applyBorder="0" applyAlignment="0" applyProtection="0"/>
    <xf numFmtId="0" fontId="40" fillId="31" borderId="0" applyNumberFormat="0" applyBorder="0" applyAlignment="0" applyProtection="0"/>
    <xf numFmtId="0" fontId="40" fillId="9" borderId="0" applyNumberFormat="0" applyBorder="0" applyAlignment="0" applyProtection="0"/>
    <xf numFmtId="0" fontId="40" fillId="30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40" fillId="8" borderId="0" applyNumberFormat="0" applyBorder="0" applyAlignment="0" applyProtection="0"/>
    <xf numFmtId="0" fontId="40" fillId="30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10" borderId="0" applyNumberFormat="0" applyBorder="0" applyAlignment="0" applyProtection="0"/>
    <xf numFmtId="0" fontId="40" fillId="32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2" borderId="0" applyNumberFormat="0" applyBorder="0" applyAlignment="0" applyProtection="0"/>
    <xf numFmtId="0" fontId="40" fillId="34" borderId="0" applyNumberFormat="0" applyBorder="0" applyAlignment="0" applyProtection="0"/>
    <xf numFmtId="0" fontId="40" fillId="13" borderId="0" applyNumberFormat="0" applyBorder="0" applyAlignment="0" applyProtection="0"/>
    <xf numFmtId="0" fontId="40" fillId="35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5" borderId="0" applyNumberFormat="0" applyBorder="0" applyAlignment="0" applyProtection="0"/>
    <xf numFmtId="0" fontId="40" fillId="37" borderId="0" applyNumberFormat="0" applyBorder="0" applyAlignment="0" applyProtection="0"/>
    <xf numFmtId="0" fontId="40" fillId="16" borderId="0" applyNumberFormat="0" applyBorder="0" applyAlignment="0" applyProtection="0"/>
    <xf numFmtId="0" fontId="40" fillId="38" borderId="0" applyNumberFormat="0" applyBorder="0" applyAlignment="0" applyProtection="0"/>
    <xf numFmtId="0" fontId="40" fillId="11" borderId="0" applyNumberFormat="0" applyBorder="0" applyAlignment="0" applyProtection="0"/>
    <xf numFmtId="0" fontId="40" fillId="33" borderId="0" applyNumberFormat="0" applyBorder="0" applyAlignment="0" applyProtection="0"/>
    <xf numFmtId="0" fontId="40" fillId="14" borderId="0" applyNumberFormat="0" applyBorder="0" applyAlignment="0" applyProtection="0"/>
    <xf numFmtId="0" fontId="40" fillId="36" borderId="0" applyNumberFormat="0" applyBorder="0" applyAlignment="0" applyProtection="0"/>
    <xf numFmtId="0" fontId="40" fillId="17" borderId="0" applyNumberFormat="0" applyBorder="0" applyAlignment="0" applyProtection="0"/>
    <xf numFmtId="0" fontId="40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6" borderId="0" applyNumberFormat="0" applyBorder="0" applyAlignment="0" applyProtection="0"/>
    <xf numFmtId="0" fontId="40" fillId="33" borderId="0" applyNumberFormat="0" applyBorder="0" applyAlignment="0" applyProtection="0"/>
    <xf numFmtId="0" fontId="40" fillId="38" borderId="0" applyNumberFormat="0" applyBorder="0" applyAlignment="0" applyProtection="0"/>
    <xf numFmtId="0" fontId="40" fillId="37" borderId="0" applyNumberFormat="0" applyBorder="0" applyAlignment="0" applyProtection="0"/>
    <xf numFmtId="0" fontId="40" fillId="36" borderId="0" applyNumberFormat="0" applyBorder="0" applyAlignment="0" applyProtection="0"/>
    <xf numFmtId="0" fontId="40" fillId="35" borderId="0" applyNumberFormat="0" applyBorder="0" applyAlignment="0" applyProtection="0"/>
    <xf numFmtId="0" fontId="40" fillId="34" borderId="0" applyNumberFormat="0" applyBorder="0" applyAlignment="0" applyProtection="0"/>
    <xf numFmtId="0" fontId="40" fillId="33" borderId="0" applyNumberFormat="0" applyBorder="0" applyAlignment="0" applyProtection="0"/>
    <xf numFmtId="0" fontId="1" fillId="0" borderId="0"/>
    <xf numFmtId="0" fontId="40" fillId="32" borderId="0" applyNumberFormat="0" applyBorder="0" applyAlignment="0" applyProtection="0"/>
    <xf numFmtId="0" fontId="39" fillId="51" borderId="16" applyNumberFormat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173" fontId="1" fillId="0" borderId="0" applyFont="0" applyFill="0" applyBorder="0" applyAlignment="0" applyProtection="0"/>
    <xf numFmtId="0" fontId="21" fillId="0" borderId="0"/>
    <xf numFmtId="174" fontId="37" fillId="0" borderId="0" applyFill="0" applyBorder="0" applyAlignment="0" applyProtection="0"/>
    <xf numFmtId="0" fontId="40" fillId="14" borderId="0" applyNumberFormat="0" applyBorder="0" applyAlignment="0" applyProtection="0"/>
    <xf numFmtId="0" fontId="40" fillId="8" borderId="0" applyNumberFormat="0" applyBorder="0" applyAlignment="0" applyProtection="0"/>
    <xf numFmtId="0" fontId="40" fillId="15" borderId="0" applyNumberFormat="0" applyBorder="0" applyAlignment="0" applyProtection="0"/>
    <xf numFmtId="0" fontId="40" fillId="9" borderId="0" applyNumberFormat="0" applyBorder="0" applyAlignment="0" applyProtection="0"/>
    <xf numFmtId="0" fontId="40" fillId="13" borderId="0" applyNumberFormat="0" applyBorder="0" applyAlignment="0" applyProtection="0"/>
    <xf numFmtId="0" fontId="40" fillId="10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5" borderId="0" applyNumberFormat="0" applyBorder="0" applyAlignment="0" applyProtection="0"/>
    <xf numFmtId="0" fontId="40" fillId="12" borderId="0" applyNumberFormat="0" applyBorder="0" applyAlignment="0" applyProtection="0"/>
    <xf numFmtId="0" fontId="40" fillId="11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6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5" borderId="0" applyNumberFormat="0" applyBorder="0" applyAlignment="0" applyProtection="0"/>
    <xf numFmtId="0" fontId="40" fillId="12" borderId="0" applyNumberFormat="0" applyBorder="0" applyAlignment="0" applyProtection="0"/>
    <xf numFmtId="0" fontId="40" fillId="14" borderId="0" applyNumberFormat="0" applyBorder="0" applyAlignment="0" applyProtection="0"/>
    <xf numFmtId="0" fontId="37" fillId="29" borderId="16" applyNumberFormat="0" applyFont="0" applyAlignment="0" applyProtection="0"/>
    <xf numFmtId="0" fontId="40" fillId="11" borderId="0" applyNumberFormat="0" applyBorder="0" applyAlignment="0" applyProtection="0"/>
    <xf numFmtId="0" fontId="40" fillId="13" borderId="0" applyNumberFormat="0" applyBorder="0" applyAlignment="0" applyProtection="0"/>
    <xf numFmtId="0" fontId="40" fillId="10" borderId="0" applyNumberFormat="0" applyBorder="0" applyAlignment="0" applyProtection="0"/>
    <xf numFmtId="0" fontId="40" fillId="15" borderId="0" applyNumberFormat="0" applyBorder="0" applyAlignment="0" applyProtection="0"/>
    <xf numFmtId="0" fontId="40" fillId="9" borderId="0" applyNumberFormat="0" applyBorder="0" applyAlignment="0" applyProtection="0"/>
    <xf numFmtId="0" fontId="40" fillId="12" borderId="0" applyNumberFormat="0" applyBorder="0" applyAlignment="0" applyProtection="0"/>
    <xf numFmtId="175" fontId="37" fillId="0" borderId="0" applyFill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8" borderId="0" applyNumberFormat="0" applyBorder="0" applyAlignment="0" applyProtection="0"/>
    <xf numFmtId="0" fontId="40" fillId="16" borderId="0" applyNumberFormat="0" applyBorder="0" applyAlignment="0" applyProtection="0"/>
    <xf numFmtId="0" fontId="40" fillId="12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3" borderId="0" applyNumberFormat="0" applyBorder="0" applyAlignment="0" applyProtection="0"/>
    <xf numFmtId="0" fontId="40" fillId="10" borderId="0" applyNumberFormat="0" applyBorder="0" applyAlignment="0" applyProtection="0"/>
    <xf numFmtId="0" fontId="40" fillId="9" borderId="0" applyNumberFormat="0" applyBorder="0" applyAlignment="0" applyProtection="0"/>
    <xf numFmtId="0" fontId="40" fillId="12" borderId="0" applyNumberFormat="0" applyBorder="0" applyAlignment="0" applyProtection="0"/>
    <xf numFmtId="0" fontId="40" fillId="8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3" borderId="0" applyNumberFormat="0" applyBorder="0" applyAlignment="0" applyProtection="0"/>
    <xf numFmtId="0" fontId="40" fillId="10" borderId="0" applyNumberFormat="0" applyBorder="0" applyAlignment="0" applyProtection="0"/>
    <xf numFmtId="0" fontId="40" fillId="9" borderId="0" applyNumberFormat="0" applyBorder="0" applyAlignment="0" applyProtection="0"/>
    <xf numFmtId="0" fontId="40" fillId="12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0" fillId="10" borderId="0" applyNumberFormat="0" applyBorder="0" applyAlignment="0" applyProtection="0"/>
    <xf numFmtId="0" fontId="40" fillId="9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0" fillId="10" borderId="0" applyNumberFormat="0" applyBorder="0" applyAlignment="0" applyProtection="0"/>
    <xf numFmtId="0" fontId="40" fillId="9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37" fillId="29" borderId="16" applyNumberFormat="0" applyFont="0" applyAlignment="0" applyProtection="0"/>
    <xf numFmtId="174" fontId="37" fillId="0" borderId="0" applyFill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176" fontId="38" fillId="0" borderId="0" applyFont="0" applyFill="0" applyBorder="0" applyAlignment="0" applyProtection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43" fontId="37" fillId="0" borderId="0" applyFont="0" applyFill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174" fontId="37" fillId="0" borderId="0" applyFill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37" fillId="29" borderId="16" applyNumberFormat="0" applyFont="0" applyAlignment="0" applyProtection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0" fontId="1" fillId="0" borderId="0"/>
    <xf numFmtId="0" fontId="37" fillId="29" borderId="16" applyNumberFormat="0" applyFont="0" applyAlignment="0" applyProtection="0"/>
    <xf numFmtId="0" fontId="37" fillId="29" borderId="16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74" fontId="37" fillId="0" borderId="0" applyFill="0" applyBorder="0" applyAlignment="0" applyProtection="0"/>
    <xf numFmtId="0" fontId="37" fillId="29" borderId="16" applyNumberFormat="0" applyFont="0" applyAlignment="0" applyProtection="0"/>
    <xf numFmtId="0" fontId="37" fillId="29" borderId="16" applyNumberFormat="0" applyFont="0" applyAlignment="0" applyProtection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0" fontId="37" fillId="29" borderId="16" applyNumberFormat="0" applyFont="0" applyAlignment="0" applyProtection="0"/>
    <xf numFmtId="174" fontId="37" fillId="0" borderId="0" applyFill="0" applyBorder="0" applyAlignment="0" applyProtection="0"/>
    <xf numFmtId="174" fontId="37" fillId="0" borderId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7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2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1" fillId="0" borderId="0" applyFont="0" applyFill="0" applyBorder="0"/>
    <xf numFmtId="44" fontId="1" fillId="0" borderId="0" applyFont="0" applyFill="0" applyBorder="0"/>
    <xf numFmtId="0" fontId="1" fillId="0" borderId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1">
    <xf numFmtId="0" fontId="0" fillId="0" borderId="0" xfId="0"/>
    <xf numFmtId="166" fontId="0" fillId="0" borderId="0" xfId="0" applyNumberFormat="1"/>
    <xf numFmtId="167" fontId="0" fillId="0" borderId="0" xfId="0" applyNumberFormat="1"/>
    <xf numFmtId="9" fontId="0" fillId="0" borderId="0" xfId="4" applyFont="1"/>
    <xf numFmtId="0" fontId="0" fillId="2" borderId="0" xfId="0" applyFill="1"/>
    <xf numFmtId="9" fontId="0" fillId="0" borderId="0" xfId="4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indent="2"/>
    </xf>
    <xf numFmtId="0" fontId="3" fillId="2" borderId="0" xfId="0" applyFont="1" applyFill="1" applyAlignment="1">
      <alignment horizontal="left" vertical="center" indent="2"/>
    </xf>
    <xf numFmtId="3" fontId="9" fillId="0" borderId="0" xfId="0" applyNumberFormat="1" applyFont="1"/>
    <xf numFmtId="0" fontId="7" fillId="2" borderId="0" xfId="0" applyFont="1" applyFill="1" applyAlignment="1">
      <alignment horizontal="left"/>
    </xf>
    <xf numFmtId="0" fontId="0" fillId="0" borderId="0" xfId="0" applyAlignment="1">
      <alignment horizontal="left" vertical="top" indent="2"/>
    </xf>
    <xf numFmtId="168" fontId="5" fillId="2" borderId="0" xfId="0" applyNumberFormat="1" applyFont="1" applyFill="1" applyAlignment="1">
      <alignment horizontal="left" vertical="top" indent="2"/>
    </xf>
    <xf numFmtId="0" fontId="3" fillId="2" borderId="0" xfId="0" applyFont="1" applyFill="1" applyAlignment="1">
      <alignment horizontal="left" vertical="top" indent="2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top" indent="2"/>
    </xf>
    <xf numFmtId="0" fontId="0" fillId="2" borderId="1" xfId="0" applyFill="1" applyBorder="1"/>
    <xf numFmtId="0" fontId="6" fillId="2" borderId="0" xfId="0" applyFont="1" applyFill="1" applyAlignment="1">
      <alignment horizontal="right" vertical="center"/>
    </xf>
    <xf numFmtId="169" fontId="5" fillId="2" borderId="0" xfId="3" applyNumberFormat="1" applyFont="1" applyFill="1" applyAlignment="1">
      <alignment horizontal="left" vertical="top" indent="2"/>
    </xf>
    <xf numFmtId="9" fontId="5" fillId="2" borderId="0" xfId="4" applyFont="1" applyFill="1" applyAlignment="1">
      <alignment horizontal="left" vertical="top" indent="2"/>
    </xf>
    <xf numFmtId="0" fontId="2" fillId="0" borderId="0" xfId="0" applyFont="1"/>
    <xf numFmtId="0" fontId="13" fillId="2" borderId="0" xfId="0" applyFont="1" applyFill="1"/>
    <xf numFmtId="0" fontId="14" fillId="2" borderId="0" xfId="0" applyFont="1" applyFill="1"/>
    <xf numFmtId="0" fontId="15" fillId="0" borderId="0" xfId="0" applyFont="1"/>
    <xf numFmtId="0" fontId="12" fillId="0" borderId="0" xfId="0" applyFont="1"/>
    <xf numFmtId="9" fontId="0" fillId="0" borderId="0" xfId="0" applyNumberFormat="1"/>
    <xf numFmtId="3" fontId="0" fillId="0" borderId="0" xfId="0" applyNumberFormat="1"/>
    <xf numFmtId="0" fontId="13" fillId="0" borderId="0" xfId="0" applyFont="1"/>
    <xf numFmtId="0" fontId="14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7" fillId="0" borderId="0" xfId="0" applyFont="1" applyAlignment="1">
      <alignment wrapText="1"/>
    </xf>
    <xf numFmtId="0" fontId="18" fillId="4" borderId="0" xfId="0" applyFont="1" applyFill="1" applyAlignment="1">
      <alignment horizontal="center" vertical="center" wrapText="1" readingOrder="1"/>
    </xf>
    <xf numFmtId="0" fontId="19" fillId="0" borderId="0" xfId="0" applyFont="1" applyAlignment="1">
      <alignment horizontal="right" vertical="top" wrapText="1" readingOrder="1"/>
    </xf>
    <xf numFmtId="3" fontId="21" fillId="0" borderId="0" xfId="0" applyNumberFormat="1" applyFont="1" applyAlignment="1">
      <alignment horizontal="center" wrapText="1" readingOrder="1"/>
    </xf>
    <xf numFmtId="10" fontId="21" fillId="0" borderId="0" xfId="0" applyNumberFormat="1" applyFont="1" applyAlignment="1">
      <alignment horizontal="center" wrapText="1" readingOrder="1"/>
    </xf>
    <xf numFmtId="0" fontId="23" fillId="0" borderId="0" xfId="0" applyFont="1" applyAlignment="1">
      <alignment horizontal="right" vertical="top" wrapText="1" readingOrder="1"/>
    </xf>
    <xf numFmtId="171" fontId="0" fillId="0" borderId="0" xfId="4" applyNumberFormat="1" applyFont="1"/>
    <xf numFmtId="10" fontId="0" fillId="0" borderId="0" xfId="4" applyNumberFormat="1" applyFont="1"/>
    <xf numFmtId="0" fontId="0" fillId="0" borderId="0" xfId="0"/>
    <xf numFmtId="10" fontId="0" fillId="0" borderId="0" xfId="4" applyNumberFormat="1" applyFont="1"/>
    <xf numFmtId="0" fontId="23" fillId="0" borderId="0" xfId="0" quotePrefix="1" applyFont="1" applyAlignment="1">
      <alignment horizontal="left" vertical="top"/>
    </xf>
    <xf numFmtId="170" fontId="0" fillId="0" borderId="0" xfId="4" applyNumberFormat="1" applyFont="1"/>
    <xf numFmtId="0" fontId="0" fillId="0" borderId="0" xfId="0"/>
    <xf numFmtId="0" fontId="23" fillId="0" borderId="0" xfId="0" quotePrefix="1" applyFont="1" applyAlignment="1">
      <alignment horizontal="center"/>
    </xf>
    <xf numFmtId="170" fontId="0" fillId="0" borderId="0" xfId="4" applyNumberFormat="1" applyFont="1"/>
    <xf numFmtId="0" fontId="0" fillId="0" borderId="0" xfId="0"/>
    <xf numFmtId="0" fontId="23" fillId="0" borderId="0" xfId="0" quotePrefix="1" applyFont="1" applyAlignment="1">
      <alignment horizontal="center"/>
    </xf>
    <xf numFmtId="0" fontId="23" fillId="0" borderId="0" xfId="0" quotePrefix="1" applyFont="1" applyAlignment="1">
      <alignment horizontal="left" vertical="top"/>
    </xf>
    <xf numFmtId="170" fontId="0" fillId="0" borderId="0" xfId="4" applyNumberFormat="1" applyFont="1"/>
    <xf numFmtId="164" fontId="0" fillId="0" borderId="0" xfId="3" applyFont="1"/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17" fontId="24" fillId="5" borderId="2" xfId="0" applyNumberFormat="1" applyFont="1" applyFill="1" applyBorder="1" applyAlignment="1">
      <alignment horizontal="center" vertical="center"/>
    </xf>
    <xf numFmtId="17" fontId="24" fillId="5" borderId="8" xfId="0" applyNumberFormat="1" applyFont="1" applyFill="1" applyBorder="1" applyAlignment="1">
      <alignment horizontal="center" vertical="center"/>
    </xf>
    <xf numFmtId="10" fontId="25" fillId="5" borderId="0" xfId="0" applyNumberFormat="1" applyFont="1" applyFill="1" applyBorder="1" applyAlignment="1">
      <alignment horizontal="center" vertical="center"/>
    </xf>
    <xf numFmtId="10" fontId="24" fillId="7" borderId="0" xfId="0" applyNumberFormat="1" applyFont="1" applyFill="1" applyBorder="1" applyAlignment="1">
      <alignment horizontal="center" vertical="center"/>
    </xf>
    <xf numFmtId="0" fontId="24" fillId="6" borderId="5" xfId="0" quotePrefix="1" applyFont="1" applyFill="1" applyBorder="1" applyAlignment="1">
      <alignment horizontal="center" vertical="center"/>
    </xf>
    <xf numFmtId="0" fontId="24" fillId="6" borderId="0" xfId="0" quotePrefix="1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right" vertical="center"/>
    </xf>
    <xf numFmtId="0" fontId="26" fillId="5" borderId="3" xfId="0" applyFont="1" applyFill="1" applyBorder="1" applyAlignment="1">
      <alignment horizontal="right" vertical="center"/>
    </xf>
    <xf numFmtId="0" fontId="24" fillId="7" borderId="3" xfId="0" quotePrefix="1" applyFont="1" applyFill="1" applyBorder="1" applyAlignment="1">
      <alignment horizontal="right" vertical="center" wrapText="1"/>
    </xf>
    <xf numFmtId="3" fontId="22" fillId="2" borderId="0" xfId="0" applyNumberFormat="1" applyFont="1" applyFill="1" applyAlignment="1"/>
    <xf numFmtId="10" fontId="1" fillId="2" borderId="0" xfId="4" applyNumberFormat="1" applyFont="1" applyFill="1" applyAlignment="1">
      <alignment vertical="center"/>
    </xf>
    <xf numFmtId="10" fontId="28" fillId="2" borderId="0" xfId="4" applyNumberFormat="1" applyFont="1" applyFill="1" applyAlignment="1">
      <alignment vertical="center"/>
    </xf>
    <xf numFmtId="167" fontId="28" fillId="2" borderId="0" xfId="3" applyNumberFormat="1" applyFont="1" applyFill="1" applyAlignment="1">
      <alignment vertical="center"/>
    </xf>
    <xf numFmtId="0" fontId="30" fillId="6" borderId="5" xfId="0" quotePrefix="1" applyFont="1" applyFill="1" applyBorder="1" applyAlignment="1">
      <alignment horizontal="center" vertical="center"/>
    </xf>
    <xf numFmtId="0" fontId="30" fillId="6" borderId="0" xfId="0" quotePrefix="1" applyFont="1" applyFill="1" applyBorder="1" applyAlignment="1">
      <alignment horizontal="center" vertical="center"/>
    </xf>
    <xf numFmtId="0" fontId="30" fillId="7" borderId="3" xfId="0" quotePrefix="1" applyFont="1" applyFill="1" applyBorder="1" applyAlignment="1">
      <alignment horizontal="right" vertical="center" wrapText="1"/>
    </xf>
    <xf numFmtId="10" fontId="30" fillId="7" borderId="0" xfId="0" applyNumberFormat="1" applyFont="1" applyFill="1" applyBorder="1" applyAlignment="1">
      <alignment horizontal="center" vertical="center"/>
    </xf>
    <xf numFmtId="3" fontId="10" fillId="2" borderId="0" xfId="0" applyNumberFormat="1" applyFont="1" applyFill="1" applyAlignment="1">
      <alignment horizontal="left" vertical="top" indent="2"/>
    </xf>
    <xf numFmtId="10" fontId="29" fillId="2" borderId="0" xfId="4" applyNumberFormat="1" applyFont="1" applyFill="1" applyAlignment="1">
      <alignment horizontal="left" vertical="top" indent="2"/>
    </xf>
    <xf numFmtId="169" fontId="27" fillId="2" borderId="0" xfId="3" applyNumberFormat="1" applyFont="1" applyFill="1" applyAlignment="1">
      <alignment horizontal="left" vertical="top" indent="2"/>
    </xf>
    <xf numFmtId="10" fontId="5" fillId="2" borderId="0" xfId="4" applyNumberFormat="1" applyFont="1" applyFill="1" applyAlignment="1">
      <alignment horizontal="left" vertical="top" indent="2"/>
    </xf>
    <xf numFmtId="0" fontId="30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17" fontId="30" fillId="5" borderId="2" xfId="0" applyNumberFormat="1" applyFont="1" applyFill="1" applyBorder="1" applyAlignment="1">
      <alignment horizontal="center" vertical="center"/>
    </xf>
    <xf numFmtId="17" fontId="30" fillId="5" borderId="8" xfId="0" applyNumberFormat="1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right" vertical="center"/>
    </xf>
    <xf numFmtId="10" fontId="31" fillId="5" borderId="0" xfId="0" applyNumberFormat="1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right" vertical="center"/>
    </xf>
    <xf numFmtId="10" fontId="28" fillId="5" borderId="0" xfId="0" applyNumberFormat="1" applyFont="1" applyFill="1" applyBorder="1" applyAlignment="1">
      <alignment horizontal="center" vertical="center"/>
    </xf>
    <xf numFmtId="10" fontId="33" fillId="7" borderId="0" xfId="0" applyNumberFormat="1" applyFont="1" applyFill="1" applyBorder="1" applyAlignment="1">
      <alignment horizontal="center" vertical="center"/>
    </xf>
    <xf numFmtId="4" fontId="0" fillId="0" borderId="0" xfId="4" applyNumberFormat="1" applyFont="1" applyAlignment="1">
      <alignment horizontal="right" indent="1"/>
    </xf>
    <xf numFmtId="0" fontId="22" fillId="2" borderId="0" xfId="0" applyFont="1" applyFill="1" applyAlignment="1"/>
    <xf numFmtId="0" fontId="0" fillId="0" borderId="0" xfId="0"/>
    <xf numFmtId="10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horizontal="left" vertical="top"/>
    </xf>
    <xf numFmtId="43" fontId="20" fillId="0" borderId="0" xfId="7" applyFont="1" applyAlignment="1">
      <alignment vertical="center"/>
    </xf>
    <xf numFmtId="172" fontId="0" fillId="0" borderId="0" xfId="0" applyNumberFormat="1"/>
    <xf numFmtId="172" fontId="18" fillId="3" borderId="0" xfId="0" applyNumberFormat="1" applyFont="1" applyFill="1" applyAlignment="1">
      <alignment horizontal="center" wrapText="1" readingOrder="1"/>
    </xf>
    <xf numFmtId="0" fontId="19" fillId="0" borderId="0" xfId="0" quotePrefix="1" applyFont="1" applyAlignment="1">
      <alignment horizontal="left" vertical="top"/>
    </xf>
    <xf numFmtId="0" fontId="0" fillId="0" borderId="0" xfId="0"/>
    <xf numFmtId="10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horizontal="center"/>
    </xf>
    <xf numFmtId="0" fontId="19" fillId="0" borderId="0" xfId="0" quotePrefix="1" applyFont="1" applyAlignment="1">
      <alignment horizontal="left" vertical="top"/>
    </xf>
    <xf numFmtId="43" fontId="0" fillId="0" borderId="0" xfId="8" applyFont="1"/>
    <xf numFmtId="0" fontId="8" fillId="2" borderId="0" xfId="0" applyFont="1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top" indent="2"/>
    </xf>
    <xf numFmtId="10" fontId="0" fillId="0" borderId="0" xfId="0" applyNumberFormat="1"/>
    <xf numFmtId="10" fontId="20" fillId="0" borderId="0" xfId="0" applyNumberFormat="1" applyFont="1" applyAlignment="1">
      <alignment vertical="center"/>
    </xf>
    <xf numFmtId="43" fontId="20" fillId="0" borderId="0" xfId="9" applyFont="1" applyAlignment="1">
      <alignment vertical="center"/>
    </xf>
    <xf numFmtId="10" fontId="20" fillId="0" borderId="0" xfId="4" applyNumberFormat="1" applyFont="1" applyAlignment="1">
      <alignment vertical="center"/>
    </xf>
    <xf numFmtId="0" fontId="0" fillId="0" borderId="0" xfId="0"/>
    <xf numFmtId="0" fontId="19" fillId="0" borderId="0" xfId="0" quotePrefix="1" applyFont="1" applyAlignment="1">
      <alignment horizontal="center"/>
    </xf>
    <xf numFmtId="17" fontId="0" fillId="0" borderId="0" xfId="0" applyNumberFormat="1"/>
    <xf numFmtId="10" fontId="0" fillId="0" borderId="0" xfId="4" applyNumberFormat="1" applyFont="1" applyAlignment="1">
      <alignment horizontal="right"/>
    </xf>
    <xf numFmtId="14" fontId="0" fillId="0" borderId="0" xfId="0" applyNumberFormat="1"/>
    <xf numFmtId="0" fontId="0" fillId="0" borderId="0" xfId="0"/>
    <xf numFmtId="0" fontId="19" fillId="0" borderId="0" xfId="0" quotePrefix="1" applyFont="1" applyAlignment="1">
      <alignment horizontal="left" vertical="top"/>
    </xf>
    <xf numFmtId="172" fontId="36" fillId="0" borderId="0" xfId="0" applyNumberFormat="1" applyFont="1"/>
    <xf numFmtId="0" fontId="19" fillId="0" borderId="0" xfId="0" quotePrefix="1" applyFont="1" applyAlignment="1">
      <alignment horizontal="left" vertical="top"/>
    </xf>
    <xf numFmtId="170" fontId="0" fillId="0" borderId="0" xfId="4" applyNumberFormat="1" applyFont="1"/>
    <xf numFmtId="0" fontId="0" fillId="0" borderId="0" xfId="0"/>
    <xf numFmtId="170" fontId="0" fillId="0" borderId="0" xfId="4" applyNumberFormat="1" applyFont="1"/>
    <xf numFmtId="17" fontId="24" fillId="5" borderId="0" xfId="0" applyNumberFormat="1" applyFont="1" applyFill="1" applyBorder="1" applyAlignment="1">
      <alignment horizontal="center" vertical="center"/>
    </xf>
    <xf numFmtId="164" fontId="25" fillId="5" borderId="0" xfId="3" applyFont="1" applyFill="1" applyBorder="1" applyAlignment="1"/>
    <xf numFmtId="164" fontId="24" fillId="7" borderId="5" xfId="3" applyFont="1" applyFill="1" applyBorder="1" applyAlignment="1">
      <alignment horizontal="center" vertical="center"/>
    </xf>
    <xf numFmtId="17" fontId="24" fillId="6" borderId="0" xfId="0" quotePrefix="1" applyNumberFormat="1" applyFont="1" applyFill="1" applyBorder="1" applyAlignment="1">
      <alignment horizontal="center" vertical="center"/>
    </xf>
    <xf numFmtId="10" fontId="24" fillId="7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/>
    </xf>
    <xf numFmtId="10" fontId="25" fillId="5" borderId="0" xfId="4" applyNumberFormat="1" applyFont="1" applyFill="1" applyBorder="1" applyAlignment="1">
      <alignment horizontal="center" vertical="center"/>
    </xf>
    <xf numFmtId="164" fontId="25" fillId="5" borderId="5" xfId="3" applyFont="1" applyFill="1" applyBorder="1" applyAlignment="1">
      <alignment horizontal="center" vertical="center"/>
    </xf>
    <xf numFmtId="164" fontId="2" fillId="0" borderId="0" xfId="3" applyFont="1"/>
    <xf numFmtId="164" fontId="24" fillId="7" borderId="0" xfId="3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right" vertical="center"/>
    </xf>
    <xf numFmtId="0" fontId="25" fillId="5" borderId="3" xfId="0" applyFont="1" applyFill="1" applyBorder="1" applyAlignment="1">
      <alignment horizontal="center" vertical="center"/>
    </xf>
    <xf numFmtId="164" fontId="25" fillId="5" borderId="0" xfId="3" applyFont="1" applyFill="1" applyBorder="1" applyAlignment="1">
      <alignment horizontal="center" vertical="center"/>
    </xf>
    <xf numFmtId="17" fontId="24" fillId="5" borderId="7" xfId="0" applyNumberFormat="1" applyFont="1" applyFill="1" applyBorder="1" applyAlignment="1">
      <alignment horizontal="center" vertical="center"/>
    </xf>
    <xf numFmtId="0" fontId="0" fillId="0" borderId="0" xfId="0"/>
    <xf numFmtId="10" fontId="20" fillId="0" borderId="0" xfId="0" applyNumberFormat="1" applyFont="1" applyAlignment="1">
      <alignment vertical="center"/>
    </xf>
    <xf numFmtId="43" fontId="0" fillId="0" borderId="0" xfId="0" applyNumberFormat="1"/>
    <xf numFmtId="10" fontId="20" fillId="0" borderId="0" xfId="0" applyNumberFormat="1" applyFont="1" applyAlignment="1">
      <alignment vertical="center"/>
    </xf>
    <xf numFmtId="43" fontId="0" fillId="0" borderId="0" xfId="0" applyNumberFormat="1"/>
    <xf numFmtId="10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horizontal="center"/>
    </xf>
    <xf numFmtId="4" fontId="0" fillId="0" borderId="0" xfId="0" applyNumberFormat="1"/>
    <xf numFmtId="43" fontId="20" fillId="0" borderId="0" xfId="12491" applyFont="1" applyAlignment="1">
      <alignment vertical="center"/>
    </xf>
    <xf numFmtId="43" fontId="20" fillId="0" borderId="0" xfId="12491" applyFont="1" applyAlignment="1">
      <alignment vertical="center"/>
    </xf>
    <xf numFmtId="43" fontId="20" fillId="0" borderId="0" xfId="12491" applyFont="1" applyAlignment="1">
      <alignment vertical="center"/>
    </xf>
    <xf numFmtId="10" fontId="20" fillId="0" borderId="0" xfId="0" applyNumberFormat="1" applyFont="1" applyAlignment="1">
      <alignment vertical="center"/>
    </xf>
    <xf numFmtId="10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horizontal="center"/>
    </xf>
    <xf numFmtId="43" fontId="20" fillId="0" borderId="0" xfId="12491" applyFont="1" applyAlignment="1">
      <alignment vertical="center"/>
    </xf>
    <xf numFmtId="10" fontId="20" fillId="0" borderId="0" xfId="0" applyNumberFormat="1" applyFont="1" applyAlignment="1">
      <alignment vertical="center"/>
    </xf>
    <xf numFmtId="10" fontId="20" fillId="0" borderId="0" xfId="0" applyNumberFormat="1" applyFont="1" applyAlignment="1">
      <alignment vertical="center"/>
    </xf>
    <xf numFmtId="43" fontId="20" fillId="0" borderId="0" xfId="3503" applyFont="1" applyAlignment="1">
      <alignment vertical="center"/>
    </xf>
    <xf numFmtId="167" fontId="25" fillId="5" borderId="0" xfId="3" applyNumberFormat="1" applyFont="1" applyFill="1" applyBorder="1" applyAlignment="1">
      <alignment horizontal="center" vertical="center"/>
    </xf>
    <xf numFmtId="167" fontId="24" fillId="7" borderId="0" xfId="3" applyNumberFormat="1" applyFont="1" applyFill="1" applyBorder="1" applyAlignment="1">
      <alignment horizontal="center" vertical="center"/>
    </xf>
    <xf numFmtId="167" fontId="25" fillId="5" borderId="18" xfId="3" applyNumberFormat="1" applyFont="1" applyFill="1" applyBorder="1" applyAlignment="1">
      <alignment horizontal="center" vertical="center"/>
    </xf>
    <xf numFmtId="167" fontId="25" fillId="5" borderId="19" xfId="3" applyNumberFormat="1" applyFont="1" applyFill="1" applyBorder="1" applyAlignment="1">
      <alignment horizontal="center" vertical="center"/>
    </xf>
    <xf numFmtId="167" fontId="24" fillId="7" borderId="19" xfId="3" applyNumberFormat="1" applyFont="1" applyFill="1" applyBorder="1" applyAlignment="1">
      <alignment horizontal="center" vertical="center"/>
    </xf>
    <xf numFmtId="167" fontId="31" fillId="5" borderId="5" xfId="3" applyNumberFormat="1" applyFont="1" applyFill="1" applyBorder="1" applyAlignment="1">
      <alignment horizontal="center" vertical="center"/>
    </xf>
    <xf numFmtId="167" fontId="30" fillId="7" borderId="5" xfId="3" applyNumberFormat="1" applyFont="1" applyFill="1" applyBorder="1" applyAlignment="1">
      <alignment horizontal="center" vertical="center"/>
    </xf>
    <xf numFmtId="167" fontId="31" fillId="5" borderId="0" xfId="3" applyNumberFormat="1" applyFont="1" applyFill="1" applyBorder="1" applyAlignment="1">
      <alignment horizontal="center" vertical="center"/>
    </xf>
    <xf numFmtId="167" fontId="30" fillId="7" borderId="0" xfId="3" applyNumberFormat="1" applyFont="1" applyFill="1" applyBorder="1" applyAlignment="1">
      <alignment horizontal="center" vertical="center"/>
    </xf>
    <xf numFmtId="167" fontId="35" fillId="7" borderId="5" xfId="3" applyNumberFormat="1" applyFont="1" applyFill="1" applyBorder="1" applyAlignment="1">
      <alignment horizontal="center" vertical="center"/>
    </xf>
    <xf numFmtId="167" fontId="33" fillId="7" borderId="0" xfId="3" applyNumberFormat="1" applyFont="1" applyFill="1" applyBorder="1" applyAlignment="1">
      <alignment horizontal="center" vertical="center"/>
    </xf>
    <xf numFmtId="167" fontId="34" fillId="5" borderId="5" xfId="3" applyNumberFormat="1" applyFont="1" applyFill="1" applyBorder="1" applyAlignment="1">
      <alignment horizontal="center" vertical="center"/>
    </xf>
    <xf numFmtId="167" fontId="28" fillId="5" borderId="0" xfId="3" applyNumberFormat="1" applyFont="1" applyFill="1" applyBorder="1" applyAlignment="1">
      <alignment horizontal="center" vertical="center"/>
    </xf>
    <xf numFmtId="164" fontId="20" fillId="0" borderId="0" xfId="3" applyFont="1" applyAlignment="1">
      <alignment vertical="center"/>
    </xf>
    <xf numFmtId="164" fontId="0" fillId="0" borderId="0" xfId="3" applyFont="1" applyAlignment="1">
      <alignment horizontal="right" indent="1"/>
    </xf>
    <xf numFmtId="0" fontId="0" fillId="0" borderId="0" xfId="0"/>
    <xf numFmtId="4" fontId="0" fillId="52" borderId="0" xfId="0" applyNumberFormat="1" applyFill="1"/>
    <xf numFmtId="4" fontId="0" fillId="0" borderId="0" xfId="0" applyNumberFormat="1" applyFill="1"/>
    <xf numFmtId="0" fontId="24" fillId="6" borderId="6" xfId="0" quotePrefix="1" applyFont="1" applyFill="1" applyBorder="1" applyAlignment="1">
      <alignment horizontal="center" vertical="center"/>
    </xf>
    <xf numFmtId="0" fontId="24" fillId="6" borderId="2" xfId="0" quotePrefix="1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167" fontId="16" fillId="2" borderId="0" xfId="3" applyNumberFormat="1" applyFont="1" applyFill="1" applyAlignment="1">
      <alignment horizontal="center" vertical="center"/>
    </xf>
    <xf numFmtId="3" fontId="2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left" vertical="top" indent="2"/>
    </xf>
    <xf numFmtId="3" fontId="22" fillId="2" borderId="0" xfId="0" applyNumberFormat="1" applyFont="1" applyFill="1" applyAlignment="1">
      <alignment horizontal="left" indent="2"/>
    </xf>
    <xf numFmtId="10" fontId="22" fillId="2" borderId="0" xfId="0" applyNumberFormat="1" applyFont="1" applyFill="1" applyAlignment="1">
      <alignment horizontal="center"/>
    </xf>
    <xf numFmtId="167" fontId="28" fillId="2" borderId="0" xfId="3" applyNumberFormat="1" applyFont="1" applyFill="1" applyAlignment="1">
      <alignment horizontal="center" vertical="center"/>
    </xf>
    <xf numFmtId="10" fontId="29" fillId="2" borderId="0" xfId="4" applyNumberFormat="1" applyFont="1" applyFill="1" applyAlignment="1">
      <alignment horizontal="left" vertical="top" indent="2"/>
    </xf>
    <xf numFmtId="169" fontId="27" fillId="2" borderId="0" xfId="3" applyNumberFormat="1" applyFont="1" applyFill="1" applyAlignment="1">
      <alignment horizontal="left" vertical="top" indent="2"/>
    </xf>
    <xf numFmtId="10" fontId="5" fillId="2" borderId="0" xfId="4" applyNumberFormat="1" applyFont="1" applyFill="1" applyAlignment="1">
      <alignment horizontal="left" vertical="top" indent="2"/>
    </xf>
    <xf numFmtId="172" fontId="22" fillId="2" borderId="0" xfId="0" applyNumberFormat="1" applyFont="1" applyFill="1" applyAlignment="1">
      <alignment horizontal="center"/>
    </xf>
    <xf numFmtId="0" fontId="30" fillId="6" borderId="6" xfId="0" quotePrefix="1" applyFont="1" applyFill="1" applyBorder="1" applyAlignment="1">
      <alignment horizontal="center" vertical="center"/>
    </xf>
    <xf numFmtId="0" fontId="30" fillId="6" borderId="2" xfId="0" quotePrefix="1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</cellXfs>
  <cellStyles count="12634">
    <cellStyle name="20% - Акцент1 1" xfId="31"/>
    <cellStyle name="20% - Акцент1 1 2" xfId="32"/>
    <cellStyle name="20% - Акцент1 1_18 декабря 2014" xfId="2668"/>
    <cellStyle name="20% - Акцент1 10" xfId="33"/>
    <cellStyle name="20% - Акцент1 10 2" xfId="34"/>
    <cellStyle name="20% - Акцент1 10_18 декабря 2014" xfId="2669"/>
    <cellStyle name="20% - Акцент1 11" xfId="35"/>
    <cellStyle name="20% - Акцент1 11 2" xfId="36"/>
    <cellStyle name="20% - Акцент1 11_18 декабря 2014" xfId="2670"/>
    <cellStyle name="20% - Акцент1 12" xfId="37"/>
    <cellStyle name="20% - Акцент1 12 2" xfId="38"/>
    <cellStyle name="20% - Акцент1 12_18 декабря 2014" xfId="2671"/>
    <cellStyle name="20% - Акцент1 13" xfId="39"/>
    <cellStyle name="20% - Акцент1 13 2" xfId="40"/>
    <cellStyle name="20% - Акцент1 13_18 декабря 2014" xfId="2672"/>
    <cellStyle name="20% - Акцент1 14" xfId="41"/>
    <cellStyle name="20% - Акцент1 14 10" xfId="3314"/>
    <cellStyle name="20% - Акцент1 14 2" xfId="42"/>
    <cellStyle name="20% - Акцент1 14 2 2" xfId="2612"/>
    <cellStyle name="20% - Акцент1 14 2_18 декабря 2014" xfId="2674"/>
    <cellStyle name="20% - Акцент1 14 3" xfId="43"/>
    <cellStyle name="20% - Акцент1 14 4" xfId="3155"/>
    <cellStyle name="20% - Акцент1 14 5" xfId="3200"/>
    <cellStyle name="20% - Акцент1 14 6" xfId="3203"/>
    <cellStyle name="20% - Акцент1 14 7" xfId="3227"/>
    <cellStyle name="20% - Акцент1 14 8" xfId="3251"/>
    <cellStyle name="20% - Акцент1 14 9" xfId="3278"/>
    <cellStyle name="20% - Акцент1 14_18 декабря 2014" xfId="2673"/>
    <cellStyle name="20% - Акцент1 15" xfId="44"/>
    <cellStyle name="20% - Акцент1 15 2" xfId="45"/>
    <cellStyle name="20% - Акцент1 15_18 декабря 2014" xfId="2675"/>
    <cellStyle name="20% - Акцент1 16" xfId="46"/>
    <cellStyle name="20% - Акцент1 16 2" xfId="47"/>
    <cellStyle name="20% - Акцент1 16_18 декабря 2014" xfId="2676"/>
    <cellStyle name="20% - Акцент1 17" xfId="48"/>
    <cellStyle name="20% - Акцент1 17 2" xfId="49"/>
    <cellStyle name="20% - Акцент1 17_18 декабря 2014" xfId="2677"/>
    <cellStyle name="20% - Акцент1 18" xfId="50"/>
    <cellStyle name="20% - Акцент1 18 2" xfId="51"/>
    <cellStyle name="20% - Акцент1 18_18 декабря 2014" xfId="2678"/>
    <cellStyle name="20% - Акцент1 19" xfId="52"/>
    <cellStyle name="20% - Акцент1 19 2" xfId="53"/>
    <cellStyle name="20% - Акцент1 19_18 декабря 2014" xfId="2679"/>
    <cellStyle name="20% - Акцент1 2" xfId="54"/>
    <cellStyle name="20% - Акцент1 2 2" xfId="55"/>
    <cellStyle name="20% - Акцент1 2 3" xfId="2545"/>
    <cellStyle name="20% - Акцент1 2 4" xfId="2511"/>
    <cellStyle name="20% - Акцент1 2_18 декабря 2014" xfId="2680"/>
    <cellStyle name="20% - Акцент1 20" xfId="56"/>
    <cellStyle name="20% - Акцент1 20 2" xfId="57"/>
    <cellStyle name="20% - Акцент1 20_18 декабря 2014" xfId="2681"/>
    <cellStyle name="20% - Акцент1 21" xfId="58"/>
    <cellStyle name="20% - Акцент1 21 2" xfId="59"/>
    <cellStyle name="20% - Акцент1 21_18 декабря 2014" xfId="2682"/>
    <cellStyle name="20% - Акцент1 22" xfId="60"/>
    <cellStyle name="20% - Акцент1 22 2" xfId="61"/>
    <cellStyle name="20% - Акцент1 22_18 декабря 2014" xfId="2683"/>
    <cellStyle name="20% - Акцент1 23" xfId="62"/>
    <cellStyle name="20% - Акцент1 23 2" xfId="63"/>
    <cellStyle name="20% - Акцент1 23_18 декабря 2014" xfId="2684"/>
    <cellStyle name="20% - Акцент1 24" xfId="64"/>
    <cellStyle name="20% - Акцент1 24 2" xfId="65"/>
    <cellStyle name="20% - Акцент1 24_18 декабря 2014" xfId="2685"/>
    <cellStyle name="20% - Акцент1 25" xfId="66"/>
    <cellStyle name="20% - Акцент1 25 2" xfId="67"/>
    <cellStyle name="20% - Акцент1 25_18 декабря 2014" xfId="2686"/>
    <cellStyle name="20% - Акцент1 26" xfId="68"/>
    <cellStyle name="20% - Акцент1 26 2" xfId="69"/>
    <cellStyle name="20% - Акцент1 26_18 декабря 2014" xfId="2687"/>
    <cellStyle name="20% - Акцент1 27" xfId="70"/>
    <cellStyle name="20% - Акцент1 27 2" xfId="71"/>
    <cellStyle name="20% - Акцент1 27_18 декабря 2014" xfId="2688"/>
    <cellStyle name="20% - Акцент1 28" xfId="72"/>
    <cellStyle name="20% - Акцент1 28 2" xfId="73"/>
    <cellStyle name="20% - Акцент1 28_18 декабря 2014" xfId="2689"/>
    <cellStyle name="20% - Акцент1 29" xfId="74"/>
    <cellStyle name="20% - Акцент1 29 2" xfId="75"/>
    <cellStyle name="20% - Акцент1 29_18 декабря 2014" xfId="2690"/>
    <cellStyle name="20% - Акцент1 3" xfId="76"/>
    <cellStyle name="20% - Акцент1 3 2" xfId="77"/>
    <cellStyle name="20% - Акцент1 3_18 декабря 2014" xfId="2691"/>
    <cellStyle name="20% - Акцент1 30" xfId="78"/>
    <cellStyle name="20% - Акцент1 30 2" xfId="79"/>
    <cellStyle name="20% - Акцент1 30_18 декабря 2014" xfId="2692"/>
    <cellStyle name="20% - Акцент1 31" xfId="80"/>
    <cellStyle name="20% - Акцент1 31 2" xfId="81"/>
    <cellStyle name="20% - Акцент1 31_18 декабря 2014" xfId="2693"/>
    <cellStyle name="20% - Акцент1 32" xfId="82"/>
    <cellStyle name="20% - Акцент1 32 2" xfId="83"/>
    <cellStyle name="20% - Акцент1 32_18 декабря 2014" xfId="2694"/>
    <cellStyle name="20% - Акцент1 33" xfId="84"/>
    <cellStyle name="20% - Акцент1 33 2" xfId="85"/>
    <cellStyle name="20% - Акцент1 33_18 декабря 2014" xfId="2695"/>
    <cellStyle name="20% - Акцент1 34" xfId="86"/>
    <cellStyle name="20% - Акцент1 34 2" xfId="87"/>
    <cellStyle name="20% - Акцент1 34_18 декабря 2014" xfId="2696"/>
    <cellStyle name="20% - Акцент1 35" xfId="88"/>
    <cellStyle name="20% - Акцент1 35 2" xfId="89"/>
    <cellStyle name="20% - Акцент1 35_18 декабря 2014" xfId="2697"/>
    <cellStyle name="20% - Акцент1 36" xfId="90"/>
    <cellStyle name="20% - Акцент1 36 2" xfId="91"/>
    <cellStyle name="20% - Акцент1 36_18 декабря 2014" xfId="2698"/>
    <cellStyle name="20% - Акцент1 37" xfId="92"/>
    <cellStyle name="20% - Акцент1 37 2" xfId="93"/>
    <cellStyle name="20% - Акцент1 37_18 декабря 2014" xfId="2699"/>
    <cellStyle name="20% - Акцент1 38" xfId="13"/>
    <cellStyle name="20% - Акцент1 38 2" xfId="94"/>
    <cellStyle name="20% - Акцент1 39" xfId="95"/>
    <cellStyle name="20% - Акцент1 4" xfId="96"/>
    <cellStyle name="20% - Акцент1 4 2" xfId="97"/>
    <cellStyle name="20% - Акцент1 4_18 декабря 2014" xfId="2700"/>
    <cellStyle name="20% - Акцент1 40" xfId="98"/>
    <cellStyle name="20% - Акцент1 40 2" xfId="99"/>
    <cellStyle name="20% - Акцент1 40 3" xfId="2613"/>
    <cellStyle name="20% - Акцент1 40_18 декабря 2014" xfId="2701"/>
    <cellStyle name="20% - Акцент1 41" xfId="100"/>
    <cellStyle name="20% - Акцент1 42" xfId="101"/>
    <cellStyle name="20% - Акцент1 43" xfId="102"/>
    <cellStyle name="20% - Акцент1 44" xfId="103"/>
    <cellStyle name="20% - Акцент1 45" xfId="104"/>
    <cellStyle name="20% - Акцент1 46" xfId="105"/>
    <cellStyle name="20% - Акцент1 47" xfId="30"/>
    <cellStyle name="20% - Акцент1 47 2" xfId="3277"/>
    <cellStyle name="20% - Акцент1 47 3" xfId="2611"/>
    <cellStyle name="20% - Акцент1 48" xfId="2654"/>
    <cellStyle name="20% - Акцент1 49" xfId="3140"/>
    <cellStyle name="20% - Акцент1 5" xfId="106"/>
    <cellStyle name="20% - Акцент1 5 2" xfId="107"/>
    <cellStyle name="20% - Акцент1 5_18 декабря 2014" xfId="2702"/>
    <cellStyle name="20% - Акцент1 50" xfId="3154"/>
    <cellStyle name="20% - Акцент1 51" xfId="3201"/>
    <cellStyle name="20% - Акцент1 52" xfId="3202"/>
    <cellStyle name="20% - Акцент1 53" xfId="3226"/>
    <cellStyle name="20% - Акцент1 54" xfId="3250"/>
    <cellStyle name="20% - Акцент1 55" xfId="3319"/>
    <cellStyle name="20% - Акцент1 56" xfId="3367"/>
    <cellStyle name="20% - Акцент1 57" xfId="3376"/>
    <cellStyle name="20% - Акцент1 58" xfId="3383"/>
    <cellStyle name="20% - Акцент1 59" xfId="3387"/>
    <cellStyle name="20% - Акцент1 6" xfId="108"/>
    <cellStyle name="20% - Акцент1 6 2" xfId="109"/>
    <cellStyle name="20% - Акцент1 6_18 декабря 2014" xfId="2703"/>
    <cellStyle name="20% - Акцент1 60" xfId="3391"/>
    <cellStyle name="20% - Акцент1 61" xfId="3392"/>
    <cellStyle name="20% - Акцент1 62" xfId="3406"/>
    <cellStyle name="20% - Акцент1 63" xfId="3421"/>
    <cellStyle name="20% - Акцент1 64" xfId="3434"/>
    <cellStyle name="20% - Акцент1 65" xfId="3447"/>
    <cellStyle name="20% - Акцент1 66" xfId="2544"/>
    <cellStyle name="20% - Акцент1 7" xfId="110"/>
    <cellStyle name="20% - Акцент1 7 2" xfId="111"/>
    <cellStyle name="20% - Акцент1 7_18 декабря 2014" xfId="2704"/>
    <cellStyle name="20% - Акцент1 8" xfId="112"/>
    <cellStyle name="20% - Акцент1 8 2" xfId="113"/>
    <cellStyle name="20% - Акцент1 8_18 декабря 2014" xfId="2705"/>
    <cellStyle name="20% - Акцент1 9" xfId="114"/>
    <cellStyle name="20% - Акцент1 9 2" xfId="115"/>
    <cellStyle name="20% - Акцент1 9_18 декабря 2014" xfId="2706"/>
    <cellStyle name="20% - Акцент2 1" xfId="117"/>
    <cellStyle name="20% - Акцент2 1 2" xfId="118"/>
    <cellStyle name="20% - Акцент2 1_18 декабря 2014" xfId="2707"/>
    <cellStyle name="20% - Акцент2 10" xfId="119"/>
    <cellStyle name="20% - Акцент2 10 2" xfId="120"/>
    <cellStyle name="20% - Акцент2 10_18 декабря 2014" xfId="2708"/>
    <cellStyle name="20% - Акцент2 11" xfId="121"/>
    <cellStyle name="20% - Акцент2 11 2" xfId="122"/>
    <cellStyle name="20% - Акцент2 11_18 декабря 2014" xfId="2709"/>
    <cellStyle name="20% - Акцент2 12" xfId="123"/>
    <cellStyle name="20% - Акцент2 12 2" xfId="124"/>
    <cellStyle name="20% - Акцент2 12_18 декабря 2014" xfId="2710"/>
    <cellStyle name="20% - Акцент2 13" xfId="125"/>
    <cellStyle name="20% - Акцент2 13 2" xfId="126"/>
    <cellStyle name="20% - Акцент2 13_18 декабря 2014" xfId="2711"/>
    <cellStyle name="20% - Акцент2 14" xfId="127"/>
    <cellStyle name="20% - Акцент2 14 10" xfId="3313"/>
    <cellStyle name="20% - Акцент2 14 2" xfId="128"/>
    <cellStyle name="20% - Акцент2 14 2 2" xfId="2615"/>
    <cellStyle name="20% - Акцент2 14 2_18 декабря 2014" xfId="2713"/>
    <cellStyle name="20% - Акцент2 14 3" xfId="129"/>
    <cellStyle name="20% - Акцент2 14 4" xfId="3157"/>
    <cellStyle name="20% - Акцент2 14 5" xfId="3198"/>
    <cellStyle name="20% - Акцент2 14 6" xfId="3205"/>
    <cellStyle name="20% - Акцент2 14 7" xfId="3229"/>
    <cellStyle name="20% - Акцент2 14 8" xfId="3253"/>
    <cellStyle name="20% - Акцент2 14 9" xfId="3280"/>
    <cellStyle name="20% - Акцент2 14_18 декабря 2014" xfId="2712"/>
    <cellStyle name="20% - Акцент2 15" xfId="130"/>
    <cellStyle name="20% - Акцент2 15 2" xfId="131"/>
    <cellStyle name="20% - Акцент2 15_18 декабря 2014" xfId="2714"/>
    <cellStyle name="20% - Акцент2 16" xfId="132"/>
    <cellStyle name="20% - Акцент2 16 2" xfId="133"/>
    <cellStyle name="20% - Акцент2 16_18 декабря 2014" xfId="2715"/>
    <cellStyle name="20% - Акцент2 17" xfId="134"/>
    <cellStyle name="20% - Акцент2 17 2" xfId="135"/>
    <cellStyle name="20% - Акцент2 17_18 декабря 2014" xfId="2716"/>
    <cellStyle name="20% - Акцент2 18" xfId="136"/>
    <cellStyle name="20% - Акцент2 18 2" xfId="137"/>
    <cellStyle name="20% - Акцент2 18_18 декабря 2014" xfId="2717"/>
    <cellStyle name="20% - Акцент2 19" xfId="138"/>
    <cellStyle name="20% - Акцент2 19 2" xfId="139"/>
    <cellStyle name="20% - Акцент2 19_18 декабря 2014" xfId="2718"/>
    <cellStyle name="20% - Акцент2 2" xfId="140"/>
    <cellStyle name="20% - Акцент2 2 2" xfId="141"/>
    <cellStyle name="20% - Акцент2 2 3" xfId="2547"/>
    <cellStyle name="20% - Акцент2 2 4" xfId="2512"/>
    <cellStyle name="20% - Акцент2 2_18 декабря 2014" xfId="2719"/>
    <cellStyle name="20% - Акцент2 20" xfId="142"/>
    <cellStyle name="20% - Акцент2 20 2" xfId="143"/>
    <cellStyle name="20% - Акцент2 20_18 декабря 2014" xfId="2720"/>
    <cellStyle name="20% - Акцент2 21" xfId="144"/>
    <cellStyle name="20% - Акцент2 21 2" xfId="145"/>
    <cellStyle name="20% - Акцент2 21_18 декабря 2014" xfId="2721"/>
    <cellStyle name="20% - Акцент2 22" xfId="146"/>
    <cellStyle name="20% - Акцент2 22 2" xfId="147"/>
    <cellStyle name="20% - Акцент2 22_18 декабря 2014" xfId="2722"/>
    <cellStyle name="20% - Акцент2 23" xfId="148"/>
    <cellStyle name="20% - Акцент2 23 2" xfId="149"/>
    <cellStyle name="20% - Акцент2 23_18 декабря 2014" xfId="2723"/>
    <cellStyle name="20% - Акцент2 24" xfId="150"/>
    <cellStyle name="20% - Акцент2 24 2" xfId="151"/>
    <cellStyle name="20% - Акцент2 24_18 декабря 2014" xfId="2724"/>
    <cellStyle name="20% - Акцент2 25" xfId="152"/>
    <cellStyle name="20% - Акцент2 25 2" xfId="153"/>
    <cellStyle name="20% - Акцент2 25_18 декабря 2014" xfId="2725"/>
    <cellStyle name="20% - Акцент2 26" xfId="154"/>
    <cellStyle name="20% - Акцент2 26 2" xfId="155"/>
    <cellStyle name="20% - Акцент2 26_18 декабря 2014" xfId="2726"/>
    <cellStyle name="20% - Акцент2 27" xfId="156"/>
    <cellStyle name="20% - Акцент2 27 2" xfId="157"/>
    <cellStyle name="20% - Акцент2 27_18 декабря 2014" xfId="2727"/>
    <cellStyle name="20% - Акцент2 28" xfId="158"/>
    <cellStyle name="20% - Акцент2 28 2" xfId="159"/>
    <cellStyle name="20% - Акцент2 28_18 декабря 2014" xfId="2728"/>
    <cellStyle name="20% - Акцент2 29" xfId="160"/>
    <cellStyle name="20% - Акцент2 29 2" xfId="161"/>
    <cellStyle name="20% - Акцент2 29_18 декабря 2014" xfId="2729"/>
    <cellStyle name="20% - Акцент2 3" xfId="162"/>
    <cellStyle name="20% - Акцент2 3 2" xfId="163"/>
    <cellStyle name="20% - Акцент2 3_18 декабря 2014" xfId="2730"/>
    <cellStyle name="20% - Акцент2 30" xfId="164"/>
    <cellStyle name="20% - Акцент2 30 2" xfId="165"/>
    <cellStyle name="20% - Акцент2 30_18 декабря 2014" xfId="2731"/>
    <cellStyle name="20% - Акцент2 31" xfId="166"/>
    <cellStyle name="20% - Акцент2 31 2" xfId="167"/>
    <cellStyle name="20% - Акцент2 31_18 декабря 2014" xfId="2732"/>
    <cellStyle name="20% - Акцент2 32" xfId="168"/>
    <cellStyle name="20% - Акцент2 32 2" xfId="169"/>
    <cellStyle name="20% - Акцент2 32_18 декабря 2014" xfId="2733"/>
    <cellStyle name="20% - Акцент2 33" xfId="170"/>
    <cellStyle name="20% - Акцент2 33 2" xfId="171"/>
    <cellStyle name="20% - Акцент2 33_18 декабря 2014" xfId="2734"/>
    <cellStyle name="20% - Акцент2 34" xfId="172"/>
    <cellStyle name="20% - Акцент2 34 2" xfId="173"/>
    <cellStyle name="20% - Акцент2 34_18 декабря 2014" xfId="2735"/>
    <cellStyle name="20% - Акцент2 35" xfId="174"/>
    <cellStyle name="20% - Акцент2 35 2" xfId="175"/>
    <cellStyle name="20% - Акцент2 35_18 декабря 2014" xfId="2736"/>
    <cellStyle name="20% - Акцент2 36" xfId="176"/>
    <cellStyle name="20% - Акцент2 36 2" xfId="177"/>
    <cellStyle name="20% - Акцент2 36_18 декабря 2014" xfId="2737"/>
    <cellStyle name="20% - Акцент2 37" xfId="178"/>
    <cellStyle name="20% - Акцент2 37 2" xfId="179"/>
    <cellStyle name="20% - Акцент2 37_18 декабря 2014" xfId="2738"/>
    <cellStyle name="20% - Акцент2 38" xfId="180"/>
    <cellStyle name="20% - Акцент2 38 2" xfId="181"/>
    <cellStyle name="20% - Акцент2 39" xfId="182"/>
    <cellStyle name="20% - Акцент2 4" xfId="183"/>
    <cellStyle name="20% - Акцент2 4 2" xfId="184"/>
    <cellStyle name="20% - Акцент2 4_18 декабря 2014" xfId="2739"/>
    <cellStyle name="20% - Акцент2 40" xfId="185"/>
    <cellStyle name="20% - Акцент2 40 2" xfId="186"/>
    <cellStyle name="20% - Акцент2 40 3" xfId="2616"/>
    <cellStyle name="20% - Акцент2 40_18 декабря 2014" xfId="2740"/>
    <cellStyle name="20% - Акцент2 41" xfId="187"/>
    <cellStyle name="20% - Акцент2 42" xfId="188"/>
    <cellStyle name="20% - Акцент2 43" xfId="189"/>
    <cellStyle name="20% - Акцент2 44" xfId="190"/>
    <cellStyle name="20% - Акцент2 45" xfId="191"/>
    <cellStyle name="20% - Акцент2 46" xfId="192"/>
    <cellStyle name="20% - Акцент2 47" xfId="116"/>
    <cellStyle name="20% - Акцент2 47 2" xfId="3279"/>
    <cellStyle name="20% - Акцент2 47 3" xfId="2614"/>
    <cellStyle name="20% - Акцент2 48" xfId="2656"/>
    <cellStyle name="20% - Акцент2 49" xfId="3141"/>
    <cellStyle name="20% - Акцент2 5" xfId="193"/>
    <cellStyle name="20% - Акцент2 5 2" xfId="194"/>
    <cellStyle name="20% - Акцент2 5_18 декабря 2014" xfId="2741"/>
    <cellStyle name="20% - Акцент2 50" xfId="3156"/>
    <cellStyle name="20% - Акцент2 51" xfId="3199"/>
    <cellStyle name="20% - Акцент2 52" xfId="3204"/>
    <cellStyle name="20% - Акцент2 53" xfId="3228"/>
    <cellStyle name="20% - Акцент2 54" xfId="3252"/>
    <cellStyle name="20% - Акцент2 55" xfId="3321"/>
    <cellStyle name="20% - Акцент2 56" xfId="3362"/>
    <cellStyle name="20% - Акцент2 57" xfId="3374"/>
    <cellStyle name="20% - Акцент2 58" xfId="3381"/>
    <cellStyle name="20% - Акцент2 59" xfId="3386"/>
    <cellStyle name="20% - Акцент2 6" xfId="195"/>
    <cellStyle name="20% - Акцент2 6 2" xfId="196"/>
    <cellStyle name="20% - Акцент2 6_18 декабря 2014" xfId="2742"/>
    <cellStyle name="20% - Акцент2 60" xfId="3390"/>
    <cellStyle name="20% - Акцент2 61" xfId="3393"/>
    <cellStyle name="20% - Акцент2 62" xfId="3407"/>
    <cellStyle name="20% - Акцент2 63" xfId="3422"/>
    <cellStyle name="20% - Акцент2 64" xfId="3435"/>
    <cellStyle name="20% - Акцент2 65" xfId="3448"/>
    <cellStyle name="20% - Акцент2 66" xfId="2546"/>
    <cellStyle name="20% - Акцент2 7" xfId="197"/>
    <cellStyle name="20% - Акцент2 7 2" xfId="198"/>
    <cellStyle name="20% - Акцент2 7_18 декабря 2014" xfId="2743"/>
    <cellStyle name="20% - Акцент2 8" xfId="199"/>
    <cellStyle name="20% - Акцент2 8 2" xfId="200"/>
    <cellStyle name="20% - Акцент2 8_18 декабря 2014" xfId="2744"/>
    <cellStyle name="20% - Акцент2 9" xfId="201"/>
    <cellStyle name="20% - Акцент2 9 2" xfId="202"/>
    <cellStyle name="20% - Акцент2 9_18 декабря 2014" xfId="2745"/>
    <cellStyle name="20% - Акцент3 1" xfId="204"/>
    <cellStyle name="20% - Акцент3 1 2" xfId="205"/>
    <cellStyle name="20% - Акцент3 1_18 декабря 2014" xfId="2746"/>
    <cellStyle name="20% - Акцент3 10" xfId="206"/>
    <cellStyle name="20% - Акцент3 10 2" xfId="207"/>
    <cellStyle name="20% - Акцент3 10_18 декабря 2014" xfId="2747"/>
    <cellStyle name="20% - Акцент3 11" xfId="208"/>
    <cellStyle name="20% - Акцент3 11 2" xfId="209"/>
    <cellStyle name="20% - Акцент3 11_18 декабря 2014" xfId="2748"/>
    <cellStyle name="20% - Акцент3 12" xfId="210"/>
    <cellStyle name="20% - Акцент3 12 2" xfId="211"/>
    <cellStyle name="20% - Акцент3 12_18 декабря 2014" xfId="2749"/>
    <cellStyle name="20% - Акцент3 13" xfId="212"/>
    <cellStyle name="20% - Акцент3 13 2" xfId="213"/>
    <cellStyle name="20% - Акцент3 13_18 декабря 2014" xfId="2750"/>
    <cellStyle name="20% - Акцент3 14" xfId="214"/>
    <cellStyle name="20% - Акцент3 14 10" xfId="3311"/>
    <cellStyle name="20% - Акцент3 14 2" xfId="215"/>
    <cellStyle name="20% - Акцент3 14 2 2" xfId="2618"/>
    <cellStyle name="20% - Акцент3 14 2_18 декабря 2014" xfId="2752"/>
    <cellStyle name="20% - Акцент3 14 3" xfId="216"/>
    <cellStyle name="20% - Акцент3 14 4" xfId="3159"/>
    <cellStyle name="20% - Акцент3 14 5" xfId="3196"/>
    <cellStyle name="20% - Акцент3 14 6" xfId="3207"/>
    <cellStyle name="20% - Акцент3 14 7" xfId="3231"/>
    <cellStyle name="20% - Акцент3 14 8" xfId="3255"/>
    <cellStyle name="20% - Акцент3 14 9" xfId="3282"/>
    <cellStyle name="20% - Акцент3 14_18 декабря 2014" xfId="2751"/>
    <cellStyle name="20% - Акцент3 15" xfId="217"/>
    <cellStyle name="20% - Акцент3 15 2" xfId="218"/>
    <cellStyle name="20% - Акцент3 15_18 декабря 2014" xfId="2753"/>
    <cellStyle name="20% - Акцент3 16" xfId="219"/>
    <cellStyle name="20% - Акцент3 16 2" xfId="220"/>
    <cellStyle name="20% - Акцент3 16_18 декабря 2014" xfId="2754"/>
    <cellStyle name="20% - Акцент3 17" xfId="221"/>
    <cellStyle name="20% - Акцент3 17 2" xfId="222"/>
    <cellStyle name="20% - Акцент3 17_18 декабря 2014" xfId="2755"/>
    <cellStyle name="20% - Акцент3 18" xfId="223"/>
    <cellStyle name="20% - Акцент3 18 2" xfId="224"/>
    <cellStyle name="20% - Акцент3 18_18 декабря 2014" xfId="2756"/>
    <cellStyle name="20% - Акцент3 19" xfId="225"/>
    <cellStyle name="20% - Акцент3 19 2" xfId="226"/>
    <cellStyle name="20% - Акцент3 19_18 декабря 2014" xfId="2757"/>
    <cellStyle name="20% - Акцент3 2" xfId="227"/>
    <cellStyle name="20% - Акцент3 2 2" xfId="228"/>
    <cellStyle name="20% - Акцент3 2 3" xfId="2549"/>
    <cellStyle name="20% - Акцент3 2 4" xfId="2513"/>
    <cellStyle name="20% - Акцент3 2_18 декабря 2014" xfId="2758"/>
    <cellStyle name="20% - Акцент3 20" xfId="229"/>
    <cellStyle name="20% - Акцент3 20 2" xfId="230"/>
    <cellStyle name="20% - Акцент3 20_18 декабря 2014" xfId="2759"/>
    <cellStyle name="20% - Акцент3 21" xfId="231"/>
    <cellStyle name="20% - Акцент3 21 2" xfId="232"/>
    <cellStyle name="20% - Акцент3 21_18 декабря 2014" xfId="2760"/>
    <cellStyle name="20% - Акцент3 22" xfId="233"/>
    <cellStyle name="20% - Акцент3 22 2" xfId="234"/>
    <cellStyle name="20% - Акцент3 22_18 декабря 2014" xfId="2761"/>
    <cellStyle name="20% - Акцент3 23" xfId="235"/>
    <cellStyle name="20% - Акцент3 23 2" xfId="236"/>
    <cellStyle name="20% - Акцент3 23_18 декабря 2014" xfId="2762"/>
    <cellStyle name="20% - Акцент3 24" xfId="237"/>
    <cellStyle name="20% - Акцент3 24 2" xfId="238"/>
    <cellStyle name="20% - Акцент3 24_18 декабря 2014" xfId="2763"/>
    <cellStyle name="20% - Акцент3 25" xfId="239"/>
    <cellStyle name="20% - Акцент3 25 2" xfId="240"/>
    <cellStyle name="20% - Акцент3 25_18 декабря 2014" xfId="2764"/>
    <cellStyle name="20% - Акцент3 26" xfId="241"/>
    <cellStyle name="20% - Акцент3 26 2" xfId="242"/>
    <cellStyle name="20% - Акцент3 26_18 декабря 2014" xfId="2765"/>
    <cellStyle name="20% - Акцент3 27" xfId="243"/>
    <cellStyle name="20% - Акцент3 27 2" xfId="244"/>
    <cellStyle name="20% - Акцент3 27_18 декабря 2014" xfId="2766"/>
    <cellStyle name="20% - Акцент3 28" xfId="245"/>
    <cellStyle name="20% - Акцент3 28 2" xfId="246"/>
    <cellStyle name="20% - Акцент3 28_18 декабря 2014" xfId="2767"/>
    <cellStyle name="20% - Акцент3 29" xfId="247"/>
    <cellStyle name="20% - Акцент3 29 2" xfId="248"/>
    <cellStyle name="20% - Акцент3 29_18 декабря 2014" xfId="2768"/>
    <cellStyle name="20% - Акцент3 3" xfId="249"/>
    <cellStyle name="20% - Акцент3 3 2" xfId="250"/>
    <cellStyle name="20% - Акцент3 3_18 декабря 2014" xfId="2769"/>
    <cellStyle name="20% - Акцент3 30" xfId="251"/>
    <cellStyle name="20% - Акцент3 30 2" xfId="252"/>
    <cellStyle name="20% - Акцент3 30_18 декабря 2014" xfId="2770"/>
    <cellStyle name="20% - Акцент3 31" xfId="253"/>
    <cellStyle name="20% - Акцент3 31 2" xfId="254"/>
    <cellStyle name="20% - Акцент3 31_18 декабря 2014" xfId="2771"/>
    <cellStyle name="20% - Акцент3 32" xfId="255"/>
    <cellStyle name="20% - Акцент3 32 2" xfId="256"/>
    <cellStyle name="20% - Акцент3 32_18 декабря 2014" xfId="2772"/>
    <cellStyle name="20% - Акцент3 33" xfId="257"/>
    <cellStyle name="20% - Акцент3 33 2" xfId="258"/>
    <cellStyle name="20% - Акцент3 33_18 декабря 2014" xfId="2773"/>
    <cellStyle name="20% - Акцент3 34" xfId="259"/>
    <cellStyle name="20% - Акцент3 34 2" xfId="260"/>
    <cellStyle name="20% - Акцент3 34_18 декабря 2014" xfId="2774"/>
    <cellStyle name="20% - Акцент3 35" xfId="261"/>
    <cellStyle name="20% - Акцент3 35 2" xfId="262"/>
    <cellStyle name="20% - Акцент3 35_18 декабря 2014" xfId="2775"/>
    <cellStyle name="20% - Акцент3 36" xfId="263"/>
    <cellStyle name="20% - Акцент3 36 2" xfId="264"/>
    <cellStyle name="20% - Акцент3 36_18 декабря 2014" xfId="2776"/>
    <cellStyle name="20% - Акцент3 37" xfId="265"/>
    <cellStyle name="20% - Акцент3 37 2" xfId="266"/>
    <cellStyle name="20% - Акцент3 37_18 декабря 2014" xfId="2777"/>
    <cellStyle name="20% - Акцент3 38" xfId="267"/>
    <cellStyle name="20% - Акцент3 38 2" xfId="268"/>
    <cellStyle name="20% - Акцент3 39" xfId="269"/>
    <cellStyle name="20% - Акцент3 4" xfId="270"/>
    <cellStyle name="20% - Акцент3 4 2" xfId="271"/>
    <cellStyle name="20% - Акцент3 4_18 декабря 2014" xfId="2778"/>
    <cellStyle name="20% - Акцент3 40" xfId="272"/>
    <cellStyle name="20% - Акцент3 40 2" xfId="273"/>
    <cellStyle name="20% - Акцент3 40 3" xfId="2619"/>
    <cellStyle name="20% - Акцент3 40_18 декабря 2014" xfId="2779"/>
    <cellStyle name="20% - Акцент3 41" xfId="274"/>
    <cellStyle name="20% - Акцент3 42" xfId="275"/>
    <cellStyle name="20% - Акцент3 43" xfId="276"/>
    <cellStyle name="20% - Акцент3 44" xfId="277"/>
    <cellStyle name="20% - Акцент3 45" xfId="278"/>
    <cellStyle name="20% - Акцент3 46" xfId="279"/>
    <cellStyle name="20% - Акцент3 47" xfId="203"/>
    <cellStyle name="20% - Акцент3 47 2" xfId="3281"/>
    <cellStyle name="20% - Акцент3 47 3" xfId="2617"/>
    <cellStyle name="20% - Акцент3 48" xfId="2657"/>
    <cellStyle name="20% - Акцент3 49" xfId="3142"/>
    <cellStyle name="20% - Акцент3 5" xfId="280"/>
    <cellStyle name="20% - Акцент3 5 2" xfId="281"/>
    <cellStyle name="20% - Акцент3 5_18 декабря 2014" xfId="2780"/>
    <cellStyle name="20% - Акцент3 50" xfId="3158"/>
    <cellStyle name="20% - Акцент3 51" xfId="3197"/>
    <cellStyle name="20% - Акцент3 52" xfId="3206"/>
    <cellStyle name="20% - Акцент3 53" xfId="3230"/>
    <cellStyle name="20% - Акцент3 54" xfId="3254"/>
    <cellStyle name="20% - Акцент3 55" xfId="3323"/>
    <cellStyle name="20% - Акцент3 56" xfId="3360"/>
    <cellStyle name="20% - Акцент3 57" xfId="3373"/>
    <cellStyle name="20% - Акцент3 58" xfId="3380"/>
    <cellStyle name="20% - Акцент3 59" xfId="3385"/>
    <cellStyle name="20% - Акцент3 6" xfId="282"/>
    <cellStyle name="20% - Акцент3 6 2" xfId="283"/>
    <cellStyle name="20% - Акцент3 6_18 декабря 2014" xfId="2781"/>
    <cellStyle name="20% - Акцент3 60" xfId="3389"/>
    <cellStyle name="20% - Акцент3 61" xfId="3394"/>
    <cellStyle name="20% - Акцент3 62" xfId="3408"/>
    <cellStyle name="20% - Акцент3 63" xfId="3423"/>
    <cellStyle name="20% - Акцент3 64" xfId="3436"/>
    <cellStyle name="20% - Акцент3 65" xfId="3449"/>
    <cellStyle name="20% - Акцент3 66" xfId="2548"/>
    <cellStyle name="20% - Акцент3 7" xfId="284"/>
    <cellStyle name="20% - Акцент3 7 2" xfId="285"/>
    <cellStyle name="20% - Акцент3 7_18 декабря 2014" xfId="2782"/>
    <cellStyle name="20% - Акцент3 8" xfId="286"/>
    <cellStyle name="20% - Акцент3 8 2" xfId="287"/>
    <cellStyle name="20% - Акцент3 8_18 декабря 2014" xfId="2783"/>
    <cellStyle name="20% - Акцент3 9" xfId="288"/>
    <cellStyle name="20% - Акцент3 9 2" xfId="289"/>
    <cellStyle name="20% - Акцент3 9_18 декабря 2014" xfId="2784"/>
    <cellStyle name="20% - Акцент4 1" xfId="291"/>
    <cellStyle name="20% - Акцент4 1 2" xfId="292"/>
    <cellStyle name="20% - Акцент4 1_18 декабря 2014" xfId="2785"/>
    <cellStyle name="20% - Акцент4 10" xfId="293"/>
    <cellStyle name="20% - Акцент4 10 2" xfId="294"/>
    <cellStyle name="20% - Акцент4 10_18 декабря 2014" xfId="2786"/>
    <cellStyle name="20% - Акцент4 11" xfId="295"/>
    <cellStyle name="20% - Акцент4 11 2" xfId="296"/>
    <cellStyle name="20% - Акцент4 11_18 декабря 2014" xfId="2787"/>
    <cellStyle name="20% - Акцент4 12" xfId="297"/>
    <cellStyle name="20% - Акцент4 12 2" xfId="298"/>
    <cellStyle name="20% - Акцент4 12_18 декабря 2014" xfId="2788"/>
    <cellStyle name="20% - Акцент4 13" xfId="299"/>
    <cellStyle name="20% - Акцент4 13 2" xfId="300"/>
    <cellStyle name="20% - Акцент4 13_18 декабря 2014" xfId="2789"/>
    <cellStyle name="20% - Акцент4 14" xfId="301"/>
    <cellStyle name="20% - Акцент4 14 10" xfId="3309"/>
    <cellStyle name="20% - Акцент4 14 2" xfId="302"/>
    <cellStyle name="20% - Акцент4 14 2 2" xfId="2621"/>
    <cellStyle name="20% - Акцент4 14 2_18 декабря 2014" xfId="2791"/>
    <cellStyle name="20% - Акцент4 14 3" xfId="303"/>
    <cellStyle name="20% - Акцент4 14 4" xfId="3161"/>
    <cellStyle name="20% - Акцент4 14 5" xfId="3194"/>
    <cellStyle name="20% - Акцент4 14 6" xfId="3209"/>
    <cellStyle name="20% - Акцент4 14 7" xfId="3233"/>
    <cellStyle name="20% - Акцент4 14 8" xfId="3257"/>
    <cellStyle name="20% - Акцент4 14 9" xfId="3284"/>
    <cellStyle name="20% - Акцент4 14_18 декабря 2014" xfId="2790"/>
    <cellStyle name="20% - Акцент4 15" xfId="304"/>
    <cellStyle name="20% - Акцент4 15 2" xfId="305"/>
    <cellStyle name="20% - Акцент4 15_18 декабря 2014" xfId="2792"/>
    <cellStyle name="20% - Акцент4 16" xfId="306"/>
    <cellStyle name="20% - Акцент4 16 2" xfId="307"/>
    <cellStyle name="20% - Акцент4 16_18 декабря 2014" xfId="2793"/>
    <cellStyle name="20% - Акцент4 17" xfId="308"/>
    <cellStyle name="20% - Акцент4 17 2" xfId="309"/>
    <cellStyle name="20% - Акцент4 17_18 декабря 2014" xfId="2794"/>
    <cellStyle name="20% - Акцент4 18" xfId="310"/>
    <cellStyle name="20% - Акцент4 18 2" xfId="311"/>
    <cellStyle name="20% - Акцент4 18_18 декабря 2014" xfId="2795"/>
    <cellStyle name="20% - Акцент4 19" xfId="312"/>
    <cellStyle name="20% - Акцент4 19 2" xfId="313"/>
    <cellStyle name="20% - Акцент4 19_18 декабря 2014" xfId="2796"/>
    <cellStyle name="20% - Акцент4 2" xfId="314"/>
    <cellStyle name="20% - Акцент4 2 2" xfId="315"/>
    <cellStyle name="20% - Акцент4 2 3" xfId="2551"/>
    <cellStyle name="20% - Акцент4 2 4" xfId="2514"/>
    <cellStyle name="20% - Акцент4 2_18 декабря 2014" xfId="2797"/>
    <cellStyle name="20% - Акцент4 20" xfId="316"/>
    <cellStyle name="20% - Акцент4 20 2" xfId="317"/>
    <cellStyle name="20% - Акцент4 20_18 декабря 2014" xfId="2798"/>
    <cellStyle name="20% - Акцент4 21" xfId="318"/>
    <cellStyle name="20% - Акцент4 21 2" xfId="319"/>
    <cellStyle name="20% - Акцент4 21_18 декабря 2014" xfId="2799"/>
    <cellStyle name="20% - Акцент4 22" xfId="320"/>
    <cellStyle name="20% - Акцент4 22 2" xfId="321"/>
    <cellStyle name="20% - Акцент4 22_18 декабря 2014" xfId="2800"/>
    <cellStyle name="20% - Акцент4 23" xfId="322"/>
    <cellStyle name="20% - Акцент4 23 2" xfId="323"/>
    <cellStyle name="20% - Акцент4 23_18 декабря 2014" xfId="2801"/>
    <cellStyle name="20% - Акцент4 24" xfId="324"/>
    <cellStyle name="20% - Акцент4 24 2" xfId="325"/>
    <cellStyle name="20% - Акцент4 24_18 декабря 2014" xfId="2802"/>
    <cellStyle name="20% - Акцент4 25" xfId="326"/>
    <cellStyle name="20% - Акцент4 25 2" xfId="327"/>
    <cellStyle name="20% - Акцент4 25_18 декабря 2014" xfId="2803"/>
    <cellStyle name="20% - Акцент4 26" xfId="328"/>
    <cellStyle name="20% - Акцент4 26 2" xfId="329"/>
    <cellStyle name="20% - Акцент4 26_18 декабря 2014" xfId="2804"/>
    <cellStyle name="20% - Акцент4 27" xfId="330"/>
    <cellStyle name="20% - Акцент4 27 2" xfId="331"/>
    <cellStyle name="20% - Акцент4 27_18 декабря 2014" xfId="2805"/>
    <cellStyle name="20% - Акцент4 28" xfId="332"/>
    <cellStyle name="20% - Акцент4 28 2" xfId="333"/>
    <cellStyle name="20% - Акцент4 28_18 декабря 2014" xfId="2806"/>
    <cellStyle name="20% - Акцент4 29" xfId="334"/>
    <cellStyle name="20% - Акцент4 29 2" xfId="335"/>
    <cellStyle name="20% - Акцент4 29_18 декабря 2014" xfId="2807"/>
    <cellStyle name="20% - Акцент4 3" xfId="336"/>
    <cellStyle name="20% - Акцент4 3 2" xfId="337"/>
    <cellStyle name="20% - Акцент4 3_18 декабря 2014" xfId="2808"/>
    <cellStyle name="20% - Акцент4 30" xfId="338"/>
    <cellStyle name="20% - Акцент4 30 2" xfId="339"/>
    <cellStyle name="20% - Акцент4 30_18 декабря 2014" xfId="2809"/>
    <cellStyle name="20% - Акцент4 31" xfId="340"/>
    <cellStyle name="20% - Акцент4 31 2" xfId="341"/>
    <cellStyle name="20% - Акцент4 31_18 декабря 2014" xfId="2810"/>
    <cellStyle name="20% - Акцент4 32" xfId="342"/>
    <cellStyle name="20% - Акцент4 32 2" xfId="343"/>
    <cellStyle name="20% - Акцент4 32_18 декабря 2014" xfId="2811"/>
    <cellStyle name="20% - Акцент4 33" xfId="344"/>
    <cellStyle name="20% - Акцент4 33 2" xfId="345"/>
    <cellStyle name="20% - Акцент4 33_18 декабря 2014" xfId="2812"/>
    <cellStyle name="20% - Акцент4 34" xfId="346"/>
    <cellStyle name="20% - Акцент4 34 2" xfId="347"/>
    <cellStyle name="20% - Акцент4 34_18 декабря 2014" xfId="2813"/>
    <cellStyle name="20% - Акцент4 35" xfId="348"/>
    <cellStyle name="20% - Акцент4 35 2" xfId="349"/>
    <cellStyle name="20% - Акцент4 35_18 декабря 2014" xfId="2814"/>
    <cellStyle name="20% - Акцент4 36" xfId="350"/>
    <cellStyle name="20% - Акцент4 36 2" xfId="351"/>
    <cellStyle name="20% - Акцент4 36_18 декабря 2014" xfId="2815"/>
    <cellStyle name="20% - Акцент4 37" xfId="352"/>
    <cellStyle name="20% - Акцент4 37 2" xfId="353"/>
    <cellStyle name="20% - Акцент4 37_18 декабря 2014" xfId="2816"/>
    <cellStyle name="20% - Акцент4 38" xfId="354"/>
    <cellStyle name="20% - Акцент4 38 2" xfId="355"/>
    <cellStyle name="20% - Акцент4 39" xfId="356"/>
    <cellStyle name="20% - Акцент4 4" xfId="357"/>
    <cellStyle name="20% - Акцент4 4 2" xfId="358"/>
    <cellStyle name="20% - Акцент4 4_18 декабря 2014" xfId="2817"/>
    <cellStyle name="20% - Акцент4 40" xfId="359"/>
    <cellStyle name="20% - Акцент4 40 2" xfId="360"/>
    <cellStyle name="20% - Акцент4 40 3" xfId="2622"/>
    <cellStyle name="20% - Акцент4 40_18 декабря 2014" xfId="2818"/>
    <cellStyle name="20% - Акцент4 41" xfId="361"/>
    <cellStyle name="20% - Акцент4 42" xfId="362"/>
    <cellStyle name="20% - Акцент4 43" xfId="363"/>
    <cellStyle name="20% - Акцент4 44" xfId="364"/>
    <cellStyle name="20% - Акцент4 45" xfId="365"/>
    <cellStyle name="20% - Акцент4 46" xfId="366"/>
    <cellStyle name="20% - Акцент4 47" xfId="290"/>
    <cellStyle name="20% - Акцент4 47 2" xfId="3283"/>
    <cellStyle name="20% - Акцент4 47 3" xfId="2620"/>
    <cellStyle name="20% - Акцент4 48" xfId="2658"/>
    <cellStyle name="20% - Акцент4 49" xfId="3143"/>
    <cellStyle name="20% - Акцент4 5" xfId="367"/>
    <cellStyle name="20% - Акцент4 5 2" xfId="368"/>
    <cellStyle name="20% - Акцент4 5_18 декабря 2014" xfId="2819"/>
    <cellStyle name="20% - Акцент4 50" xfId="3160"/>
    <cellStyle name="20% - Акцент4 51" xfId="3195"/>
    <cellStyle name="20% - Акцент4 52" xfId="3208"/>
    <cellStyle name="20% - Акцент4 53" xfId="3232"/>
    <cellStyle name="20% - Акцент4 54" xfId="3256"/>
    <cellStyle name="20% - Акцент4 55" xfId="3325"/>
    <cellStyle name="20% - Акцент4 56" xfId="3358"/>
    <cellStyle name="20% - Акцент4 57" xfId="3371"/>
    <cellStyle name="20% - Акцент4 58" xfId="3378"/>
    <cellStyle name="20% - Акцент4 59" xfId="3384"/>
    <cellStyle name="20% - Акцент4 6" xfId="369"/>
    <cellStyle name="20% - Акцент4 6 2" xfId="370"/>
    <cellStyle name="20% - Акцент4 6_18 декабря 2014" xfId="2820"/>
    <cellStyle name="20% - Акцент4 60" xfId="3388"/>
    <cellStyle name="20% - Акцент4 61" xfId="3395"/>
    <cellStyle name="20% - Акцент4 62" xfId="3409"/>
    <cellStyle name="20% - Акцент4 63" xfId="3424"/>
    <cellStyle name="20% - Акцент4 64" xfId="3437"/>
    <cellStyle name="20% - Акцент4 65" xfId="3450"/>
    <cellStyle name="20% - Акцент4 66" xfId="2550"/>
    <cellStyle name="20% - Акцент4 7" xfId="371"/>
    <cellStyle name="20% - Акцент4 7 2" xfId="372"/>
    <cellStyle name="20% - Акцент4 7_18 декабря 2014" xfId="2821"/>
    <cellStyle name="20% - Акцент4 8" xfId="373"/>
    <cellStyle name="20% - Акцент4 8 2" xfId="374"/>
    <cellStyle name="20% - Акцент4 8_18 декабря 2014" xfId="2822"/>
    <cellStyle name="20% - Акцент4 9" xfId="375"/>
    <cellStyle name="20% - Акцент4 9 2" xfId="376"/>
    <cellStyle name="20% - Акцент4 9_18 декабря 2014" xfId="2823"/>
    <cellStyle name="20% - Акцент5 1" xfId="378"/>
    <cellStyle name="20% - Акцент5 1 2" xfId="379"/>
    <cellStyle name="20% - Акцент5 1_18 декабря 2014" xfId="2824"/>
    <cellStyle name="20% - Акцент5 10" xfId="380"/>
    <cellStyle name="20% - Акцент5 10 2" xfId="381"/>
    <cellStyle name="20% - Акцент5 10_18 декабря 2014" xfId="2825"/>
    <cellStyle name="20% - Акцент5 11" xfId="382"/>
    <cellStyle name="20% - Акцент5 11 2" xfId="383"/>
    <cellStyle name="20% - Акцент5 11_18 декабря 2014" xfId="2826"/>
    <cellStyle name="20% - Акцент5 12" xfId="384"/>
    <cellStyle name="20% - Акцент5 12 2" xfId="385"/>
    <cellStyle name="20% - Акцент5 12_18 декабря 2014" xfId="2827"/>
    <cellStyle name="20% - Акцент5 13" xfId="386"/>
    <cellStyle name="20% - Акцент5 13 2" xfId="387"/>
    <cellStyle name="20% - Акцент5 13_18 декабря 2014" xfId="2828"/>
    <cellStyle name="20% - Акцент5 14" xfId="388"/>
    <cellStyle name="20% - Акцент5 14 10" xfId="3308"/>
    <cellStyle name="20% - Акцент5 14 2" xfId="389"/>
    <cellStyle name="20% - Акцент5 14 2 2" xfId="2624"/>
    <cellStyle name="20% - Акцент5 14 2_18 декабря 2014" xfId="2830"/>
    <cellStyle name="20% - Акцент5 14 3" xfId="390"/>
    <cellStyle name="20% - Акцент5 14 4" xfId="3163"/>
    <cellStyle name="20% - Акцент5 14 5" xfId="3192"/>
    <cellStyle name="20% - Акцент5 14 6" xfId="3211"/>
    <cellStyle name="20% - Акцент5 14 7" xfId="3235"/>
    <cellStyle name="20% - Акцент5 14 8" xfId="3259"/>
    <cellStyle name="20% - Акцент5 14 9" xfId="3286"/>
    <cellStyle name="20% - Акцент5 14_18 декабря 2014" xfId="2829"/>
    <cellStyle name="20% - Акцент5 15" xfId="391"/>
    <cellStyle name="20% - Акцент5 15 2" xfId="392"/>
    <cellStyle name="20% - Акцент5 15_18 декабря 2014" xfId="2831"/>
    <cellStyle name="20% - Акцент5 16" xfId="393"/>
    <cellStyle name="20% - Акцент5 16 2" xfId="394"/>
    <cellStyle name="20% - Акцент5 16_18 декабря 2014" xfId="2832"/>
    <cellStyle name="20% - Акцент5 17" xfId="395"/>
    <cellStyle name="20% - Акцент5 17 2" xfId="396"/>
    <cellStyle name="20% - Акцент5 17_18 декабря 2014" xfId="2833"/>
    <cellStyle name="20% - Акцент5 18" xfId="397"/>
    <cellStyle name="20% - Акцент5 18 2" xfId="398"/>
    <cellStyle name="20% - Акцент5 18_18 декабря 2014" xfId="2834"/>
    <cellStyle name="20% - Акцент5 19" xfId="399"/>
    <cellStyle name="20% - Акцент5 19 2" xfId="400"/>
    <cellStyle name="20% - Акцент5 19_18 декабря 2014" xfId="2835"/>
    <cellStyle name="20% - Акцент5 2" xfId="401"/>
    <cellStyle name="20% - Акцент5 2 2" xfId="402"/>
    <cellStyle name="20% - Акцент5 2 3" xfId="2553"/>
    <cellStyle name="20% - Акцент5 2 4" xfId="2515"/>
    <cellStyle name="20% - Акцент5 2_18 декабря 2014" xfId="2836"/>
    <cellStyle name="20% - Акцент5 20" xfId="403"/>
    <cellStyle name="20% - Акцент5 20 2" xfId="404"/>
    <cellStyle name="20% - Акцент5 20_18 декабря 2014" xfId="2837"/>
    <cellStyle name="20% - Акцент5 21" xfId="405"/>
    <cellStyle name="20% - Акцент5 21 2" xfId="406"/>
    <cellStyle name="20% - Акцент5 21_18 декабря 2014" xfId="2838"/>
    <cellStyle name="20% - Акцент5 22" xfId="407"/>
    <cellStyle name="20% - Акцент5 22 2" xfId="408"/>
    <cellStyle name="20% - Акцент5 22_18 декабря 2014" xfId="2839"/>
    <cellStyle name="20% - Акцент5 23" xfId="409"/>
    <cellStyle name="20% - Акцент5 23 2" xfId="410"/>
    <cellStyle name="20% - Акцент5 23_18 декабря 2014" xfId="2840"/>
    <cellStyle name="20% - Акцент5 24" xfId="411"/>
    <cellStyle name="20% - Акцент5 24 2" xfId="412"/>
    <cellStyle name="20% - Акцент5 24_18 декабря 2014" xfId="2841"/>
    <cellStyle name="20% - Акцент5 25" xfId="413"/>
    <cellStyle name="20% - Акцент5 25 2" xfId="414"/>
    <cellStyle name="20% - Акцент5 25_18 декабря 2014" xfId="2842"/>
    <cellStyle name="20% - Акцент5 26" xfId="415"/>
    <cellStyle name="20% - Акцент5 26 2" xfId="416"/>
    <cellStyle name="20% - Акцент5 26_18 декабря 2014" xfId="2843"/>
    <cellStyle name="20% - Акцент5 27" xfId="417"/>
    <cellStyle name="20% - Акцент5 27 2" xfId="418"/>
    <cellStyle name="20% - Акцент5 27_18 декабря 2014" xfId="2844"/>
    <cellStyle name="20% - Акцент5 28" xfId="419"/>
    <cellStyle name="20% - Акцент5 28 2" xfId="420"/>
    <cellStyle name="20% - Акцент5 28_18 декабря 2014" xfId="2845"/>
    <cellStyle name="20% - Акцент5 29" xfId="421"/>
    <cellStyle name="20% - Акцент5 29 2" xfId="422"/>
    <cellStyle name="20% - Акцент5 29_18 декабря 2014" xfId="2846"/>
    <cellStyle name="20% - Акцент5 3" xfId="423"/>
    <cellStyle name="20% - Акцент5 3 2" xfId="424"/>
    <cellStyle name="20% - Акцент5 3_18 декабря 2014" xfId="2847"/>
    <cellStyle name="20% - Акцент5 30" xfId="425"/>
    <cellStyle name="20% - Акцент5 30 2" xfId="426"/>
    <cellStyle name="20% - Акцент5 30_18 декабря 2014" xfId="2848"/>
    <cellStyle name="20% - Акцент5 31" xfId="427"/>
    <cellStyle name="20% - Акцент5 31 2" xfId="428"/>
    <cellStyle name="20% - Акцент5 31_18 декабря 2014" xfId="2849"/>
    <cellStyle name="20% - Акцент5 32" xfId="429"/>
    <cellStyle name="20% - Акцент5 32 2" xfId="430"/>
    <cellStyle name="20% - Акцент5 32_18 декабря 2014" xfId="2850"/>
    <cellStyle name="20% - Акцент5 33" xfId="431"/>
    <cellStyle name="20% - Акцент5 33 2" xfId="432"/>
    <cellStyle name="20% - Акцент5 33_18 декабря 2014" xfId="2851"/>
    <cellStyle name="20% - Акцент5 34" xfId="433"/>
    <cellStyle name="20% - Акцент5 34 2" xfId="434"/>
    <cellStyle name="20% - Акцент5 34_18 декабря 2014" xfId="2852"/>
    <cellStyle name="20% - Акцент5 35" xfId="435"/>
    <cellStyle name="20% - Акцент5 35 2" xfId="436"/>
    <cellStyle name="20% - Акцент5 35_18 декабря 2014" xfId="2853"/>
    <cellStyle name="20% - Акцент5 36" xfId="437"/>
    <cellStyle name="20% - Акцент5 36 2" xfId="438"/>
    <cellStyle name="20% - Акцент5 36_18 декабря 2014" xfId="2854"/>
    <cellStyle name="20% - Акцент5 37" xfId="439"/>
    <cellStyle name="20% - Акцент5 37 2" xfId="440"/>
    <cellStyle name="20% - Акцент5 37_18 декабря 2014" xfId="2855"/>
    <cellStyle name="20% - Акцент5 38" xfId="441"/>
    <cellStyle name="20% - Акцент5 38 2" xfId="442"/>
    <cellStyle name="20% - Акцент5 39" xfId="443"/>
    <cellStyle name="20% - Акцент5 4" xfId="444"/>
    <cellStyle name="20% - Акцент5 4 2" xfId="445"/>
    <cellStyle name="20% - Акцент5 4_18 декабря 2014" xfId="2856"/>
    <cellStyle name="20% - Акцент5 40" xfId="446"/>
    <cellStyle name="20% - Акцент5 40 2" xfId="447"/>
    <cellStyle name="20% - Акцент5 40 3" xfId="2625"/>
    <cellStyle name="20% - Акцент5 40_18 декабря 2014" xfId="2857"/>
    <cellStyle name="20% - Акцент5 41" xfId="448"/>
    <cellStyle name="20% - Акцент5 42" xfId="449"/>
    <cellStyle name="20% - Акцент5 43" xfId="450"/>
    <cellStyle name="20% - Акцент5 44" xfId="451"/>
    <cellStyle name="20% - Акцент5 45" xfId="452"/>
    <cellStyle name="20% - Акцент5 46" xfId="453"/>
    <cellStyle name="20% - Акцент5 47" xfId="377"/>
    <cellStyle name="20% - Акцент5 47 2" xfId="3285"/>
    <cellStyle name="20% - Акцент5 47 3" xfId="2623"/>
    <cellStyle name="20% - Акцент5 48" xfId="2659"/>
    <cellStyle name="20% - Акцент5 49" xfId="3144"/>
    <cellStyle name="20% - Акцент5 5" xfId="454"/>
    <cellStyle name="20% - Акцент5 5 2" xfId="455"/>
    <cellStyle name="20% - Акцент5 5_18 декабря 2014" xfId="2858"/>
    <cellStyle name="20% - Акцент5 50" xfId="3162"/>
    <cellStyle name="20% - Акцент5 51" xfId="3193"/>
    <cellStyle name="20% - Акцент5 52" xfId="3210"/>
    <cellStyle name="20% - Акцент5 53" xfId="3234"/>
    <cellStyle name="20% - Акцент5 54" xfId="3258"/>
    <cellStyle name="20% - Акцент5 55" xfId="3327"/>
    <cellStyle name="20% - Акцент5 56" xfId="3355"/>
    <cellStyle name="20% - Акцент5 57" xfId="3369"/>
    <cellStyle name="20% - Акцент5 58" xfId="3363"/>
    <cellStyle name="20% - Акцент5 59" xfId="3375"/>
    <cellStyle name="20% - Акцент5 6" xfId="456"/>
    <cellStyle name="20% - Акцент5 6 2" xfId="457"/>
    <cellStyle name="20% - Акцент5 6_18 декабря 2014" xfId="2859"/>
    <cellStyle name="20% - Акцент5 60" xfId="3382"/>
    <cellStyle name="20% - Акцент5 61" xfId="3396"/>
    <cellStyle name="20% - Акцент5 62" xfId="3410"/>
    <cellStyle name="20% - Акцент5 63" xfId="3425"/>
    <cellStyle name="20% - Акцент5 64" xfId="3438"/>
    <cellStyle name="20% - Акцент5 65" xfId="3451"/>
    <cellStyle name="20% - Акцент5 66" xfId="2552"/>
    <cellStyle name="20% - Акцент5 7" xfId="458"/>
    <cellStyle name="20% - Акцент5 7 2" xfId="459"/>
    <cellStyle name="20% - Акцент5 7_18 декабря 2014" xfId="2860"/>
    <cellStyle name="20% - Акцент5 8" xfId="460"/>
    <cellStyle name="20% - Акцент5 8 2" xfId="461"/>
    <cellStyle name="20% - Акцент5 8_18 декабря 2014" xfId="2861"/>
    <cellStyle name="20% - Акцент5 9" xfId="462"/>
    <cellStyle name="20% - Акцент5 9 2" xfId="463"/>
    <cellStyle name="20% - Акцент5 9_18 декабря 2014" xfId="2862"/>
    <cellStyle name="20% - Акцент6 1" xfId="465"/>
    <cellStyle name="20% - Акцент6 1 2" xfId="466"/>
    <cellStyle name="20% - Акцент6 1_18 декабря 2014" xfId="2863"/>
    <cellStyle name="20% - Акцент6 10" xfId="467"/>
    <cellStyle name="20% - Акцент6 10 2" xfId="468"/>
    <cellStyle name="20% - Акцент6 10_18 декабря 2014" xfId="2864"/>
    <cellStyle name="20% - Акцент6 11" xfId="469"/>
    <cellStyle name="20% - Акцент6 11 2" xfId="470"/>
    <cellStyle name="20% - Акцент6 11_18 декабря 2014" xfId="2865"/>
    <cellStyle name="20% - Акцент6 12" xfId="471"/>
    <cellStyle name="20% - Акцент6 12 2" xfId="472"/>
    <cellStyle name="20% - Акцент6 12_18 декабря 2014" xfId="2866"/>
    <cellStyle name="20% - Акцент6 13" xfId="473"/>
    <cellStyle name="20% - Акцент6 13 2" xfId="474"/>
    <cellStyle name="20% - Акцент6 13_18 декабря 2014" xfId="2867"/>
    <cellStyle name="20% - Акцент6 14" xfId="475"/>
    <cellStyle name="20% - Акцент6 14 10" xfId="3307"/>
    <cellStyle name="20% - Акцент6 14 2" xfId="476"/>
    <cellStyle name="20% - Акцент6 14 2 2" xfId="2627"/>
    <cellStyle name="20% - Акцент6 14 2_18 декабря 2014" xfId="2869"/>
    <cellStyle name="20% - Акцент6 14 3" xfId="477"/>
    <cellStyle name="20% - Акцент6 14 4" xfId="3165"/>
    <cellStyle name="20% - Акцент6 14 5" xfId="3190"/>
    <cellStyle name="20% - Акцент6 14 6" xfId="3213"/>
    <cellStyle name="20% - Акцент6 14 7" xfId="3237"/>
    <cellStyle name="20% - Акцент6 14 8" xfId="3261"/>
    <cellStyle name="20% - Акцент6 14 9" xfId="3288"/>
    <cellStyle name="20% - Акцент6 14_18 декабря 2014" xfId="2868"/>
    <cellStyle name="20% - Акцент6 15" xfId="478"/>
    <cellStyle name="20% - Акцент6 15 2" xfId="479"/>
    <cellStyle name="20% - Акцент6 15_18 декабря 2014" xfId="2870"/>
    <cellStyle name="20% - Акцент6 16" xfId="480"/>
    <cellStyle name="20% - Акцент6 16 2" xfId="481"/>
    <cellStyle name="20% - Акцент6 16_18 декабря 2014" xfId="2871"/>
    <cellStyle name="20% - Акцент6 17" xfId="482"/>
    <cellStyle name="20% - Акцент6 17 2" xfId="483"/>
    <cellStyle name="20% - Акцент6 17_18 декабря 2014" xfId="2872"/>
    <cellStyle name="20% - Акцент6 18" xfId="484"/>
    <cellStyle name="20% - Акцент6 18 2" xfId="485"/>
    <cellStyle name="20% - Акцент6 18_18 декабря 2014" xfId="2873"/>
    <cellStyle name="20% - Акцент6 19" xfId="486"/>
    <cellStyle name="20% - Акцент6 19 2" xfId="487"/>
    <cellStyle name="20% - Акцент6 19_18 декабря 2014" xfId="2874"/>
    <cellStyle name="20% - Акцент6 2" xfId="488"/>
    <cellStyle name="20% - Акцент6 2 2" xfId="489"/>
    <cellStyle name="20% - Акцент6 2 3" xfId="2555"/>
    <cellStyle name="20% - Акцент6 2 4" xfId="2516"/>
    <cellStyle name="20% - Акцент6 2_18 декабря 2014" xfId="2875"/>
    <cellStyle name="20% - Акцент6 20" xfId="490"/>
    <cellStyle name="20% - Акцент6 20 2" xfId="491"/>
    <cellStyle name="20% - Акцент6 20_18 декабря 2014" xfId="2876"/>
    <cellStyle name="20% - Акцент6 21" xfId="492"/>
    <cellStyle name="20% - Акцент6 21 2" xfId="493"/>
    <cellStyle name="20% - Акцент6 21_18 декабря 2014" xfId="2877"/>
    <cellStyle name="20% - Акцент6 22" xfId="494"/>
    <cellStyle name="20% - Акцент6 22 2" xfId="495"/>
    <cellStyle name="20% - Акцент6 22_18 декабря 2014" xfId="2878"/>
    <cellStyle name="20% - Акцент6 23" xfId="496"/>
    <cellStyle name="20% - Акцент6 23 2" xfId="497"/>
    <cellStyle name="20% - Акцент6 23_18 декабря 2014" xfId="2879"/>
    <cellStyle name="20% - Акцент6 24" xfId="498"/>
    <cellStyle name="20% - Акцент6 24 2" xfId="499"/>
    <cellStyle name="20% - Акцент6 24_18 декабря 2014" xfId="2880"/>
    <cellStyle name="20% - Акцент6 25" xfId="500"/>
    <cellStyle name="20% - Акцент6 25 2" xfId="501"/>
    <cellStyle name="20% - Акцент6 25_18 декабря 2014" xfId="2881"/>
    <cellStyle name="20% - Акцент6 26" xfId="502"/>
    <cellStyle name="20% - Акцент6 26 2" xfId="503"/>
    <cellStyle name="20% - Акцент6 26_18 декабря 2014" xfId="2882"/>
    <cellStyle name="20% - Акцент6 27" xfId="504"/>
    <cellStyle name="20% - Акцент6 27 2" xfId="505"/>
    <cellStyle name="20% - Акцент6 27_18 декабря 2014" xfId="2883"/>
    <cellStyle name="20% - Акцент6 28" xfId="506"/>
    <cellStyle name="20% - Акцент6 28 2" xfId="507"/>
    <cellStyle name="20% - Акцент6 28_18 декабря 2014" xfId="2884"/>
    <cellStyle name="20% - Акцент6 29" xfId="508"/>
    <cellStyle name="20% - Акцент6 29 2" xfId="509"/>
    <cellStyle name="20% - Акцент6 29_18 декабря 2014" xfId="2885"/>
    <cellStyle name="20% - Акцент6 3" xfId="510"/>
    <cellStyle name="20% - Акцент6 3 2" xfId="511"/>
    <cellStyle name="20% - Акцент6 3_18 декабря 2014" xfId="2886"/>
    <cellStyle name="20% - Акцент6 30" xfId="512"/>
    <cellStyle name="20% - Акцент6 30 2" xfId="513"/>
    <cellStyle name="20% - Акцент6 30_18 декабря 2014" xfId="2887"/>
    <cellStyle name="20% - Акцент6 31" xfId="514"/>
    <cellStyle name="20% - Акцент6 31 2" xfId="515"/>
    <cellStyle name="20% - Акцент6 31_18 декабря 2014" xfId="2888"/>
    <cellStyle name="20% - Акцент6 32" xfId="516"/>
    <cellStyle name="20% - Акцент6 32 2" xfId="517"/>
    <cellStyle name="20% - Акцент6 32_18 декабря 2014" xfId="2889"/>
    <cellStyle name="20% - Акцент6 33" xfId="518"/>
    <cellStyle name="20% - Акцент6 33 2" xfId="519"/>
    <cellStyle name="20% - Акцент6 33_18 декабря 2014" xfId="2890"/>
    <cellStyle name="20% - Акцент6 34" xfId="520"/>
    <cellStyle name="20% - Акцент6 34 2" xfId="521"/>
    <cellStyle name="20% - Акцент6 34_18 декабря 2014" xfId="2891"/>
    <cellStyle name="20% - Акцент6 35" xfId="522"/>
    <cellStyle name="20% - Акцент6 35 2" xfId="523"/>
    <cellStyle name="20% - Акцент6 35_18 декабря 2014" xfId="2892"/>
    <cellStyle name="20% - Акцент6 36" xfId="524"/>
    <cellStyle name="20% - Акцент6 36 2" xfId="525"/>
    <cellStyle name="20% - Акцент6 36_18 декабря 2014" xfId="2893"/>
    <cellStyle name="20% - Акцент6 37" xfId="526"/>
    <cellStyle name="20% - Акцент6 37 2" xfId="527"/>
    <cellStyle name="20% - Акцент6 37_18 декабря 2014" xfId="2894"/>
    <cellStyle name="20% - Акцент6 38" xfId="528"/>
    <cellStyle name="20% - Акцент6 38 2" xfId="529"/>
    <cellStyle name="20% - Акцент6 39" xfId="530"/>
    <cellStyle name="20% - Акцент6 4" xfId="531"/>
    <cellStyle name="20% - Акцент6 4 2" xfId="532"/>
    <cellStyle name="20% - Акцент6 4_18 декабря 2014" xfId="2895"/>
    <cellStyle name="20% - Акцент6 40" xfId="533"/>
    <cellStyle name="20% - Акцент6 40 2" xfId="534"/>
    <cellStyle name="20% - Акцент6 40 3" xfId="2628"/>
    <cellStyle name="20% - Акцент6 40_18 декабря 2014" xfId="2896"/>
    <cellStyle name="20% - Акцент6 41" xfId="535"/>
    <cellStyle name="20% - Акцент6 42" xfId="536"/>
    <cellStyle name="20% - Акцент6 43" xfId="537"/>
    <cellStyle name="20% - Акцент6 44" xfId="538"/>
    <cellStyle name="20% - Акцент6 45" xfId="539"/>
    <cellStyle name="20% - Акцент6 46" xfId="540"/>
    <cellStyle name="20% - Акцент6 47" xfId="464"/>
    <cellStyle name="20% - Акцент6 47 2" xfId="3287"/>
    <cellStyle name="20% - Акцент6 47 3" xfId="2626"/>
    <cellStyle name="20% - Акцент6 48" xfId="2660"/>
    <cellStyle name="20% - Акцент6 49" xfId="3145"/>
    <cellStyle name="20% - Акцент6 5" xfId="541"/>
    <cellStyle name="20% - Акцент6 5 2" xfId="542"/>
    <cellStyle name="20% - Акцент6 5_18 декабря 2014" xfId="2897"/>
    <cellStyle name="20% - Акцент6 50" xfId="3164"/>
    <cellStyle name="20% - Акцент6 51" xfId="3191"/>
    <cellStyle name="20% - Акцент6 52" xfId="3212"/>
    <cellStyle name="20% - Акцент6 53" xfId="3236"/>
    <cellStyle name="20% - Акцент6 54" xfId="3260"/>
    <cellStyle name="20% - Акцент6 55" xfId="3329"/>
    <cellStyle name="20% - Акцент6 56" xfId="3353"/>
    <cellStyle name="20% - Акцент6 57" xfId="3322"/>
    <cellStyle name="20% - Акцент6 58" xfId="3359"/>
    <cellStyle name="20% - Акцент6 59" xfId="3372"/>
    <cellStyle name="20% - Акцент6 6" xfId="543"/>
    <cellStyle name="20% - Акцент6 6 2" xfId="544"/>
    <cellStyle name="20% - Акцент6 6_18 декабря 2014" xfId="2898"/>
    <cellStyle name="20% - Акцент6 60" xfId="3379"/>
    <cellStyle name="20% - Акцент6 61" xfId="3397"/>
    <cellStyle name="20% - Акцент6 62" xfId="3411"/>
    <cellStyle name="20% - Акцент6 63" xfId="3426"/>
    <cellStyle name="20% - Акцент6 64" xfId="3439"/>
    <cellStyle name="20% - Акцент6 65" xfId="3452"/>
    <cellStyle name="20% - Акцент6 66" xfId="2554"/>
    <cellStyle name="20% - Акцент6 7" xfId="545"/>
    <cellStyle name="20% - Акцент6 7 2" xfId="546"/>
    <cellStyle name="20% - Акцент6 7_18 декабря 2014" xfId="2899"/>
    <cellStyle name="20% - Акцент6 8" xfId="547"/>
    <cellStyle name="20% - Акцент6 8 2" xfId="548"/>
    <cellStyle name="20% - Акцент6 8_18 декабря 2014" xfId="2900"/>
    <cellStyle name="20% - Акцент6 9" xfId="549"/>
    <cellStyle name="20% - Акцент6 9 2" xfId="550"/>
    <cellStyle name="20% - Акцент6 9_18 декабря 2014" xfId="2901"/>
    <cellStyle name="40% - Акцент1 1" xfId="552"/>
    <cellStyle name="40% - Акцент1 1 2" xfId="553"/>
    <cellStyle name="40% - Акцент1 1_18 декабря 2014" xfId="2902"/>
    <cellStyle name="40% - Акцент1 10" xfId="554"/>
    <cellStyle name="40% - Акцент1 10 2" xfId="555"/>
    <cellStyle name="40% - Акцент1 10_18 декабря 2014" xfId="2903"/>
    <cellStyle name="40% - Акцент1 11" xfId="556"/>
    <cellStyle name="40% - Акцент1 11 2" xfId="557"/>
    <cellStyle name="40% - Акцент1 11_18 декабря 2014" xfId="2904"/>
    <cellStyle name="40% - Акцент1 12" xfId="558"/>
    <cellStyle name="40% - Акцент1 12 2" xfId="559"/>
    <cellStyle name="40% - Акцент1 12_18 декабря 2014" xfId="2905"/>
    <cellStyle name="40% - Акцент1 13" xfId="560"/>
    <cellStyle name="40% - Акцент1 13 2" xfId="561"/>
    <cellStyle name="40% - Акцент1 13_18 декабря 2014" xfId="2906"/>
    <cellStyle name="40% - Акцент1 14" xfId="562"/>
    <cellStyle name="40% - Акцент1 14 10" xfId="3306"/>
    <cellStyle name="40% - Акцент1 14 2" xfId="563"/>
    <cellStyle name="40% - Акцент1 14 2 2" xfId="2630"/>
    <cellStyle name="40% - Акцент1 14 2_18 декабря 2014" xfId="2908"/>
    <cellStyle name="40% - Акцент1 14 3" xfId="564"/>
    <cellStyle name="40% - Акцент1 14 4" xfId="3167"/>
    <cellStyle name="40% - Акцент1 14 5" xfId="3188"/>
    <cellStyle name="40% - Акцент1 14 6" xfId="3215"/>
    <cellStyle name="40% - Акцент1 14 7" xfId="3239"/>
    <cellStyle name="40% - Акцент1 14 8" xfId="3263"/>
    <cellStyle name="40% - Акцент1 14 9" xfId="3290"/>
    <cellStyle name="40% - Акцент1 14_18 декабря 2014" xfId="2907"/>
    <cellStyle name="40% - Акцент1 15" xfId="565"/>
    <cellStyle name="40% - Акцент1 15 2" xfId="566"/>
    <cellStyle name="40% - Акцент1 15_18 декабря 2014" xfId="2909"/>
    <cellStyle name="40% - Акцент1 16" xfId="567"/>
    <cellStyle name="40% - Акцент1 16 2" xfId="568"/>
    <cellStyle name="40% - Акцент1 16_18 декабря 2014" xfId="2910"/>
    <cellStyle name="40% - Акцент1 17" xfId="569"/>
    <cellStyle name="40% - Акцент1 17 2" xfId="570"/>
    <cellStyle name="40% - Акцент1 17_18 декабря 2014" xfId="2911"/>
    <cellStyle name="40% - Акцент1 18" xfId="571"/>
    <cellStyle name="40% - Акцент1 18 2" xfId="572"/>
    <cellStyle name="40% - Акцент1 18_18 декабря 2014" xfId="2912"/>
    <cellStyle name="40% - Акцент1 19" xfId="573"/>
    <cellStyle name="40% - Акцент1 19 2" xfId="574"/>
    <cellStyle name="40% - Акцент1 19_18 декабря 2014" xfId="2913"/>
    <cellStyle name="40% - Акцент1 2" xfId="575"/>
    <cellStyle name="40% - Акцент1 2 2" xfId="576"/>
    <cellStyle name="40% - Акцент1 2 3" xfId="2557"/>
    <cellStyle name="40% - Акцент1 2 4" xfId="2517"/>
    <cellStyle name="40% - Акцент1 2_18 декабря 2014" xfId="2914"/>
    <cellStyle name="40% - Акцент1 20" xfId="577"/>
    <cellStyle name="40% - Акцент1 20 2" xfId="578"/>
    <cellStyle name="40% - Акцент1 20_18 декабря 2014" xfId="2915"/>
    <cellStyle name="40% - Акцент1 21" xfId="579"/>
    <cellStyle name="40% - Акцент1 21 2" xfId="580"/>
    <cellStyle name="40% - Акцент1 21_18 декабря 2014" xfId="2916"/>
    <cellStyle name="40% - Акцент1 22" xfId="581"/>
    <cellStyle name="40% - Акцент1 22 2" xfId="582"/>
    <cellStyle name="40% - Акцент1 22_18 декабря 2014" xfId="2917"/>
    <cellStyle name="40% - Акцент1 23" xfId="583"/>
    <cellStyle name="40% - Акцент1 23 2" xfId="584"/>
    <cellStyle name="40% - Акцент1 23_18 декабря 2014" xfId="2918"/>
    <cellStyle name="40% - Акцент1 24" xfId="585"/>
    <cellStyle name="40% - Акцент1 24 2" xfId="586"/>
    <cellStyle name="40% - Акцент1 24_18 декабря 2014" xfId="2919"/>
    <cellStyle name="40% - Акцент1 25" xfId="587"/>
    <cellStyle name="40% - Акцент1 25 2" xfId="588"/>
    <cellStyle name="40% - Акцент1 25_18 декабря 2014" xfId="2920"/>
    <cellStyle name="40% - Акцент1 26" xfId="589"/>
    <cellStyle name="40% - Акцент1 26 2" xfId="590"/>
    <cellStyle name="40% - Акцент1 26_18 декабря 2014" xfId="2921"/>
    <cellStyle name="40% - Акцент1 27" xfId="591"/>
    <cellStyle name="40% - Акцент1 27 2" xfId="592"/>
    <cellStyle name="40% - Акцент1 27_18 декабря 2014" xfId="2922"/>
    <cellStyle name="40% - Акцент1 28" xfId="593"/>
    <cellStyle name="40% - Акцент1 28 2" xfId="594"/>
    <cellStyle name="40% - Акцент1 28_18 декабря 2014" xfId="2923"/>
    <cellStyle name="40% - Акцент1 29" xfId="595"/>
    <cellStyle name="40% - Акцент1 29 2" xfId="596"/>
    <cellStyle name="40% - Акцент1 29_18 декабря 2014" xfId="2924"/>
    <cellStyle name="40% - Акцент1 3" xfId="597"/>
    <cellStyle name="40% - Акцент1 3 2" xfId="598"/>
    <cellStyle name="40% - Акцент1 3_18 декабря 2014" xfId="2925"/>
    <cellStyle name="40% - Акцент1 30" xfId="599"/>
    <cellStyle name="40% - Акцент1 30 2" xfId="600"/>
    <cellStyle name="40% - Акцент1 30_18 декабря 2014" xfId="2926"/>
    <cellStyle name="40% - Акцент1 31" xfId="601"/>
    <cellStyle name="40% - Акцент1 31 2" xfId="602"/>
    <cellStyle name="40% - Акцент1 31_18 декабря 2014" xfId="2927"/>
    <cellStyle name="40% - Акцент1 32" xfId="603"/>
    <cellStyle name="40% - Акцент1 32 2" xfId="604"/>
    <cellStyle name="40% - Акцент1 32_18 декабря 2014" xfId="2928"/>
    <cellStyle name="40% - Акцент1 33" xfId="605"/>
    <cellStyle name="40% - Акцент1 33 2" xfId="606"/>
    <cellStyle name="40% - Акцент1 33_18 декабря 2014" xfId="2929"/>
    <cellStyle name="40% - Акцент1 34" xfId="607"/>
    <cellStyle name="40% - Акцент1 34 2" xfId="608"/>
    <cellStyle name="40% - Акцент1 34_18 декабря 2014" xfId="2930"/>
    <cellStyle name="40% - Акцент1 35" xfId="609"/>
    <cellStyle name="40% - Акцент1 35 2" xfId="610"/>
    <cellStyle name="40% - Акцент1 35_18 декабря 2014" xfId="2931"/>
    <cellStyle name="40% - Акцент1 36" xfId="611"/>
    <cellStyle name="40% - Акцент1 36 2" xfId="612"/>
    <cellStyle name="40% - Акцент1 36_18 декабря 2014" xfId="2932"/>
    <cellStyle name="40% - Акцент1 37" xfId="613"/>
    <cellStyle name="40% - Акцент1 37 2" xfId="614"/>
    <cellStyle name="40% - Акцент1 37_18 декабря 2014" xfId="2933"/>
    <cellStyle name="40% - Акцент1 38" xfId="615"/>
    <cellStyle name="40% - Акцент1 38 2" xfId="616"/>
    <cellStyle name="40% - Акцент1 39" xfId="617"/>
    <cellStyle name="40% - Акцент1 4" xfId="618"/>
    <cellStyle name="40% - Акцент1 4 2" xfId="619"/>
    <cellStyle name="40% - Акцент1 4_18 декабря 2014" xfId="2934"/>
    <cellStyle name="40% - Акцент1 40" xfId="620"/>
    <cellStyle name="40% - Акцент1 40 2" xfId="621"/>
    <cellStyle name="40% - Акцент1 40 3" xfId="2631"/>
    <cellStyle name="40% - Акцент1 40_18 декабря 2014" xfId="2935"/>
    <cellStyle name="40% - Акцент1 41" xfId="622"/>
    <cellStyle name="40% - Акцент1 42" xfId="623"/>
    <cellStyle name="40% - Акцент1 43" xfId="624"/>
    <cellStyle name="40% - Акцент1 44" xfId="625"/>
    <cellStyle name="40% - Акцент1 45" xfId="626"/>
    <cellStyle name="40% - Акцент1 46" xfId="627"/>
    <cellStyle name="40% - Акцент1 47" xfId="551"/>
    <cellStyle name="40% - Акцент1 47 2" xfId="3289"/>
    <cellStyle name="40% - Акцент1 47 3" xfId="2629"/>
    <cellStyle name="40% - Акцент1 48" xfId="2661"/>
    <cellStyle name="40% - Акцент1 49" xfId="3146"/>
    <cellStyle name="40% - Акцент1 5" xfId="628"/>
    <cellStyle name="40% - Акцент1 5 2" xfId="629"/>
    <cellStyle name="40% - Акцент1 5_18 декабря 2014" xfId="2936"/>
    <cellStyle name="40% - Акцент1 50" xfId="3166"/>
    <cellStyle name="40% - Акцент1 51" xfId="3189"/>
    <cellStyle name="40% - Акцент1 52" xfId="3214"/>
    <cellStyle name="40% - Акцент1 53" xfId="3238"/>
    <cellStyle name="40% - Акцент1 54" xfId="3262"/>
    <cellStyle name="40% - Акцент1 55" xfId="3331"/>
    <cellStyle name="40% - Акцент1 56" xfId="3318"/>
    <cellStyle name="40% - Акцент1 57" xfId="3324"/>
    <cellStyle name="40% - Акцент1 58" xfId="3356"/>
    <cellStyle name="40% - Акцент1 59" xfId="3370"/>
    <cellStyle name="40% - Акцент1 6" xfId="630"/>
    <cellStyle name="40% - Акцент1 6 2" xfId="631"/>
    <cellStyle name="40% - Акцент1 6_18 декабря 2014" xfId="2937"/>
    <cellStyle name="40% - Акцент1 60" xfId="3365"/>
    <cellStyle name="40% - Акцент1 61" xfId="3398"/>
    <cellStyle name="40% - Акцент1 62" xfId="3412"/>
    <cellStyle name="40% - Акцент1 63" xfId="3427"/>
    <cellStyle name="40% - Акцент1 64" xfId="3440"/>
    <cellStyle name="40% - Акцент1 65" xfId="3453"/>
    <cellStyle name="40% - Акцент1 66" xfId="2556"/>
    <cellStyle name="40% - Акцент1 7" xfId="632"/>
    <cellStyle name="40% - Акцент1 7 2" xfId="633"/>
    <cellStyle name="40% - Акцент1 7_18 декабря 2014" xfId="2938"/>
    <cellStyle name="40% - Акцент1 8" xfId="634"/>
    <cellStyle name="40% - Акцент1 8 2" xfId="635"/>
    <cellStyle name="40% - Акцент1 8_18 декабря 2014" xfId="2939"/>
    <cellStyle name="40% - Акцент1 9" xfId="636"/>
    <cellStyle name="40% - Акцент1 9 2" xfId="637"/>
    <cellStyle name="40% - Акцент1 9_18 декабря 2014" xfId="2940"/>
    <cellStyle name="40% - Акцент2 1" xfId="639"/>
    <cellStyle name="40% - Акцент2 1 2" xfId="640"/>
    <cellStyle name="40% - Акцент2 1_18 декабря 2014" xfId="2941"/>
    <cellStyle name="40% - Акцент2 10" xfId="641"/>
    <cellStyle name="40% - Акцент2 10 2" xfId="642"/>
    <cellStyle name="40% - Акцент2 10_18 декабря 2014" xfId="2942"/>
    <cellStyle name="40% - Акцент2 11" xfId="643"/>
    <cellStyle name="40% - Акцент2 11 2" xfId="644"/>
    <cellStyle name="40% - Акцент2 11_18 декабря 2014" xfId="2943"/>
    <cellStyle name="40% - Акцент2 12" xfId="645"/>
    <cellStyle name="40% - Акцент2 12 2" xfId="646"/>
    <cellStyle name="40% - Акцент2 12_18 декабря 2014" xfId="2944"/>
    <cellStyle name="40% - Акцент2 13" xfId="647"/>
    <cellStyle name="40% - Акцент2 13 2" xfId="648"/>
    <cellStyle name="40% - Акцент2 13_18 декабря 2014" xfId="2945"/>
    <cellStyle name="40% - Акцент2 14" xfId="649"/>
    <cellStyle name="40% - Акцент2 14 10" xfId="3305"/>
    <cellStyle name="40% - Акцент2 14 2" xfId="650"/>
    <cellStyle name="40% - Акцент2 14 2 2" xfId="2633"/>
    <cellStyle name="40% - Акцент2 14 2_18 декабря 2014" xfId="2947"/>
    <cellStyle name="40% - Акцент2 14 3" xfId="651"/>
    <cellStyle name="40% - Акцент2 14 4" xfId="3169"/>
    <cellStyle name="40% - Акцент2 14 5" xfId="3186"/>
    <cellStyle name="40% - Акцент2 14 6" xfId="3217"/>
    <cellStyle name="40% - Акцент2 14 7" xfId="3241"/>
    <cellStyle name="40% - Акцент2 14 8" xfId="3265"/>
    <cellStyle name="40% - Акцент2 14 9" xfId="3292"/>
    <cellStyle name="40% - Акцент2 14_18 декабря 2014" xfId="2946"/>
    <cellStyle name="40% - Акцент2 15" xfId="652"/>
    <cellStyle name="40% - Акцент2 15 2" xfId="653"/>
    <cellStyle name="40% - Акцент2 15_18 декабря 2014" xfId="2948"/>
    <cellStyle name="40% - Акцент2 16" xfId="654"/>
    <cellStyle name="40% - Акцент2 16 2" xfId="655"/>
    <cellStyle name="40% - Акцент2 16_18 декабря 2014" xfId="2949"/>
    <cellStyle name="40% - Акцент2 17" xfId="656"/>
    <cellStyle name="40% - Акцент2 17 2" xfId="657"/>
    <cellStyle name="40% - Акцент2 17_18 декабря 2014" xfId="2950"/>
    <cellStyle name="40% - Акцент2 18" xfId="658"/>
    <cellStyle name="40% - Акцент2 18 2" xfId="659"/>
    <cellStyle name="40% - Акцент2 18_18 декабря 2014" xfId="2951"/>
    <cellStyle name="40% - Акцент2 19" xfId="660"/>
    <cellStyle name="40% - Акцент2 19 2" xfId="661"/>
    <cellStyle name="40% - Акцент2 19_18 декабря 2014" xfId="2952"/>
    <cellStyle name="40% - Акцент2 2" xfId="662"/>
    <cellStyle name="40% - Акцент2 2 2" xfId="663"/>
    <cellStyle name="40% - Акцент2 2 3" xfId="2559"/>
    <cellStyle name="40% - Акцент2 2 4" xfId="2518"/>
    <cellStyle name="40% - Акцент2 2_18 декабря 2014" xfId="2953"/>
    <cellStyle name="40% - Акцент2 20" xfId="664"/>
    <cellStyle name="40% - Акцент2 20 2" xfId="665"/>
    <cellStyle name="40% - Акцент2 20_18 декабря 2014" xfId="2954"/>
    <cellStyle name="40% - Акцент2 21" xfId="666"/>
    <cellStyle name="40% - Акцент2 21 2" xfId="667"/>
    <cellStyle name="40% - Акцент2 21_18 декабря 2014" xfId="2955"/>
    <cellStyle name="40% - Акцент2 22" xfId="668"/>
    <cellStyle name="40% - Акцент2 22 2" xfId="669"/>
    <cellStyle name="40% - Акцент2 22_18 декабря 2014" xfId="2956"/>
    <cellStyle name="40% - Акцент2 23" xfId="670"/>
    <cellStyle name="40% - Акцент2 23 2" xfId="671"/>
    <cellStyle name="40% - Акцент2 23_18 декабря 2014" xfId="2957"/>
    <cellStyle name="40% - Акцент2 24" xfId="672"/>
    <cellStyle name="40% - Акцент2 24 2" xfId="673"/>
    <cellStyle name="40% - Акцент2 24_18 декабря 2014" xfId="2958"/>
    <cellStyle name="40% - Акцент2 25" xfId="674"/>
    <cellStyle name="40% - Акцент2 25 2" xfId="675"/>
    <cellStyle name="40% - Акцент2 25_18 декабря 2014" xfId="2959"/>
    <cellStyle name="40% - Акцент2 26" xfId="676"/>
    <cellStyle name="40% - Акцент2 26 2" xfId="677"/>
    <cellStyle name="40% - Акцент2 26_18 декабря 2014" xfId="2960"/>
    <cellStyle name="40% - Акцент2 27" xfId="678"/>
    <cellStyle name="40% - Акцент2 27 2" xfId="679"/>
    <cellStyle name="40% - Акцент2 27_18 декабря 2014" xfId="2961"/>
    <cellStyle name="40% - Акцент2 28" xfId="680"/>
    <cellStyle name="40% - Акцент2 28 2" xfId="681"/>
    <cellStyle name="40% - Акцент2 28_18 декабря 2014" xfId="2962"/>
    <cellStyle name="40% - Акцент2 29" xfId="682"/>
    <cellStyle name="40% - Акцент2 29 2" xfId="683"/>
    <cellStyle name="40% - Акцент2 29_18 декабря 2014" xfId="2963"/>
    <cellStyle name="40% - Акцент2 3" xfId="684"/>
    <cellStyle name="40% - Акцент2 3 2" xfId="685"/>
    <cellStyle name="40% - Акцент2 3_18 декабря 2014" xfId="2964"/>
    <cellStyle name="40% - Акцент2 30" xfId="686"/>
    <cellStyle name="40% - Акцент2 30 2" xfId="687"/>
    <cellStyle name="40% - Акцент2 30_18 декабря 2014" xfId="2965"/>
    <cellStyle name="40% - Акцент2 31" xfId="688"/>
    <cellStyle name="40% - Акцент2 31 2" xfId="689"/>
    <cellStyle name="40% - Акцент2 31_18 декабря 2014" xfId="2966"/>
    <cellStyle name="40% - Акцент2 32" xfId="690"/>
    <cellStyle name="40% - Акцент2 32 2" xfId="691"/>
    <cellStyle name="40% - Акцент2 32_18 декабря 2014" xfId="2967"/>
    <cellStyle name="40% - Акцент2 33" xfId="692"/>
    <cellStyle name="40% - Акцент2 33 2" xfId="693"/>
    <cellStyle name="40% - Акцент2 33_18 декабря 2014" xfId="2968"/>
    <cellStyle name="40% - Акцент2 34" xfId="694"/>
    <cellStyle name="40% - Акцент2 34 2" xfId="695"/>
    <cellStyle name="40% - Акцент2 34_18 декабря 2014" xfId="2969"/>
    <cellStyle name="40% - Акцент2 35" xfId="696"/>
    <cellStyle name="40% - Акцент2 35 2" xfId="697"/>
    <cellStyle name="40% - Акцент2 35_18 декабря 2014" xfId="2970"/>
    <cellStyle name="40% - Акцент2 36" xfId="698"/>
    <cellStyle name="40% - Акцент2 36 2" xfId="699"/>
    <cellStyle name="40% - Акцент2 36_18 декабря 2014" xfId="2971"/>
    <cellStyle name="40% - Акцент2 37" xfId="700"/>
    <cellStyle name="40% - Акцент2 37 2" xfId="701"/>
    <cellStyle name="40% - Акцент2 37_18 декабря 2014" xfId="2972"/>
    <cellStyle name="40% - Акцент2 38" xfId="702"/>
    <cellStyle name="40% - Акцент2 38 2" xfId="703"/>
    <cellStyle name="40% - Акцент2 39" xfId="704"/>
    <cellStyle name="40% - Акцент2 4" xfId="705"/>
    <cellStyle name="40% - Акцент2 4 2" xfId="706"/>
    <cellStyle name="40% - Акцент2 4_18 декабря 2014" xfId="2973"/>
    <cellStyle name="40% - Акцент2 40" xfId="707"/>
    <cellStyle name="40% - Акцент2 40 2" xfId="708"/>
    <cellStyle name="40% - Акцент2 40 3" xfId="2634"/>
    <cellStyle name="40% - Акцент2 40_18 декабря 2014" xfId="2974"/>
    <cellStyle name="40% - Акцент2 41" xfId="709"/>
    <cellStyle name="40% - Акцент2 42" xfId="710"/>
    <cellStyle name="40% - Акцент2 43" xfId="711"/>
    <cellStyle name="40% - Акцент2 44" xfId="712"/>
    <cellStyle name="40% - Акцент2 45" xfId="713"/>
    <cellStyle name="40% - Акцент2 46" xfId="714"/>
    <cellStyle name="40% - Акцент2 47" xfId="638"/>
    <cellStyle name="40% - Акцент2 47 2" xfId="3291"/>
    <cellStyle name="40% - Акцент2 47 3" xfId="2632"/>
    <cellStyle name="40% - Акцент2 48" xfId="2662"/>
    <cellStyle name="40% - Акцент2 49" xfId="3147"/>
    <cellStyle name="40% - Акцент2 5" xfId="715"/>
    <cellStyle name="40% - Акцент2 5 2" xfId="716"/>
    <cellStyle name="40% - Акцент2 5_18 декабря 2014" xfId="2975"/>
    <cellStyle name="40% - Акцент2 50" xfId="3168"/>
    <cellStyle name="40% - Акцент2 51" xfId="3187"/>
    <cellStyle name="40% - Акцент2 52" xfId="3216"/>
    <cellStyle name="40% - Акцент2 53" xfId="3240"/>
    <cellStyle name="40% - Акцент2 54" xfId="3264"/>
    <cellStyle name="40% - Акцент2 55" xfId="3333"/>
    <cellStyle name="40% - Акцент2 56" xfId="3351"/>
    <cellStyle name="40% - Акцент2 57" xfId="3326"/>
    <cellStyle name="40% - Акцент2 58" xfId="3354"/>
    <cellStyle name="40% - Акцент2 59" xfId="3320"/>
    <cellStyle name="40% - Акцент2 6" xfId="717"/>
    <cellStyle name="40% - Акцент2 6 2" xfId="718"/>
    <cellStyle name="40% - Акцент2 6_18 декабря 2014" xfId="2976"/>
    <cellStyle name="40% - Акцент2 60" xfId="3361"/>
    <cellStyle name="40% - Акцент2 61" xfId="3399"/>
    <cellStyle name="40% - Акцент2 62" xfId="3413"/>
    <cellStyle name="40% - Акцент2 63" xfId="3428"/>
    <cellStyle name="40% - Акцент2 64" xfId="3441"/>
    <cellStyle name="40% - Акцент2 65" xfId="3454"/>
    <cellStyle name="40% - Акцент2 66" xfId="2558"/>
    <cellStyle name="40% - Акцент2 7" xfId="719"/>
    <cellStyle name="40% - Акцент2 7 2" xfId="720"/>
    <cellStyle name="40% - Акцент2 7_18 декабря 2014" xfId="2977"/>
    <cellStyle name="40% - Акцент2 8" xfId="721"/>
    <cellStyle name="40% - Акцент2 8 2" xfId="722"/>
    <cellStyle name="40% - Акцент2 8_18 декабря 2014" xfId="2978"/>
    <cellStyle name="40% - Акцент2 9" xfId="723"/>
    <cellStyle name="40% - Акцент2 9 2" xfId="724"/>
    <cellStyle name="40% - Акцент2 9_18 декабря 2014" xfId="2979"/>
    <cellStyle name="40% - Акцент3 1" xfId="726"/>
    <cellStyle name="40% - Акцент3 1 2" xfId="727"/>
    <cellStyle name="40% - Акцент3 1_18 декабря 2014" xfId="2980"/>
    <cellStyle name="40% - Акцент3 10" xfId="728"/>
    <cellStyle name="40% - Акцент3 10 2" xfId="729"/>
    <cellStyle name="40% - Акцент3 10_18 декабря 2014" xfId="2981"/>
    <cellStyle name="40% - Акцент3 11" xfId="730"/>
    <cellStyle name="40% - Акцент3 11 2" xfId="731"/>
    <cellStyle name="40% - Акцент3 11_18 декабря 2014" xfId="2982"/>
    <cellStyle name="40% - Акцент3 12" xfId="732"/>
    <cellStyle name="40% - Акцент3 12 2" xfId="733"/>
    <cellStyle name="40% - Акцент3 12_18 декабря 2014" xfId="2983"/>
    <cellStyle name="40% - Акцент3 13" xfId="734"/>
    <cellStyle name="40% - Акцент3 13 2" xfId="735"/>
    <cellStyle name="40% - Акцент3 13_18 декабря 2014" xfId="2984"/>
    <cellStyle name="40% - Акцент3 14" xfId="736"/>
    <cellStyle name="40% - Акцент3 14 10" xfId="3304"/>
    <cellStyle name="40% - Акцент3 14 2" xfId="737"/>
    <cellStyle name="40% - Акцент3 14 2 2" xfId="2636"/>
    <cellStyle name="40% - Акцент3 14 2_18 декабря 2014" xfId="2986"/>
    <cellStyle name="40% - Акцент3 14 3" xfId="738"/>
    <cellStyle name="40% - Акцент3 14 4" xfId="3171"/>
    <cellStyle name="40% - Акцент3 14 5" xfId="3184"/>
    <cellStyle name="40% - Акцент3 14 6" xfId="3219"/>
    <cellStyle name="40% - Акцент3 14 7" xfId="3243"/>
    <cellStyle name="40% - Акцент3 14 8" xfId="3267"/>
    <cellStyle name="40% - Акцент3 14 9" xfId="3294"/>
    <cellStyle name="40% - Акцент3 14_18 декабря 2014" xfId="2985"/>
    <cellStyle name="40% - Акцент3 15" xfId="739"/>
    <cellStyle name="40% - Акцент3 15 2" xfId="740"/>
    <cellStyle name="40% - Акцент3 15_18 декабря 2014" xfId="2987"/>
    <cellStyle name="40% - Акцент3 16" xfId="741"/>
    <cellStyle name="40% - Акцент3 16 2" xfId="742"/>
    <cellStyle name="40% - Акцент3 16_18 декабря 2014" xfId="2988"/>
    <cellStyle name="40% - Акцент3 17" xfId="743"/>
    <cellStyle name="40% - Акцент3 17 2" xfId="744"/>
    <cellStyle name="40% - Акцент3 17_18 декабря 2014" xfId="2989"/>
    <cellStyle name="40% - Акцент3 18" xfId="745"/>
    <cellStyle name="40% - Акцент3 18 2" xfId="746"/>
    <cellStyle name="40% - Акцент3 18_18 декабря 2014" xfId="2990"/>
    <cellStyle name="40% - Акцент3 19" xfId="747"/>
    <cellStyle name="40% - Акцент3 19 2" xfId="748"/>
    <cellStyle name="40% - Акцент3 19_18 декабря 2014" xfId="2991"/>
    <cellStyle name="40% - Акцент3 2" xfId="749"/>
    <cellStyle name="40% - Акцент3 2 2" xfId="750"/>
    <cellStyle name="40% - Акцент3 2 3" xfId="2561"/>
    <cellStyle name="40% - Акцент3 2 4" xfId="2519"/>
    <cellStyle name="40% - Акцент3 2_18 декабря 2014" xfId="2992"/>
    <cellStyle name="40% - Акцент3 20" xfId="751"/>
    <cellStyle name="40% - Акцент3 20 2" xfId="752"/>
    <cellStyle name="40% - Акцент3 20_18 декабря 2014" xfId="2993"/>
    <cellStyle name="40% - Акцент3 21" xfId="753"/>
    <cellStyle name="40% - Акцент3 21 2" xfId="754"/>
    <cellStyle name="40% - Акцент3 21_18 декабря 2014" xfId="2994"/>
    <cellStyle name="40% - Акцент3 22" xfId="755"/>
    <cellStyle name="40% - Акцент3 22 2" xfId="756"/>
    <cellStyle name="40% - Акцент3 22_18 декабря 2014" xfId="2995"/>
    <cellStyle name="40% - Акцент3 23" xfId="757"/>
    <cellStyle name="40% - Акцент3 23 2" xfId="758"/>
    <cellStyle name="40% - Акцент3 23_18 декабря 2014" xfId="2996"/>
    <cellStyle name="40% - Акцент3 24" xfId="759"/>
    <cellStyle name="40% - Акцент3 24 2" xfId="760"/>
    <cellStyle name="40% - Акцент3 24_18 декабря 2014" xfId="2997"/>
    <cellStyle name="40% - Акцент3 25" xfId="761"/>
    <cellStyle name="40% - Акцент3 25 2" xfId="762"/>
    <cellStyle name="40% - Акцент3 25_18 декабря 2014" xfId="2998"/>
    <cellStyle name="40% - Акцент3 26" xfId="763"/>
    <cellStyle name="40% - Акцент3 26 2" xfId="764"/>
    <cellStyle name="40% - Акцент3 26_18 декабря 2014" xfId="2999"/>
    <cellStyle name="40% - Акцент3 27" xfId="765"/>
    <cellStyle name="40% - Акцент3 27 2" xfId="766"/>
    <cellStyle name="40% - Акцент3 27_18 декабря 2014" xfId="3000"/>
    <cellStyle name="40% - Акцент3 28" xfId="767"/>
    <cellStyle name="40% - Акцент3 28 2" xfId="768"/>
    <cellStyle name="40% - Акцент3 28_18 декабря 2014" xfId="3001"/>
    <cellStyle name="40% - Акцент3 29" xfId="769"/>
    <cellStyle name="40% - Акцент3 29 2" xfId="770"/>
    <cellStyle name="40% - Акцент3 29_18 декабря 2014" xfId="3002"/>
    <cellStyle name="40% - Акцент3 3" xfId="771"/>
    <cellStyle name="40% - Акцент3 3 2" xfId="772"/>
    <cellStyle name="40% - Акцент3 3_18 декабря 2014" xfId="3003"/>
    <cellStyle name="40% - Акцент3 30" xfId="773"/>
    <cellStyle name="40% - Акцент3 30 2" xfId="774"/>
    <cellStyle name="40% - Акцент3 30_18 декабря 2014" xfId="3004"/>
    <cellStyle name="40% - Акцент3 31" xfId="775"/>
    <cellStyle name="40% - Акцент3 31 2" xfId="776"/>
    <cellStyle name="40% - Акцент3 31_18 декабря 2014" xfId="3005"/>
    <cellStyle name="40% - Акцент3 32" xfId="777"/>
    <cellStyle name="40% - Акцент3 32 2" xfId="778"/>
    <cellStyle name="40% - Акцент3 32_18 декабря 2014" xfId="3006"/>
    <cellStyle name="40% - Акцент3 33" xfId="779"/>
    <cellStyle name="40% - Акцент3 33 2" xfId="780"/>
    <cellStyle name="40% - Акцент3 33_18 декабря 2014" xfId="3007"/>
    <cellStyle name="40% - Акцент3 34" xfId="781"/>
    <cellStyle name="40% - Акцент3 34 2" xfId="782"/>
    <cellStyle name="40% - Акцент3 34_18 декабря 2014" xfId="3008"/>
    <cellStyle name="40% - Акцент3 35" xfId="783"/>
    <cellStyle name="40% - Акцент3 35 2" xfId="784"/>
    <cellStyle name="40% - Акцент3 35_18 декабря 2014" xfId="3009"/>
    <cellStyle name="40% - Акцент3 36" xfId="785"/>
    <cellStyle name="40% - Акцент3 36 2" xfId="786"/>
    <cellStyle name="40% - Акцент3 36_18 декабря 2014" xfId="3010"/>
    <cellStyle name="40% - Акцент3 37" xfId="787"/>
    <cellStyle name="40% - Акцент3 37 2" xfId="788"/>
    <cellStyle name="40% - Акцент3 37_18 декабря 2014" xfId="3011"/>
    <cellStyle name="40% - Акцент3 38" xfId="789"/>
    <cellStyle name="40% - Акцент3 38 2" xfId="790"/>
    <cellStyle name="40% - Акцент3 39" xfId="791"/>
    <cellStyle name="40% - Акцент3 4" xfId="792"/>
    <cellStyle name="40% - Акцент3 4 2" xfId="793"/>
    <cellStyle name="40% - Акцент3 4_18 декабря 2014" xfId="3012"/>
    <cellStyle name="40% - Акцент3 40" xfId="794"/>
    <cellStyle name="40% - Акцент3 40 2" xfId="795"/>
    <cellStyle name="40% - Акцент3 40 3" xfId="2637"/>
    <cellStyle name="40% - Акцент3 40_18 декабря 2014" xfId="3013"/>
    <cellStyle name="40% - Акцент3 41" xfId="796"/>
    <cellStyle name="40% - Акцент3 42" xfId="797"/>
    <cellStyle name="40% - Акцент3 43" xfId="798"/>
    <cellStyle name="40% - Акцент3 44" xfId="799"/>
    <cellStyle name="40% - Акцент3 45" xfId="800"/>
    <cellStyle name="40% - Акцент3 46" xfId="801"/>
    <cellStyle name="40% - Акцент3 47" xfId="725"/>
    <cellStyle name="40% - Акцент3 47 2" xfId="3293"/>
    <cellStyle name="40% - Акцент3 47 3" xfId="2635"/>
    <cellStyle name="40% - Акцент3 48" xfId="2663"/>
    <cellStyle name="40% - Акцент3 49" xfId="3148"/>
    <cellStyle name="40% - Акцент3 5" xfId="802"/>
    <cellStyle name="40% - Акцент3 5 2" xfId="803"/>
    <cellStyle name="40% - Акцент3 5_18 декабря 2014" xfId="3014"/>
    <cellStyle name="40% - Акцент3 50" xfId="3170"/>
    <cellStyle name="40% - Акцент3 51" xfId="3185"/>
    <cellStyle name="40% - Акцент3 52" xfId="3218"/>
    <cellStyle name="40% - Акцент3 53" xfId="3242"/>
    <cellStyle name="40% - Акцент3 54" xfId="3266"/>
    <cellStyle name="40% - Акцент3 55" xfId="3335"/>
    <cellStyle name="40% - Акцент3 56" xfId="3349"/>
    <cellStyle name="40% - Акцент3 57" xfId="3330"/>
    <cellStyle name="40% - Акцент3 58" xfId="3352"/>
    <cellStyle name="40% - Акцент3 59" xfId="3368"/>
    <cellStyle name="40% - Акцент3 6" xfId="804"/>
    <cellStyle name="40% - Акцент3 6 2" xfId="805"/>
    <cellStyle name="40% - Акцент3 6_18 декабря 2014" xfId="3015"/>
    <cellStyle name="40% - Акцент3 60" xfId="3377"/>
    <cellStyle name="40% - Акцент3 61" xfId="3400"/>
    <cellStyle name="40% - Акцент3 62" xfId="3414"/>
    <cellStyle name="40% - Акцент3 63" xfId="3429"/>
    <cellStyle name="40% - Акцент3 64" xfId="3442"/>
    <cellStyle name="40% - Акцент3 65" xfId="3455"/>
    <cellStyle name="40% - Акцент3 66" xfId="2560"/>
    <cellStyle name="40% - Акцент3 7" xfId="806"/>
    <cellStyle name="40% - Акцент3 7 2" xfId="807"/>
    <cellStyle name="40% - Акцент3 7_18 декабря 2014" xfId="3016"/>
    <cellStyle name="40% - Акцент3 8" xfId="808"/>
    <cellStyle name="40% - Акцент3 8 2" xfId="809"/>
    <cellStyle name="40% - Акцент3 8_18 декабря 2014" xfId="3017"/>
    <cellStyle name="40% - Акцент3 9" xfId="810"/>
    <cellStyle name="40% - Акцент3 9 2" xfId="811"/>
    <cellStyle name="40% - Акцент3 9_18 декабря 2014" xfId="3018"/>
    <cellStyle name="40% - Акцент4 1" xfId="813"/>
    <cellStyle name="40% - Акцент4 1 2" xfId="814"/>
    <cellStyle name="40% - Акцент4 1_18 декабря 2014" xfId="3019"/>
    <cellStyle name="40% - Акцент4 10" xfId="815"/>
    <cellStyle name="40% - Акцент4 10 2" xfId="816"/>
    <cellStyle name="40% - Акцент4 10_18 декабря 2014" xfId="3020"/>
    <cellStyle name="40% - Акцент4 11" xfId="817"/>
    <cellStyle name="40% - Акцент4 11 2" xfId="818"/>
    <cellStyle name="40% - Акцент4 11_18 декабря 2014" xfId="3021"/>
    <cellStyle name="40% - Акцент4 12" xfId="819"/>
    <cellStyle name="40% - Акцент4 12 2" xfId="820"/>
    <cellStyle name="40% - Акцент4 12_18 декабря 2014" xfId="3022"/>
    <cellStyle name="40% - Акцент4 13" xfId="821"/>
    <cellStyle name="40% - Акцент4 13 2" xfId="822"/>
    <cellStyle name="40% - Акцент4 13_18 декабря 2014" xfId="3023"/>
    <cellStyle name="40% - Акцент4 14" xfId="823"/>
    <cellStyle name="40% - Акцент4 14 10" xfId="3303"/>
    <cellStyle name="40% - Акцент4 14 2" xfId="824"/>
    <cellStyle name="40% - Акцент4 14 2 2" xfId="2639"/>
    <cellStyle name="40% - Акцент4 14 2_18 декабря 2014" xfId="3025"/>
    <cellStyle name="40% - Акцент4 14 3" xfId="825"/>
    <cellStyle name="40% - Акцент4 14 4" xfId="3173"/>
    <cellStyle name="40% - Акцент4 14 5" xfId="3182"/>
    <cellStyle name="40% - Акцент4 14 6" xfId="3221"/>
    <cellStyle name="40% - Акцент4 14 7" xfId="3245"/>
    <cellStyle name="40% - Акцент4 14 8" xfId="3269"/>
    <cellStyle name="40% - Акцент4 14 9" xfId="3296"/>
    <cellStyle name="40% - Акцент4 14_18 декабря 2014" xfId="3024"/>
    <cellStyle name="40% - Акцент4 15" xfId="826"/>
    <cellStyle name="40% - Акцент4 15 2" xfId="827"/>
    <cellStyle name="40% - Акцент4 15_18 декабря 2014" xfId="3026"/>
    <cellStyle name="40% - Акцент4 16" xfId="828"/>
    <cellStyle name="40% - Акцент4 16 2" xfId="829"/>
    <cellStyle name="40% - Акцент4 16_18 декабря 2014" xfId="3027"/>
    <cellStyle name="40% - Акцент4 17" xfId="830"/>
    <cellStyle name="40% - Акцент4 17 2" xfId="831"/>
    <cellStyle name="40% - Акцент4 17_18 декабря 2014" xfId="3028"/>
    <cellStyle name="40% - Акцент4 18" xfId="832"/>
    <cellStyle name="40% - Акцент4 18 2" xfId="833"/>
    <cellStyle name="40% - Акцент4 18_18 декабря 2014" xfId="3029"/>
    <cellStyle name="40% - Акцент4 19" xfId="834"/>
    <cellStyle name="40% - Акцент4 19 2" xfId="835"/>
    <cellStyle name="40% - Акцент4 19_18 декабря 2014" xfId="3030"/>
    <cellStyle name="40% - Акцент4 2" xfId="836"/>
    <cellStyle name="40% - Акцент4 2 2" xfId="837"/>
    <cellStyle name="40% - Акцент4 2 3" xfId="2563"/>
    <cellStyle name="40% - Акцент4 2 4" xfId="2520"/>
    <cellStyle name="40% - Акцент4 2_18 декабря 2014" xfId="3031"/>
    <cellStyle name="40% - Акцент4 20" xfId="838"/>
    <cellStyle name="40% - Акцент4 20 2" xfId="839"/>
    <cellStyle name="40% - Акцент4 20_18 декабря 2014" xfId="3032"/>
    <cellStyle name="40% - Акцент4 21" xfId="840"/>
    <cellStyle name="40% - Акцент4 21 2" xfId="841"/>
    <cellStyle name="40% - Акцент4 21_18 декабря 2014" xfId="3033"/>
    <cellStyle name="40% - Акцент4 22" xfId="842"/>
    <cellStyle name="40% - Акцент4 22 2" xfId="843"/>
    <cellStyle name="40% - Акцент4 22_18 декабря 2014" xfId="3034"/>
    <cellStyle name="40% - Акцент4 23" xfId="844"/>
    <cellStyle name="40% - Акцент4 23 2" xfId="845"/>
    <cellStyle name="40% - Акцент4 23_18 декабря 2014" xfId="3035"/>
    <cellStyle name="40% - Акцент4 24" xfId="846"/>
    <cellStyle name="40% - Акцент4 24 2" xfId="847"/>
    <cellStyle name="40% - Акцент4 24_18 декабря 2014" xfId="3036"/>
    <cellStyle name="40% - Акцент4 25" xfId="848"/>
    <cellStyle name="40% - Акцент4 25 2" xfId="849"/>
    <cellStyle name="40% - Акцент4 25_18 декабря 2014" xfId="3037"/>
    <cellStyle name="40% - Акцент4 26" xfId="850"/>
    <cellStyle name="40% - Акцент4 26 2" xfId="851"/>
    <cellStyle name="40% - Акцент4 26_18 декабря 2014" xfId="3038"/>
    <cellStyle name="40% - Акцент4 27" xfId="852"/>
    <cellStyle name="40% - Акцент4 27 2" xfId="853"/>
    <cellStyle name="40% - Акцент4 27_18 декабря 2014" xfId="3039"/>
    <cellStyle name="40% - Акцент4 28" xfId="854"/>
    <cellStyle name="40% - Акцент4 28 2" xfId="855"/>
    <cellStyle name="40% - Акцент4 28_18 декабря 2014" xfId="3040"/>
    <cellStyle name="40% - Акцент4 29" xfId="856"/>
    <cellStyle name="40% - Акцент4 29 2" xfId="857"/>
    <cellStyle name="40% - Акцент4 29_18 декабря 2014" xfId="3041"/>
    <cellStyle name="40% - Акцент4 3" xfId="858"/>
    <cellStyle name="40% - Акцент4 3 2" xfId="859"/>
    <cellStyle name="40% - Акцент4 3_18 декабря 2014" xfId="3042"/>
    <cellStyle name="40% - Акцент4 30" xfId="860"/>
    <cellStyle name="40% - Акцент4 30 2" xfId="861"/>
    <cellStyle name="40% - Акцент4 30_18 декабря 2014" xfId="3043"/>
    <cellStyle name="40% - Акцент4 31" xfId="862"/>
    <cellStyle name="40% - Акцент4 31 2" xfId="863"/>
    <cellStyle name="40% - Акцент4 31_18 декабря 2014" xfId="3044"/>
    <cellStyle name="40% - Акцент4 32" xfId="864"/>
    <cellStyle name="40% - Акцент4 32 2" xfId="865"/>
    <cellStyle name="40% - Акцент4 32_18 декабря 2014" xfId="3045"/>
    <cellStyle name="40% - Акцент4 33" xfId="866"/>
    <cellStyle name="40% - Акцент4 33 2" xfId="867"/>
    <cellStyle name="40% - Акцент4 33_18 декабря 2014" xfId="3046"/>
    <cellStyle name="40% - Акцент4 34" xfId="868"/>
    <cellStyle name="40% - Акцент4 34 2" xfId="869"/>
    <cellStyle name="40% - Акцент4 34_18 декабря 2014" xfId="3047"/>
    <cellStyle name="40% - Акцент4 35" xfId="870"/>
    <cellStyle name="40% - Акцент4 35 2" xfId="871"/>
    <cellStyle name="40% - Акцент4 35_18 декабря 2014" xfId="3048"/>
    <cellStyle name="40% - Акцент4 36" xfId="872"/>
    <cellStyle name="40% - Акцент4 36 2" xfId="873"/>
    <cellStyle name="40% - Акцент4 36_18 декабря 2014" xfId="3049"/>
    <cellStyle name="40% - Акцент4 37" xfId="874"/>
    <cellStyle name="40% - Акцент4 37 2" xfId="875"/>
    <cellStyle name="40% - Акцент4 37_18 декабря 2014" xfId="3050"/>
    <cellStyle name="40% - Акцент4 38" xfId="876"/>
    <cellStyle name="40% - Акцент4 38 2" xfId="877"/>
    <cellStyle name="40% - Акцент4 39" xfId="878"/>
    <cellStyle name="40% - Акцент4 4" xfId="879"/>
    <cellStyle name="40% - Акцент4 4 2" xfId="880"/>
    <cellStyle name="40% - Акцент4 4_18 декабря 2014" xfId="3051"/>
    <cellStyle name="40% - Акцент4 40" xfId="881"/>
    <cellStyle name="40% - Акцент4 40 2" xfId="882"/>
    <cellStyle name="40% - Акцент4 40 3" xfId="2640"/>
    <cellStyle name="40% - Акцент4 40_18 декабря 2014" xfId="3052"/>
    <cellStyle name="40% - Акцент4 41" xfId="883"/>
    <cellStyle name="40% - Акцент4 42" xfId="884"/>
    <cellStyle name="40% - Акцент4 43" xfId="885"/>
    <cellStyle name="40% - Акцент4 44" xfId="886"/>
    <cellStyle name="40% - Акцент4 45" xfId="887"/>
    <cellStyle name="40% - Акцент4 46" xfId="888"/>
    <cellStyle name="40% - Акцент4 47" xfId="812"/>
    <cellStyle name="40% - Акцент4 47 2" xfId="3295"/>
    <cellStyle name="40% - Акцент4 47 3" xfId="2638"/>
    <cellStyle name="40% - Акцент4 48" xfId="2664"/>
    <cellStyle name="40% - Акцент4 49" xfId="3149"/>
    <cellStyle name="40% - Акцент4 5" xfId="889"/>
    <cellStyle name="40% - Акцент4 5 2" xfId="890"/>
    <cellStyle name="40% - Акцент4 5_18 декабря 2014" xfId="3053"/>
    <cellStyle name="40% - Акцент4 50" xfId="3172"/>
    <cellStyle name="40% - Акцент4 51" xfId="3183"/>
    <cellStyle name="40% - Акцент4 52" xfId="3220"/>
    <cellStyle name="40% - Акцент4 53" xfId="3244"/>
    <cellStyle name="40% - Акцент4 54" xfId="3268"/>
    <cellStyle name="40% - Акцент4 55" xfId="3337"/>
    <cellStyle name="40% - Акцент4 56" xfId="3347"/>
    <cellStyle name="40% - Акцент4 57" xfId="3332"/>
    <cellStyle name="40% - Акцент4 58" xfId="3350"/>
    <cellStyle name="40% - Акцент4 59" xfId="3328"/>
    <cellStyle name="40% - Акцент4 6" xfId="891"/>
    <cellStyle name="40% - Акцент4 6 2" xfId="892"/>
    <cellStyle name="40% - Акцент4 6_18 декабря 2014" xfId="3054"/>
    <cellStyle name="40% - Акцент4 60" xfId="3366"/>
    <cellStyle name="40% - Акцент4 61" xfId="3401"/>
    <cellStyle name="40% - Акцент4 62" xfId="3415"/>
    <cellStyle name="40% - Акцент4 63" xfId="3430"/>
    <cellStyle name="40% - Акцент4 64" xfId="3443"/>
    <cellStyle name="40% - Акцент4 65" xfId="3456"/>
    <cellStyle name="40% - Акцент4 66" xfId="2562"/>
    <cellStyle name="40% - Акцент4 7" xfId="893"/>
    <cellStyle name="40% - Акцент4 7 2" xfId="894"/>
    <cellStyle name="40% - Акцент4 7_18 декабря 2014" xfId="3055"/>
    <cellStyle name="40% - Акцент4 8" xfId="895"/>
    <cellStyle name="40% - Акцент4 8 2" xfId="896"/>
    <cellStyle name="40% - Акцент4 8_18 декабря 2014" xfId="3056"/>
    <cellStyle name="40% - Акцент4 9" xfId="897"/>
    <cellStyle name="40% - Акцент4 9 2" xfId="898"/>
    <cellStyle name="40% - Акцент4 9_18 декабря 2014" xfId="3057"/>
    <cellStyle name="40% - Акцент5 1" xfId="900"/>
    <cellStyle name="40% - Акцент5 1 2" xfId="901"/>
    <cellStyle name="40% - Акцент5 1_18 декабря 2014" xfId="3058"/>
    <cellStyle name="40% - Акцент5 10" xfId="902"/>
    <cellStyle name="40% - Акцент5 10 2" xfId="903"/>
    <cellStyle name="40% - Акцент5 10_18 декабря 2014" xfId="3059"/>
    <cellStyle name="40% - Акцент5 11" xfId="904"/>
    <cellStyle name="40% - Акцент5 11 2" xfId="905"/>
    <cellStyle name="40% - Акцент5 11_18 декабря 2014" xfId="3060"/>
    <cellStyle name="40% - Акцент5 12" xfId="906"/>
    <cellStyle name="40% - Акцент5 12 2" xfId="907"/>
    <cellStyle name="40% - Акцент5 12_18 декабря 2014" xfId="3061"/>
    <cellStyle name="40% - Акцент5 13" xfId="908"/>
    <cellStyle name="40% - Акцент5 13 2" xfId="909"/>
    <cellStyle name="40% - Акцент5 13_18 декабря 2014" xfId="3062"/>
    <cellStyle name="40% - Акцент5 14" xfId="910"/>
    <cellStyle name="40% - Акцент5 14 10" xfId="3302"/>
    <cellStyle name="40% - Акцент5 14 2" xfId="911"/>
    <cellStyle name="40% - Акцент5 14 2 2" xfId="2642"/>
    <cellStyle name="40% - Акцент5 14 2_18 декабря 2014" xfId="3064"/>
    <cellStyle name="40% - Акцент5 14 3" xfId="912"/>
    <cellStyle name="40% - Акцент5 14 4" xfId="3175"/>
    <cellStyle name="40% - Акцент5 14 5" xfId="3180"/>
    <cellStyle name="40% - Акцент5 14 6" xfId="3223"/>
    <cellStyle name="40% - Акцент5 14 7" xfId="3247"/>
    <cellStyle name="40% - Акцент5 14 8" xfId="3271"/>
    <cellStyle name="40% - Акцент5 14 9" xfId="3298"/>
    <cellStyle name="40% - Акцент5 14_18 декабря 2014" xfId="3063"/>
    <cellStyle name="40% - Акцент5 15" xfId="913"/>
    <cellStyle name="40% - Акцент5 15 2" xfId="914"/>
    <cellStyle name="40% - Акцент5 15_18 декабря 2014" xfId="3065"/>
    <cellStyle name="40% - Акцент5 16" xfId="915"/>
    <cellStyle name="40% - Акцент5 16 2" xfId="916"/>
    <cellStyle name="40% - Акцент5 16_18 декабря 2014" xfId="3066"/>
    <cellStyle name="40% - Акцент5 17" xfId="917"/>
    <cellStyle name="40% - Акцент5 17 2" xfId="918"/>
    <cellStyle name="40% - Акцент5 17_18 декабря 2014" xfId="3067"/>
    <cellStyle name="40% - Акцент5 18" xfId="919"/>
    <cellStyle name="40% - Акцент5 18 2" xfId="920"/>
    <cellStyle name="40% - Акцент5 18_18 декабря 2014" xfId="3068"/>
    <cellStyle name="40% - Акцент5 19" xfId="921"/>
    <cellStyle name="40% - Акцент5 19 2" xfId="922"/>
    <cellStyle name="40% - Акцент5 19_18 декабря 2014" xfId="3069"/>
    <cellStyle name="40% - Акцент5 2" xfId="923"/>
    <cellStyle name="40% - Акцент5 2 2" xfId="924"/>
    <cellStyle name="40% - Акцент5 2 3" xfId="2565"/>
    <cellStyle name="40% - Акцент5 2 4" xfId="2521"/>
    <cellStyle name="40% - Акцент5 2_18 декабря 2014" xfId="3070"/>
    <cellStyle name="40% - Акцент5 20" xfId="925"/>
    <cellStyle name="40% - Акцент5 20 2" xfId="926"/>
    <cellStyle name="40% - Акцент5 20_18 декабря 2014" xfId="3071"/>
    <cellStyle name="40% - Акцент5 21" xfId="927"/>
    <cellStyle name="40% - Акцент5 21 2" xfId="928"/>
    <cellStyle name="40% - Акцент5 21_18 декабря 2014" xfId="3072"/>
    <cellStyle name="40% - Акцент5 22" xfId="929"/>
    <cellStyle name="40% - Акцент5 22 2" xfId="930"/>
    <cellStyle name="40% - Акцент5 22_18 декабря 2014" xfId="3073"/>
    <cellStyle name="40% - Акцент5 23" xfId="931"/>
    <cellStyle name="40% - Акцент5 23 2" xfId="932"/>
    <cellStyle name="40% - Акцент5 23_18 декабря 2014" xfId="3074"/>
    <cellStyle name="40% - Акцент5 24" xfId="933"/>
    <cellStyle name="40% - Акцент5 24 2" xfId="934"/>
    <cellStyle name="40% - Акцент5 24_18 декабря 2014" xfId="3075"/>
    <cellStyle name="40% - Акцент5 25" xfId="935"/>
    <cellStyle name="40% - Акцент5 25 2" xfId="936"/>
    <cellStyle name="40% - Акцент5 25_18 декабря 2014" xfId="3076"/>
    <cellStyle name="40% - Акцент5 26" xfId="937"/>
    <cellStyle name="40% - Акцент5 26 2" xfId="938"/>
    <cellStyle name="40% - Акцент5 26_18 декабря 2014" xfId="3077"/>
    <cellStyle name="40% - Акцент5 27" xfId="939"/>
    <cellStyle name="40% - Акцент5 27 2" xfId="940"/>
    <cellStyle name="40% - Акцент5 27_18 декабря 2014" xfId="3078"/>
    <cellStyle name="40% - Акцент5 28" xfId="941"/>
    <cellStyle name="40% - Акцент5 28 2" xfId="942"/>
    <cellStyle name="40% - Акцент5 28_18 декабря 2014" xfId="3079"/>
    <cellStyle name="40% - Акцент5 29" xfId="943"/>
    <cellStyle name="40% - Акцент5 29 2" xfId="944"/>
    <cellStyle name="40% - Акцент5 29_18 декабря 2014" xfId="3080"/>
    <cellStyle name="40% - Акцент5 3" xfId="945"/>
    <cellStyle name="40% - Акцент5 3 2" xfId="946"/>
    <cellStyle name="40% - Акцент5 3_18 декабря 2014" xfId="3081"/>
    <cellStyle name="40% - Акцент5 30" xfId="947"/>
    <cellStyle name="40% - Акцент5 30 2" xfId="948"/>
    <cellStyle name="40% - Акцент5 30_18 декабря 2014" xfId="3082"/>
    <cellStyle name="40% - Акцент5 31" xfId="949"/>
    <cellStyle name="40% - Акцент5 31 2" xfId="950"/>
    <cellStyle name="40% - Акцент5 31_18 декабря 2014" xfId="3083"/>
    <cellStyle name="40% - Акцент5 32" xfId="951"/>
    <cellStyle name="40% - Акцент5 32 2" xfId="952"/>
    <cellStyle name="40% - Акцент5 32_18 декабря 2014" xfId="3084"/>
    <cellStyle name="40% - Акцент5 33" xfId="953"/>
    <cellStyle name="40% - Акцент5 33 2" xfId="954"/>
    <cellStyle name="40% - Акцент5 33_18 декабря 2014" xfId="3085"/>
    <cellStyle name="40% - Акцент5 34" xfId="955"/>
    <cellStyle name="40% - Акцент5 34 2" xfId="956"/>
    <cellStyle name="40% - Акцент5 34_18 декабря 2014" xfId="3086"/>
    <cellStyle name="40% - Акцент5 35" xfId="957"/>
    <cellStyle name="40% - Акцент5 35 2" xfId="958"/>
    <cellStyle name="40% - Акцент5 35_18 декабря 2014" xfId="3087"/>
    <cellStyle name="40% - Акцент5 36" xfId="959"/>
    <cellStyle name="40% - Акцент5 36 2" xfId="960"/>
    <cellStyle name="40% - Акцент5 36_18 декабря 2014" xfId="3088"/>
    <cellStyle name="40% - Акцент5 37" xfId="961"/>
    <cellStyle name="40% - Акцент5 37 2" xfId="962"/>
    <cellStyle name="40% - Акцент5 37_18 декабря 2014" xfId="3089"/>
    <cellStyle name="40% - Акцент5 38" xfId="963"/>
    <cellStyle name="40% - Акцент5 38 2" xfId="964"/>
    <cellStyle name="40% - Акцент5 39" xfId="965"/>
    <cellStyle name="40% - Акцент5 4" xfId="966"/>
    <cellStyle name="40% - Акцент5 4 2" xfId="967"/>
    <cellStyle name="40% - Акцент5 4_18 декабря 2014" xfId="3090"/>
    <cellStyle name="40% - Акцент5 40" xfId="968"/>
    <cellStyle name="40% - Акцент5 40 2" xfId="969"/>
    <cellStyle name="40% - Акцент5 40 3" xfId="2643"/>
    <cellStyle name="40% - Акцент5 40_18 декабря 2014" xfId="3091"/>
    <cellStyle name="40% - Акцент5 41" xfId="970"/>
    <cellStyle name="40% - Акцент5 42" xfId="971"/>
    <cellStyle name="40% - Акцент5 43" xfId="972"/>
    <cellStyle name="40% - Акцент5 44" xfId="973"/>
    <cellStyle name="40% - Акцент5 45" xfId="974"/>
    <cellStyle name="40% - Акцент5 46" xfId="975"/>
    <cellStyle name="40% - Акцент5 47" xfId="899"/>
    <cellStyle name="40% - Акцент5 47 2" xfId="3297"/>
    <cellStyle name="40% - Акцент5 47 3" xfId="2641"/>
    <cellStyle name="40% - Акцент5 48" xfId="2665"/>
    <cellStyle name="40% - Акцент5 49" xfId="3150"/>
    <cellStyle name="40% - Акцент5 5" xfId="976"/>
    <cellStyle name="40% - Акцент5 5 2" xfId="977"/>
    <cellStyle name="40% - Акцент5 5_18 декабря 2014" xfId="3092"/>
    <cellStyle name="40% - Акцент5 50" xfId="3174"/>
    <cellStyle name="40% - Акцент5 51" xfId="3181"/>
    <cellStyle name="40% - Акцент5 52" xfId="3222"/>
    <cellStyle name="40% - Акцент5 53" xfId="3246"/>
    <cellStyle name="40% - Акцент5 54" xfId="3270"/>
    <cellStyle name="40% - Акцент5 55" xfId="3340"/>
    <cellStyle name="40% - Акцент5 56" xfId="3345"/>
    <cellStyle name="40% - Акцент5 57" xfId="3336"/>
    <cellStyle name="40% - Акцент5 58" xfId="3346"/>
    <cellStyle name="40% - Акцент5 59" xfId="3334"/>
    <cellStyle name="40% - Акцент5 6" xfId="978"/>
    <cellStyle name="40% - Акцент5 6 2" xfId="979"/>
    <cellStyle name="40% - Акцент5 6_18 декабря 2014" xfId="3093"/>
    <cellStyle name="40% - Акцент5 60" xfId="3348"/>
    <cellStyle name="40% - Акцент5 61" xfId="3402"/>
    <cellStyle name="40% - Акцент5 62" xfId="3416"/>
    <cellStyle name="40% - Акцент5 63" xfId="3431"/>
    <cellStyle name="40% - Акцент5 64" xfId="3444"/>
    <cellStyle name="40% - Акцент5 65" xfId="3457"/>
    <cellStyle name="40% - Акцент5 66" xfId="2564"/>
    <cellStyle name="40% - Акцент5 7" xfId="980"/>
    <cellStyle name="40% - Акцент5 7 2" xfId="981"/>
    <cellStyle name="40% - Акцент5 7_18 декабря 2014" xfId="3094"/>
    <cellStyle name="40% - Акцент5 8" xfId="982"/>
    <cellStyle name="40% - Акцент5 8 2" xfId="983"/>
    <cellStyle name="40% - Акцент5 8_18 декабря 2014" xfId="3095"/>
    <cellStyle name="40% - Акцент5 9" xfId="984"/>
    <cellStyle name="40% - Акцент5 9 2" xfId="985"/>
    <cellStyle name="40% - Акцент5 9_18 декабря 2014" xfId="3096"/>
    <cellStyle name="40% - Акцент6 1" xfId="987"/>
    <cellStyle name="40% - Акцент6 1 2" xfId="988"/>
    <cellStyle name="40% - Акцент6 1_18 декабря 2014" xfId="3097"/>
    <cellStyle name="40% - Акцент6 10" xfId="989"/>
    <cellStyle name="40% - Акцент6 10 2" xfId="990"/>
    <cellStyle name="40% - Акцент6 10_18 декабря 2014" xfId="3098"/>
    <cellStyle name="40% - Акцент6 11" xfId="991"/>
    <cellStyle name="40% - Акцент6 11 2" xfId="992"/>
    <cellStyle name="40% - Акцент6 11_18 декабря 2014" xfId="3099"/>
    <cellStyle name="40% - Акцент6 12" xfId="993"/>
    <cellStyle name="40% - Акцент6 12 2" xfId="994"/>
    <cellStyle name="40% - Акцент6 12_18 декабря 2014" xfId="3100"/>
    <cellStyle name="40% - Акцент6 13" xfId="995"/>
    <cellStyle name="40% - Акцент6 13 2" xfId="996"/>
    <cellStyle name="40% - Акцент6 13_18 декабря 2014" xfId="3101"/>
    <cellStyle name="40% - Акцент6 14" xfId="997"/>
    <cellStyle name="40% - Акцент6 14 10" xfId="3301"/>
    <cellStyle name="40% - Акцент6 14 2" xfId="998"/>
    <cellStyle name="40% - Акцент6 14 2 2" xfId="2645"/>
    <cellStyle name="40% - Акцент6 14 2_18 декабря 2014" xfId="3103"/>
    <cellStyle name="40% - Акцент6 14 3" xfId="999"/>
    <cellStyle name="40% - Акцент6 14 4" xfId="3177"/>
    <cellStyle name="40% - Акцент6 14 5" xfId="3178"/>
    <cellStyle name="40% - Акцент6 14 6" xfId="3225"/>
    <cellStyle name="40% - Акцент6 14 7" xfId="3249"/>
    <cellStyle name="40% - Акцент6 14 8" xfId="3273"/>
    <cellStyle name="40% - Акцент6 14 9" xfId="3300"/>
    <cellStyle name="40% - Акцент6 14_18 декабря 2014" xfId="3102"/>
    <cellStyle name="40% - Акцент6 15" xfId="1000"/>
    <cellStyle name="40% - Акцент6 15 2" xfId="1001"/>
    <cellStyle name="40% - Акцент6 15_18 декабря 2014" xfId="3104"/>
    <cellStyle name="40% - Акцент6 16" xfId="1002"/>
    <cellStyle name="40% - Акцент6 16 2" xfId="1003"/>
    <cellStyle name="40% - Акцент6 16_18 декабря 2014" xfId="3105"/>
    <cellStyle name="40% - Акцент6 17" xfId="1004"/>
    <cellStyle name="40% - Акцент6 17 2" xfId="1005"/>
    <cellStyle name="40% - Акцент6 17_18 декабря 2014" xfId="3106"/>
    <cellStyle name="40% - Акцент6 18" xfId="1006"/>
    <cellStyle name="40% - Акцент6 18 2" xfId="1007"/>
    <cellStyle name="40% - Акцент6 18_18 декабря 2014" xfId="3107"/>
    <cellStyle name="40% - Акцент6 19" xfId="1008"/>
    <cellStyle name="40% - Акцент6 19 2" xfId="1009"/>
    <cellStyle name="40% - Акцент6 19_18 декабря 2014" xfId="3108"/>
    <cellStyle name="40% - Акцент6 2" xfId="1010"/>
    <cellStyle name="40% - Акцент6 2 2" xfId="1011"/>
    <cellStyle name="40% - Акцент6 2 3" xfId="2567"/>
    <cellStyle name="40% - Акцент6 2 4" xfId="2522"/>
    <cellStyle name="40% - Акцент6 2_18 декабря 2014" xfId="3109"/>
    <cellStyle name="40% - Акцент6 20" xfId="1012"/>
    <cellStyle name="40% - Акцент6 20 2" xfId="1013"/>
    <cellStyle name="40% - Акцент6 20_18 декабря 2014" xfId="3110"/>
    <cellStyle name="40% - Акцент6 21" xfId="1014"/>
    <cellStyle name="40% - Акцент6 21 2" xfId="1015"/>
    <cellStyle name="40% - Акцент6 21_18 декабря 2014" xfId="3111"/>
    <cellStyle name="40% - Акцент6 22" xfId="1016"/>
    <cellStyle name="40% - Акцент6 22 2" xfId="1017"/>
    <cellStyle name="40% - Акцент6 22_18 декабря 2014" xfId="3112"/>
    <cellStyle name="40% - Акцент6 23" xfId="1018"/>
    <cellStyle name="40% - Акцент6 23 2" xfId="1019"/>
    <cellStyle name="40% - Акцент6 23_18 декабря 2014" xfId="3113"/>
    <cellStyle name="40% - Акцент6 24" xfId="1020"/>
    <cellStyle name="40% - Акцент6 24 2" xfId="1021"/>
    <cellStyle name="40% - Акцент6 24_18 декабря 2014" xfId="3114"/>
    <cellStyle name="40% - Акцент6 25" xfId="1022"/>
    <cellStyle name="40% - Акцент6 25 2" xfId="1023"/>
    <cellStyle name="40% - Акцент6 25_18 декабря 2014" xfId="3115"/>
    <cellStyle name="40% - Акцент6 26" xfId="1024"/>
    <cellStyle name="40% - Акцент6 26 2" xfId="1025"/>
    <cellStyle name="40% - Акцент6 26_18 декабря 2014" xfId="3116"/>
    <cellStyle name="40% - Акцент6 27" xfId="1026"/>
    <cellStyle name="40% - Акцент6 27 2" xfId="1027"/>
    <cellStyle name="40% - Акцент6 27_18 декабря 2014" xfId="3117"/>
    <cellStyle name="40% - Акцент6 28" xfId="1028"/>
    <cellStyle name="40% - Акцент6 28 2" xfId="1029"/>
    <cellStyle name="40% - Акцент6 28_18 декабря 2014" xfId="3118"/>
    <cellStyle name="40% - Акцент6 29" xfId="1030"/>
    <cellStyle name="40% - Акцент6 29 2" xfId="1031"/>
    <cellStyle name="40% - Акцент6 29_18 декабря 2014" xfId="3119"/>
    <cellStyle name="40% - Акцент6 3" xfId="1032"/>
    <cellStyle name="40% - Акцент6 3 2" xfId="1033"/>
    <cellStyle name="40% - Акцент6 3_18 декабря 2014" xfId="3120"/>
    <cellStyle name="40% - Акцент6 30" xfId="1034"/>
    <cellStyle name="40% - Акцент6 30 2" xfId="1035"/>
    <cellStyle name="40% - Акцент6 30_18 декабря 2014" xfId="3121"/>
    <cellStyle name="40% - Акцент6 31" xfId="1036"/>
    <cellStyle name="40% - Акцент6 31 2" xfId="1037"/>
    <cellStyle name="40% - Акцент6 31_18 декабря 2014" xfId="3122"/>
    <cellStyle name="40% - Акцент6 32" xfId="1038"/>
    <cellStyle name="40% - Акцент6 32 2" xfId="1039"/>
    <cellStyle name="40% - Акцент6 32_18 декабря 2014" xfId="3123"/>
    <cellStyle name="40% - Акцент6 33" xfId="1040"/>
    <cellStyle name="40% - Акцент6 33 2" xfId="1041"/>
    <cellStyle name="40% - Акцент6 33_18 декабря 2014" xfId="3124"/>
    <cellStyle name="40% - Акцент6 34" xfId="1042"/>
    <cellStyle name="40% - Акцент6 34 2" xfId="1043"/>
    <cellStyle name="40% - Акцент6 34_18 декабря 2014" xfId="3125"/>
    <cellStyle name="40% - Акцент6 35" xfId="1044"/>
    <cellStyle name="40% - Акцент6 35 2" xfId="1045"/>
    <cellStyle name="40% - Акцент6 35_18 декабря 2014" xfId="3126"/>
    <cellStyle name="40% - Акцент6 36" xfId="1046"/>
    <cellStyle name="40% - Акцент6 36 2" xfId="1047"/>
    <cellStyle name="40% - Акцент6 36_18 декабря 2014" xfId="3127"/>
    <cellStyle name="40% - Акцент6 37" xfId="1048"/>
    <cellStyle name="40% - Акцент6 37 2" xfId="1049"/>
    <cellStyle name="40% - Акцент6 37_18 декабря 2014" xfId="3128"/>
    <cellStyle name="40% - Акцент6 38" xfId="1050"/>
    <cellStyle name="40% - Акцент6 38 2" xfId="1051"/>
    <cellStyle name="40% - Акцент6 39" xfId="1052"/>
    <cellStyle name="40% - Акцент6 4" xfId="1053"/>
    <cellStyle name="40% - Акцент6 4 2" xfId="1054"/>
    <cellStyle name="40% - Акцент6 4_18 декабря 2014" xfId="3129"/>
    <cellStyle name="40% - Акцент6 40" xfId="1055"/>
    <cellStyle name="40% - Акцент6 40 2" xfId="1056"/>
    <cellStyle name="40% - Акцент6 40 3" xfId="2646"/>
    <cellStyle name="40% - Акцент6 40_18 декабря 2014" xfId="3130"/>
    <cellStyle name="40% - Акцент6 41" xfId="1057"/>
    <cellStyle name="40% - Акцент6 42" xfId="1058"/>
    <cellStyle name="40% - Акцент6 43" xfId="1059"/>
    <cellStyle name="40% - Акцент6 44" xfId="1060"/>
    <cellStyle name="40% - Акцент6 45" xfId="1061"/>
    <cellStyle name="40% - Акцент6 46" xfId="1062"/>
    <cellStyle name="40% - Акцент6 47" xfId="986"/>
    <cellStyle name="40% - Акцент6 47 2" xfId="3299"/>
    <cellStyle name="40% - Акцент6 47 3" xfId="2644"/>
    <cellStyle name="40% - Акцент6 48" xfId="2666"/>
    <cellStyle name="40% - Акцент6 49" xfId="3151"/>
    <cellStyle name="40% - Акцент6 5" xfId="1063"/>
    <cellStyle name="40% - Акцент6 5 2" xfId="1064"/>
    <cellStyle name="40% - Акцент6 5_18 декабря 2014" xfId="3131"/>
    <cellStyle name="40% - Акцент6 50" xfId="3176"/>
    <cellStyle name="40% - Акцент6 51" xfId="3179"/>
    <cellStyle name="40% - Акцент6 52" xfId="3224"/>
    <cellStyle name="40% - Акцент6 53" xfId="3248"/>
    <cellStyle name="40% - Акцент6 54" xfId="3272"/>
    <cellStyle name="40% - Акцент6 55" xfId="3341"/>
    <cellStyle name="40% - Акцент6 56" xfId="3342"/>
    <cellStyle name="40% - Акцент6 57" xfId="3339"/>
    <cellStyle name="40% - Акцент6 58" xfId="3343"/>
    <cellStyle name="40% - Акцент6 59" xfId="3338"/>
    <cellStyle name="40% - Акцент6 6" xfId="1065"/>
    <cellStyle name="40% - Акцент6 6 2" xfId="1066"/>
    <cellStyle name="40% - Акцент6 6_18 декабря 2014" xfId="3132"/>
    <cellStyle name="40% - Акцент6 60" xfId="3344"/>
    <cellStyle name="40% - Акцент6 61" xfId="3403"/>
    <cellStyle name="40% - Акцент6 62" xfId="3417"/>
    <cellStyle name="40% - Акцент6 63" xfId="3432"/>
    <cellStyle name="40% - Акцент6 64" xfId="3445"/>
    <cellStyle name="40% - Акцент6 65" xfId="3458"/>
    <cellStyle name="40% - Акцент6 66" xfId="2566"/>
    <cellStyle name="40% - Акцент6 7" xfId="1067"/>
    <cellStyle name="40% - Акцент6 7 2" xfId="1068"/>
    <cellStyle name="40% - Акцент6 7_18 декабря 2014" xfId="3133"/>
    <cellStyle name="40% - Акцент6 8" xfId="1069"/>
    <cellStyle name="40% - Акцент6 8 2" xfId="1070"/>
    <cellStyle name="40% - Акцент6 8_18 декабря 2014" xfId="3134"/>
    <cellStyle name="40% - Акцент6 9" xfId="1071"/>
    <cellStyle name="40% - Акцент6 9 2" xfId="1072"/>
    <cellStyle name="40% - Акцент6 9_18 декабря 2014" xfId="3135"/>
    <cellStyle name="60% - Акцент1 1" xfId="1074"/>
    <cellStyle name="60% - Акцент1 10" xfId="1075"/>
    <cellStyle name="60% - Акцент1 11" xfId="1076"/>
    <cellStyle name="60% - Акцент1 12" xfId="1077"/>
    <cellStyle name="60% - Акцент1 13" xfId="1078"/>
    <cellStyle name="60% - Акцент1 14" xfId="1079"/>
    <cellStyle name="60% - Акцент1 14 2" xfId="1080"/>
    <cellStyle name="60% - Акцент1 15" xfId="1081"/>
    <cellStyle name="60% - Акцент1 16" xfId="1082"/>
    <cellStyle name="60% - Акцент1 17" xfId="1083"/>
    <cellStyle name="60% - Акцент1 18" xfId="1084"/>
    <cellStyle name="60% - Акцент1 19" xfId="1085"/>
    <cellStyle name="60% - Акцент1 2" xfId="1086"/>
    <cellStyle name="60% - Акцент1 2 2" xfId="2569"/>
    <cellStyle name="60% - Акцент1 2 3" xfId="2523"/>
    <cellStyle name="60% - Акцент1 20" xfId="1087"/>
    <cellStyle name="60% - Акцент1 21" xfId="1088"/>
    <cellStyle name="60% - Акцент1 22" xfId="1089"/>
    <cellStyle name="60% - Акцент1 23" xfId="1090"/>
    <cellStyle name="60% - Акцент1 24" xfId="1091"/>
    <cellStyle name="60% - Акцент1 25" xfId="1092"/>
    <cellStyle name="60% - Акцент1 26" xfId="1093"/>
    <cellStyle name="60% - Акцент1 27" xfId="1094"/>
    <cellStyle name="60% - Акцент1 28" xfId="1095"/>
    <cellStyle name="60% - Акцент1 29" xfId="1096"/>
    <cellStyle name="60% - Акцент1 3" xfId="1097"/>
    <cellStyle name="60% - Акцент1 30" xfId="1098"/>
    <cellStyle name="60% - Акцент1 31" xfId="1099"/>
    <cellStyle name="60% - Акцент1 32" xfId="1100"/>
    <cellStyle name="60% - Акцент1 33" xfId="1101"/>
    <cellStyle name="60% - Акцент1 34" xfId="1102"/>
    <cellStyle name="60% - Акцент1 35" xfId="1103"/>
    <cellStyle name="60% - Акцент1 36" xfId="1104"/>
    <cellStyle name="60% - Акцент1 37" xfId="1105"/>
    <cellStyle name="60% - Акцент1 38" xfId="1106"/>
    <cellStyle name="60% - Акцент1 38 2" xfId="1107"/>
    <cellStyle name="60% - Акцент1 39" xfId="1108"/>
    <cellStyle name="60% - Акцент1 4" xfId="1109"/>
    <cellStyle name="60% - Акцент1 40" xfId="1110"/>
    <cellStyle name="60% - Акцент1 40 2" xfId="1111"/>
    <cellStyle name="60% - Акцент1 41" xfId="1112"/>
    <cellStyle name="60% - Акцент1 42" xfId="1113"/>
    <cellStyle name="60% - Акцент1 43" xfId="1114"/>
    <cellStyle name="60% - Акцент1 44" xfId="1115"/>
    <cellStyle name="60% - Акцент1 45" xfId="1073"/>
    <cellStyle name="60% - Акцент1 46" xfId="2568"/>
    <cellStyle name="60% - Акцент1 5" xfId="1116"/>
    <cellStyle name="60% - Акцент1 6" xfId="1117"/>
    <cellStyle name="60% - Акцент1 7" xfId="1118"/>
    <cellStyle name="60% - Акцент1 8" xfId="1119"/>
    <cellStyle name="60% - Акцент1 9" xfId="1120"/>
    <cellStyle name="60% - Акцент2 1" xfId="1122"/>
    <cellStyle name="60% - Акцент2 10" xfId="1123"/>
    <cellStyle name="60% - Акцент2 11" xfId="1124"/>
    <cellStyle name="60% - Акцент2 12" xfId="1125"/>
    <cellStyle name="60% - Акцент2 13" xfId="1126"/>
    <cellStyle name="60% - Акцент2 14" xfId="1127"/>
    <cellStyle name="60% - Акцент2 14 2" xfId="1128"/>
    <cellStyle name="60% - Акцент2 15" xfId="1129"/>
    <cellStyle name="60% - Акцент2 16" xfId="1130"/>
    <cellStyle name="60% - Акцент2 17" xfId="1131"/>
    <cellStyle name="60% - Акцент2 18" xfId="1132"/>
    <cellStyle name="60% - Акцент2 19" xfId="1133"/>
    <cellStyle name="60% - Акцент2 2" xfId="1134"/>
    <cellStyle name="60% - Акцент2 2 2" xfId="2571"/>
    <cellStyle name="60% - Акцент2 2 3" xfId="2524"/>
    <cellStyle name="60% - Акцент2 20" xfId="1135"/>
    <cellStyle name="60% - Акцент2 21" xfId="1136"/>
    <cellStyle name="60% - Акцент2 22" xfId="1137"/>
    <cellStyle name="60% - Акцент2 23" xfId="1138"/>
    <cellStyle name="60% - Акцент2 24" xfId="1139"/>
    <cellStyle name="60% - Акцент2 25" xfId="1140"/>
    <cellStyle name="60% - Акцент2 26" xfId="1141"/>
    <cellStyle name="60% - Акцент2 27" xfId="1142"/>
    <cellStyle name="60% - Акцент2 28" xfId="1143"/>
    <cellStyle name="60% - Акцент2 29" xfId="1144"/>
    <cellStyle name="60% - Акцент2 3" xfId="1145"/>
    <cellStyle name="60% - Акцент2 30" xfId="1146"/>
    <cellStyle name="60% - Акцент2 31" xfId="1147"/>
    <cellStyle name="60% - Акцент2 32" xfId="1148"/>
    <cellStyle name="60% - Акцент2 33" xfId="1149"/>
    <cellStyle name="60% - Акцент2 34" xfId="1150"/>
    <cellStyle name="60% - Акцент2 35" xfId="1151"/>
    <cellStyle name="60% - Акцент2 36" xfId="1152"/>
    <cellStyle name="60% - Акцент2 37" xfId="1153"/>
    <cellStyle name="60% - Акцент2 38" xfId="1154"/>
    <cellStyle name="60% - Акцент2 38 2" xfId="1155"/>
    <cellStyle name="60% - Акцент2 39" xfId="1156"/>
    <cellStyle name="60% - Акцент2 4" xfId="1157"/>
    <cellStyle name="60% - Акцент2 40" xfId="1158"/>
    <cellStyle name="60% - Акцент2 40 2" xfId="1159"/>
    <cellStyle name="60% - Акцент2 41" xfId="1160"/>
    <cellStyle name="60% - Акцент2 42" xfId="1161"/>
    <cellStyle name="60% - Акцент2 43" xfId="1162"/>
    <cellStyle name="60% - Акцент2 44" xfId="1163"/>
    <cellStyle name="60% - Акцент2 45" xfId="1121"/>
    <cellStyle name="60% - Акцент2 46" xfId="2570"/>
    <cellStyle name="60% - Акцент2 5" xfId="1164"/>
    <cellStyle name="60% - Акцент2 6" xfId="1165"/>
    <cellStyle name="60% - Акцент2 7" xfId="1166"/>
    <cellStyle name="60% - Акцент2 8" xfId="1167"/>
    <cellStyle name="60% - Акцент2 9" xfId="1168"/>
    <cellStyle name="60% - Акцент3 1" xfId="1170"/>
    <cellStyle name="60% - Акцент3 10" xfId="1171"/>
    <cellStyle name="60% - Акцент3 11" xfId="1172"/>
    <cellStyle name="60% - Акцент3 12" xfId="1173"/>
    <cellStyle name="60% - Акцент3 13" xfId="1174"/>
    <cellStyle name="60% - Акцент3 14" xfId="1175"/>
    <cellStyle name="60% - Акцент3 14 2" xfId="1176"/>
    <cellStyle name="60% - Акцент3 15" xfId="1177"/>
    <cellStyle name="60% - Акцент3 16" xfId="1178"/>
    <cellStyle name="60% - Акцент3 17" xfId="1179"/>
    <cellStyle name="60% - Акцент3 18" xfId="1180"/>
    <cellStyle name="60% - Акцент3 19" xfId="1181"/>
    <cellStyle name="60% - Акцент3 2" xfId="1182"/>
    <cellStyle name="60% - Акцент3 2 2" xfId="2573"/>
    <cellStyle name="60% - Акцент3 2 3" xfId="2525"/>
    <cellStyle name="60% - Акцент3 20" xfId="1183"/>
    <cellStyle name="60% - Акцент3 21" xfId="1184"/>
    <cellStyle name="60% - Акцент3 22" xfId="1185"/>
    <cellStyle name="60% - Акцент3 23" xfId="1186"/>
    <cellStyle name="60% - Акцент3 24" xfId="1187"/>
    <cellStyle name="60% - Акцент3 25" xfId="1188"/>
    <cellStyle name="60% - Акцент3 26" xfId="1189"/>
    <cellStyle name="60% - Акцент3 27" xfId="1190"/>
    <cellStyle name="60% - Акцент3 28" xfId="1191"/>
    <cellStyle name="60% - Акцент3 29" xfId="1192"/>
    <cellStyle name="60% - Акцент3 3" xfId="1193"/>
    <cellStyle name="60% - Акцент3 30" xfId="1194"/>
    <cellStyle name="60% - Акцент3 31" xfId="1195"/>
    <cellStyle name="60% - Акцент3 32" xfId="1196"/>
    <cellStyle name="60% - Акцент3 33" xfId="1197"/>
    <cellStyle name="60% - Акцент3 34" xfId="1198"/>
    <cellStyle name="60% - Акцент3 35" xfId="1199"/>
    <cellStyle name="60% - Акцент3 36" xfId="1200"/>
    <cellStyle name="60% - Акцент3 37" xfId="1201"/>
    <cellStyle name="60% - Акцент3 38" xfId="1202"/>
    <cellStyle name="60% - Акцент3 38 2" xfId="1203"/>
    <cellStyle name="60% - Акцент3 39" xfId="1204"/>
    <cellStyle name="60% - Акцент3 4" xfId="1205"/>
    <cellStyle name="60% - Акцент3 40" xfId="1206"/>
    <cellStyle name="60% - Акцент3 40 2" xfId="1207"/>
    <cellStyle name="60% - Акцент3 41" xfId="1208"/>
    <cellStyle name="60% - Акцент3 42" xfId="1209"/>
    <cellStyle name="60% - Акцент3 43" xfId="1210"/>
    <cellStyle name="60% - Акцент3 44" xfId="1211"/>
    <cellStyle name="60% - Акцент3 45" xfId="1169"/>
    <cellStyle name="60% - Акцент3 46" xfId="2572"/>
    <cellStyle name="60% - Акцент3 5" xfId="1212"/>
    <cellStyle name="60% - Акцент3 6" xfId="1213"/>
    <cellStyle name="60% - Акцент3 7" xfId="1214"/>
    <cellStyle name="60% - Акцент3 8" xfId="1215"/>
    <cellStyle name="60% - Акцент3 9" xfId="1216"/>
    <cellStyle name="60% - Акцент4 1" xfId="1218"/>
    <cellStyle name="60% - Акцент4 10" xfId="1219"/>
    <cellStyle name="60% - Акцент4 11" xfId="1220"/>
    <cellStyle name="60% - Акцент4 12" xfId="1221"/>
    <cellStyle name="60% - Акцент4 13" xfId="1222"/>
    <cellStyle name="60% - Акцент4 14" xfId="1223"/>
    <cellStyle name="60% - Акцент4 14 2" xfId="1224"/>
    <cellStyle name="60% - Акцент4 15" xfId="1225"/>
    <cellStyle name="60% - Акцент4 16" xfId="1226"/>
    <cellStyle name="60% - Акцент4 17" xfId="1227"/>
    <cellStyle name="60% - Акцент4 18" xfId="1228"/>
    <cellStyle name="60% - Акцент4 19" xfId="1229"/>
    <cellStyle name="60% - Акцент4 2" xfId="1230"/>
    <cellStyle name="60% - Акцент4 2 2" xfId="2575"/>
    <cellStyle name="60% - Акцент4 2 3" xfId="2526"/>
    <cellStyle name="60% - Акцент4 20" xfId="1231"/>
    <cellStyle name="60% - Акцент4 21" xfId="1232"/>
    <cellStyle name="60% - Акцент4 22" xfId="1233"/>
    <cellStyle name="60% - Акцент4 23" xfId="1234"/>
    <cellStyle name="60% - Акцент4 24" xfId="1235"/>
    <cellStyle name="60% - Акцент4 25" xfId="1236"/>
    <cellStyle name="60% - Акцент4 26" xfId="1237"/>
    <cellStyle name="60% - Акцент4 27" xfId="1238"/>
    <cellStyle name="60% - Акцент4 28" xfId="1239"/>
    <cellStyle name="60% - Акцент4 29" xfId="1240"/>
    <cellStyle name="60% - Акцент4 3" xfId="1241"/>
    <cellStyle name="60% - Акцент4 30" xfId="1242"/>
    <cellStyle name="60% - Акцент4 31" xfId="1243"/>
    <cellStyle name="60% - Акцент4 32" xfId="1244"/>
    <cellStyle name="60% - Акцент4 33" xfId="1245"/>
    <cellStyle name="60% - Акцент4 34" xfId="1246"/>
    <cellStyle name="60% - Акцент4 35" xfId="1247"/>
    <cellStyle name="60% - Акцент4 36" xfId="1248"/>
    <cellStyle name="60% - Акцент4 37" xfId="1249"/>
    <cellStyle name="60% - Акцент4 38" xfId="1250"/>
    <cellStyle name="60% - Акцент4 38 2" xfId="1251"/>
    <cellStyle name="60% - Акцент4 39" xfId="1252"/>
    <cellStyle name="60% - Акцент4 4" xfId="1253"/>
    <cellStyle name="60% - Акцент4 40" xfId="1254"/>
    <cellStyle name="60% - Акцент4 40 2" xfId="1255"/>
    <cellStyle name="60% - Акцент4 41" xfId="1256"/>
    <cellStyle name="60% - Акцент4 42" xfId="1257"/>
    <cellStyle name="60% - Акцент4 43" xfId="1258"/>
    <cellStyle name="60% - Акцент4 44" xfId="1259"/>
    <cellStyle name="60% - Акцент4 45" xfId="1217"/>
    <cellStyle name="60% - Акцент4 46" xfId="2574"/>
    <cellStyle name="60% - Акцент4 5" xfId="1260"/>
    <cellStyle name="60% - Акцент4 6" xfId="1261"/>
    <cellStyle name="60% - Акцент4 7" xfId="1262"/>
    <cellStyle name="60% - Акцент4 8" xfId="1263"/>
    <cellStyle name="60% - Акцент4 9" xfId="1264"/>
    <cellStyle name="60% - Акцент5 1" xfId="1266"/>
    <cellStyle name="60% - Акцент5 10" xfId="1267"/>
    <cellStyle name="60% - Акцент5 11" xfId="1268"/>
    <cellStyle name="60% - Акцент5 12" xfId="1269"/>
    <cellStyle name="60% - Акцент5 13" xfId="1270"/>
    <cellStyle name="60% - Акцент5 14" xfId="1271"/>
    <cellStyle name="60% - Акцент5 14 2" xfId="1272"/>
    <cellStyle name="60% - Акцент5 15" xfId="1273"/>
    <cellStyle name="60% - Акцент5 16" xfId="1274"/>
    <cellStyle name="60% - Акцент5 17" xfId="1275"/>
    <cellStyle name="60% - Акцент5 18" xfId="1276"/>
    <cellStyle name="60% - Акцент5 19" xfId="1277"/>
    <cellStyle name="60% - Акцент5 2" xfId="1278"/>
    <cellStyle name="60% - Акцент5 2 2" xfId="2577"/>
    <cellStyle name="60% - Акцент5 2 3" xfId="2527"/>
    <cellStyle name="60% - Акцент5 20" xfId="1279"/>
    <cellStyle name="60% - Акцент5 21" xfId="1280"/>
    <cellStyle name="60% - Акцент5 22" xfId="1281"/>
    <cellStyle name="60% - Акцент5 23" xfId="1282"/>
    <cellStyle name="60% - Акцент5 24" xfId="1283"/>
    <cellStyle name="60% - Акцент5 25" xfId="1284"/>
    <cellStyle name="60% - Акцент5 26" xfId="1285"/>
    <cellStyle name="60% - Акцент5 27" xfId="1286"/>
    <cellStyle name="60% - Акцент5 28" xfId="1287"/>
    <cellStyle name="60% - Акцент5 29" xfId="1288"/>
    <cellStyle name="60% - Акцент5 3" xfId="1289"/>
    <cellStyle name="60% - Акцент5 30" xfId="1290"/>
    <cellStyle name="60% - Акцент5 31" xfId="1291"/>
    <cellStyle name="60% - Акцент5 32" xfId="1292"/>
    <cellStyle name="60% - Акцент5 33" xfId="1293"/>
    <cellStyle name="60% - Акцент5 34" xfId="1294"/>
    <cellStyle name="60% - Акцент5 35" xfId="1295"/>
    <cellStyle name="60% - Акцент5 36" xfId="1296"/>
    <cellStyle name="60% - Акцент5 37" xfId="1297"/>
    <cellStyle name="60% - Акцент5 37 2" xfId="1298"/>
    <cellStyle name="60% - Акцент5 38" xfId="1299"/>
    <cellStyle name="60% - Акцент5 38 2" xfId="1300"/>
    <cellStyle name="60% - Акцент5 39" xfId="1301"/>
    <cellStyle name="60% - Акцент5 4" xfId="1302"/>
    <cellStyle name="60% - Акцент5 40" xfId="1303"/>
    <cellStyle name="60% - Акцент5 40 2" xfId="1304"/>
    <cellStyle name="60% - Акцент5 41" xfId="1305"/>
    <cellStyle name="60% - Акцент5 42" xfId="1306"/>
    <cellStyle name="60% - Акцент5 43" xfId="1307"/>
    <cellStyle name="60% - Акцент5 44" xfId="1308"/>
    <cellStyle name="60% - Акцент5 45" xfId="1265"/>
    <cellStyle name="60% - Акцент5 46" xfId="2576"/>
    <cellStyle name="60% - Акцент5 5" xfId="1309"/>
    <cellStyle name="60% - Акцент5 6" xfId="1310"/>
    <cellStyle name="60% - Акцент5 7" xfId="1311"/>
    <cellStyle name="60% - Акцент5 8" xfId="1312"/>
    <cellStyle name="60% - Акцент5 9" xfId="1313"/>
    <cellStyle name="60% - Акцент6 1" xfId="1315"/>
    <cellStyle name="60% - Акцент6 10" xfId="1316"/>
    <cellStyle name="60% - Акцент6 11" xfId="1317"/>
    <cellStyle name="60% - Акцент6 12" xfId="1318"/>
    <cellStyle name="60% - Акцент6 13" xfId="1319"/>
    <cellStyle name="60% - Акцент6 14" xfId="1320"/>
    <cellStyle name="60% - Акцент6 14 2" xfId="1321"/>
    <cellStyle name="60% - Акцент6 15" xfId="1322"/>
    <cellStyle name="60% - Акцент6 16" xfId="1323"/>
    <cellStyle name="60% - Акцент6 17" xfId="1324"/>
    <cellStyle name="60% - Акцент6 18" xfId="1325"/>
    <cellStyle name="60% - Акцент6 19" xfId="1326"/>
    <cellStyle name="60% - Акцент6 2" xfId="1327"/>
    <cellStyle name="60% - Акцент6 2 2" xfId="2579"/>
    <cellStyle name="60% - Акцент6 2 3" xfId="2528"/>
    <cellStyle name="60% - Акцент6 20" xfId="1328"/>
    <cellStyle name="60% - Акцент6 21" xfId="1329"/>
    <cellStyle name="60% - Акцент6 22" xfId="1330"/>
    <cellStyle name="60% - Акцент6 23" xfId="1331"/>
    <cellStyle name="60% - Акцент6 24" xfId="1332"/>
    <cellStyle name="60% - Акцент6 25" xfId="1333"/>
    <cellStyle name="60% - Акцент6 26" xfId="1334"/>
    <cellStyle name="60% - Акцент6 27" xfId="1335"/>
    <cellStyle name="60% - Акцент6 28" xfId="1336"/>
    <cellStyle name="60% - Акцент6 29" xfId="1337"/>
    <cellStyle name="60% - Акцент6 3" xfId="1338"/>
    <cellStyle name="60% - Акцент6 30" xfId="1339"/>
    <cellStyle name="60% - Акцент6 31" xfId="1340"/>
    <cellStyle name="60% - Акцент6 32" xfId="1341"/>
    <cellStyle name="60% - Акцент6 33" xfId="1342"/>
    <cellStyle name="60% - Акцент6 34" xfId="1343"/>
    <cellStyle name="60% - Акцент6 35" xfId="1344"/>
    <cellStyle name="60% - Акцент6 36" xfId="1345"/>
    <cellStyle name="60% - Акцент6 37" xfId="1346"/>
    <cellStyle name="60% - Акцент6 37 2" xfId="1347"/>
    <cellStyle name="60% - Акцент6 38" xfId="1348"/>
    <cellStyle name="60% - Акцент6 38 2" xfId="1349"/>
    <cellStyle name="60% - Акцент6 39" xfId="1350"/>
    <cellStyle name="60% - Акцент6 4" xfId="1351"/>
    <cellStyle name="60% - Акцент6 40" xfId="1352"/>
    <cellStyle name="60% - Акцент6 40 2" xfId="1353"/>
    <cellStyle name="60% - Акцент6 41" xfId="1354"/>
    <cellStyle name="60% - Акцент6 42" xfId="1355"/>
    <cellStyle name="60% - Акцент6 43" xfId="1356"/>
    <cellStyle name="60% - Акцент6 44" xfId="1357"/>
    <cellStyle name="60% - Акцент6 45" xfId="1314"/>
    <cellStyle name="60% - Акцент6 46" xfId="2578"/>
    <cellStyle name="60% - Акцент6 5" xfId="1358"/>
    <cellStyle name="60% - Акцент6 6" xfId="1359"/>
    <cellStyle name="60% - Акцент6 7" xfId="1360"/>
    <cellStyle name="60% - Акцент6 8" xfId="1361"/>
    <cellStyle name="60% - Акцент6 9" xfId="1362"/>
    <cellStyle name="Excel Built-in Comma" xfId="3500"/>
    <cellStyle name="Normal 6" xfId="12343"/>
    <cellStyle name="TableStyleLight1" xfId="3316"/>
    <cellStyle name="Акцент1 1" xfId="1364"/>
    <cellStyle name="Акцент1 10" xfId="1365"/>
    <cellStyle name="Акцент1 11" xfId="1366"/>
    <cellStyle name="Акцент1 12" xfId="1367"/>
    <cellStyle name="Акцент1 13" xfId="1368"/>
    <cellStyle name="Акцент1 14" xfId="1369"/>
    <cellStyle name="Акцент1 14 2" xfId="1370"/>
    <cellStyle name="Акцент1 15" xfId="1371"/>
    <cellStyle name="Акцент1 16" xfId="1372"/>
    <cellStyle name="Акцент1 17" xfId="1373"/>
    <cellStyle name="Акцент1 18" xfId="1374"/>
    <cellStyle name="Акцент1 19" xfId="1375"/>
    <cellStyle name="Акцент1 2" xfId="1376"/>
    <cellStyle name="Акцент1 2 2" xfId="2581"/>
    <cellStyle name="Акцент1 2 3" xfId="2529"/>
    <cellStyle name="Акцент1 20" xfId="1377"/>
    <cellStyle name="Акцент1 21" xfId="1378"/>
    <cellStyle name="Акцент1 22" xfId="1379"/>
    <cellStyle name="Акцент1 23" xfId="1380"/>
    <cellStyle name="Акцент1 24" xfId="1381"/>
    <cellStyle name="Акцент1 25" xfId="1382"/>
    <cellStyle name="Акцент1 26" xfId="1383"/>
    <cellStyle name="Акцент1 27" xfId="1384"/>
    <cellStyle name="Акцент1 28" xfId="1385"/>
    <cellStyle name="Акцент1 29" xfId="1386"/>
    <cellStyle name="Акцент1 3" xfId="1387"/>
    <cellStyle name="Акцент1 30" xfId="1388"/>
    <cellStyle name="Акцент1 31" xfId="1389"/>
    <cellStyle name="Акцент1 32" xfId="1390"/>
    <cellStyle name="Акцент1 33" xfId="1391"/>
    <cellStyle name="Акцент1 34" xfId="1392"/>
    <cellStyle name="Акцент1 35" xfId="1393"/>
    <cellStyle name="Акцент1 36" xfId="1394"/>
    <cellStyle name="Акцент1 37" xfId="1395"/>
    <cellStyle name="Акцент1 37 2" xfId="1396"/>
    <cellStyle name="Акцент1 37 3" xfId="1397"/>
    <cellStyle name="Акцент1 38" xfId="1398"/>
    <cellStyle name="Акцент1 39" xfId="1399"/>
    <cellStyle name="Акцент1 39 2" xfId="1400"/>
    <cellStyle name="Акцент1 4" xfId="1401"/>
    <cellStyle name="Акцент1 40" xfId="1402"/>
    <cellStyle name="Акцент1 41" xfId="1403"/>
    <cellStyle name="Акцент1 42" xfId="1404"/>
    <cellStyle name="Акцент1 43" xfId="1405"/>
    <cellStyle name="Акцент1 44" xfId="1406"/>
    <cellStyle name="Акцент1 45" xfId="1363"/>
    <cellStyle name="Акцент1 46" xfId="2580"/>
    <cellStyle name="Акцент1 5" xfId="1407"/>
    <cellStyle name="Акцент1 6" xfId="1408"/>
    <cellStyle name="Акцент1 7" xfId="1409"/>
    <cellStyle name="Акцент1 8" xfId="1410"/>
    <cellStyle name="Акцент1 9" xfId="1411"/>
    <cellStyle name="Акцент2 1" xfId="1413"/>
    <cellStyle name="Акцент2 10" xfId="1414"/>
    <cellStyle name="Акцент2 11" xfId="1415"/>
    <cellStyle name="Акцент2 12" xfId="1416"/>
    <cellStyle name="Акцент2 13" xfId="1417"/>
    <cellStyle name="Акцент2 14" xfId="1418"/>
    <cellStyle name="Акцент2 14 2" xfId="1419"/>
    <cellStyle name="Акцент2 15" xfId="1420"/>
    <cellStyle name="Акцент2 16" xfId="1421"/>
    <cellStyle name="Акцент2 17" xfId="1422"/>
    <cellStyle name="Акцент2 18" xfId="1423"/>
    <cellStyle name="Акцент2 19" xfId="1424"/>
    <cellStyle name="Акцент2 2" xfId="1425"/>
    <cellStyle name="Акцент2 2 2" xfId="2583"/>
    <cellStyle name="Акцент2 2 3" xfId="2530"/>
    <cellStyle name="Акцент2 20" xfId="1426"/>
    <cellStyle name="Акцент2 21" xfId="1427"/>
    <cellStyle name="Акцент2 22" xfId="1428"/>
    <cellStyle name="Акцент2 23" xfId="1429"/>
    <cellStyle name="Акцент2 24" xfId="1430"/>
    <cellStyle name="Акцент2 25" xfId="1431"/>
    <cellStyle name="Акцент2 26" xfId="1432"/>
    <cellStyle name="Акцент2 27" xfId="1433"/>
    <cellStyle name="Акцент2 28" xfId="1434"/>
    <cellStyle name="Акцент2 29" xfId="1435"/>
    <cellStyle name="Акцент2 3" xfId="1436"/>
    <cellStyle name="Акцент2 30" xfId="1437"/>
    <cellStyle name="Акцент2 31" xfId="1438"/>
    <cellStyle name="Акцент2 32" xfId="1439"/>
    <cellStyle name="Акцент2 33" xfId="1440"/>
    <cellStyle name="Акцент2 34" xfId="1441"/>
    <cellStyle name="Акцент2 35" xfId="1442"/>
    <cellStyle name="Акцент2 36" xfId="1443"/>
    <cellStyle name="Акцент2 37" xfId="1444"/>
    <cellStyle name="Акцент2 37 2" xfId="1445"/>
    <cellStyle name="Акцент2 38" xfId="1446"/>
    <cellStyle name="Акцент2 39" xfId="1447"/>
    <cellStyle name="Акцент2 39 2" xfId="1448"/>
    <cellStyle name="Акцент2 4" xfId="1449"/>
    <cellStyle name="Акцент2 40" xfId="1450"/>
    <cellStyle name="Акцент2 41" xfId="1451"/>
    <cellStyle name="Акцент2 42" xfId="1452"/>
    <cellStyle name="Акцент2 43" xfId="1453"/>
    <cellStyle name="Акцент2 44" xfId="1412"/>
    <cellStyle name="Акцент2 45" xfId="2582"/>
    <cellStyle name="Акцент2 5" xfId="1454"/>
    <cellStyle name="Акцент2 6" xfId="1455"/>
    <cellStyle name="Акцент2 7" xfId="1456"/>
    <cellStyle name="Акцент2 8" xfId="1457"/>
    <cellStyle name="Акцент2 9" xfId="1458"/>
    <cellStyle name="Акцент3 1" xfId="1460"/>
    <cellStyle name="Акцент3 10" xfId="1461"/>
    <cellStyle name="Акцент3 11" xfId="1462"/>
    <cellStyle name="Акцент3 12" xfId="1463"/>
    <cellStyle name="Акцент3 13" xfId="1464"/>
    <cellStyle name="Акцент3 14" xfId="1465"/>
    <cellStyle name="Акцент3 14 2" xfId="1466"/>
    <cellStyle name="Акцент3 15" xfId="1467"/>
    <cellStyle name="Акцент3 16" xfId="1468"/>
    <cellStyle name="Акцент3 17" xfId="1469"/>
    <cellStyle name="Акцент3 18" xfId="1470"/>
    <cellStyle name="Акцент3 19" xfId="1471"/>
    <cellStyle name="Акцент3 2" xfId="1472"/>
    <cellStyle name="Акцент3 2 2" xfId="2585"/>
    <cellStyle name="Акцент3 2 3" xfId="2531"/>
    <cellStyle name="Акцент3 20" xfId="1473"/>
    <cellStyle name="Акцент3 21" xfId="1474"/>
    <cellStyle name="Акцент3 22" xfId="1475"/>
    <cellStyle name="Акцент3 23" xfId="1476"/>
    <cellStyle name="Акцент3 24" xfId="1477"/>
    <cellStyle name="Акцент3 25" xfId="1478"/>
    <cellStyle name="Акцент3 26" xfId="1479"/>
    <cellStyle name="Акцент3 27" xfId="1480"/>
    <cellStyle name="Акцент3 28" xfId="1481"/>
    <cellStyle name="Акцент3 29" xfId="1482"/>
    <cellStyle name="Акцент3 3" xfId="1483"/>
    <cellStyle name="Акцент3 30" xfId="1484"/>
    <cellStyle name="Акцент3 31" xfId="1485"/>
    <cellStyle name="Акцент3 32" xfId="1486"/>
    <cellStyle name="Акцент3 33" xfId="1487"/>
    <cellStyle name="Акцент3 34" xfId="1488"/>
    <cellStyle name="Акцент3 35" xfId="1489"/>
    <cellStyle name="Акцент3 36" xfId="1490"/>
    <cellStyle name="Акцент3 37" xfId="1491"/>
    <cellStyle name="Акцент3 37 2" xfId="1492"/>
    <cellStyle name="Акцент3 38" xfId="1493"/>
    <cellStyle name="Акцент3 39" xfId="1494"/>
    <cellStyle name="Акцент3 39 2" xfId="1495"/>
    <cellStyle name="Акцент3 4" xfId="1496"/>
    <cellStyle name="Акцент3 40" xfId="1497"/>
    <cellStyle name="Акцент3 41" xfId="1498"/>
    <cellStyle name="Акцент3 42" xfId="1499"/>
    <cellStyle name="Акцент3 43" xfId="1500"/>
    <cellStyle name="Акцент3 44" xfId="1459"/>
    <cellStyle name="Акцент3 45" xfId="2584"/>
    <cellStyle name="Акцент3 5" xfId="1501"/>
    <cellStyle name="Акцент3 6" xfId="1502"/>
    <cellStyle name="Акцент3 7" xfId="1503"/>
    <cellStyle name="Акцент3 8" xfId="1504"/>
    <cellStyle name="Акцент3 9" xfId="1505"/>
    <cellStyle name="Акцент4 1" xfId="1507"/>
    <cellStyle name="Акцент4 10" xfId="1508"/>
    <cellStyle name="Акцент4 11" xfId="1509"/>
    <cellStyle name="Акцент4 12" xfId="1510"/>
    <cellStyle name="Акцент4 13" xfId="1511"/>
    <cellStyle name="Акцент4 14" xfId="1512"/>
    <cellStyle name="Акцент4 14 2" xfId="1513"/>
    <cellStyle name="Акцент4 15" xfId="1514"/>
    <cellStyle name="Акцент4 16" xfId="1515"/>
    <cellStyle name="Акцент4 17" xfId="1516"/>
    <cellStyle name="Акцент4 18" xfId="1517"/>
    <cellStyle name="Акцент4 19" xfId="1518"/>
    <cellStyle name="Акцент4 2" xfId="1519"/>
    <cellStyle name="Акцент4 2 2" xfId="2587"/>
    <cellStyle name="Акцент4 2 3" xfId="2532"/>
    <cellStyle name="Акцент4 20" xfId="1520"/>
    <cellStyle name="Акцент4 21" xfId="1521"/>
    <cellStyle name="Акцент4 22" xfId="1522"/>
    <cellStyle name="Акцент4 23" xfId="1523"/>
    <cellStyle name="Акцент4 24" xfId="1524"/>
    <cellStyle name="Акцент4 25" xfId="1525"/>
    <cellStyle name="Акцент4 26" xfId="1526"/>
    <cellStyle name="Акцент4 27" xfId="1527"/>
    <cellStyle name="Акцент4 28" xfId="1528"/>
    <cellStyle name="Акцент4 29" xfId="1529"/>
    <cellStyle name="Акцент4 3" xfId="1530"/>
    <cellStyle name="Акцент4 30" xfId="1531"/>
    <cellStyle name="Акцент4 31" xfId="1532"/>
    <cellStyle name="Акцент4 32" xfId="1533"/>
    <cellStyle name="Акцент4 33" xfId="1534"/>
    <cellStyle name="Акцент4 34" xfId="1535"/>
    <cellStyle name="Акцент4 35" xfId="1536"/>
    <cellStyle name="Акцент4 36" xfId="1537"/>
    <cellStyle name="Акцент4 37" xfId="1538"/>
    <cellStyle name="Акцент4 37 2" xfId="1539"/>
    <cellStyle name="Акцент4 38" xfId="1540"/>
    <cellStyle name="Акцент4 39" xfId="1541"/>
    <cellStyle name="Акцент4 39 2" xfId="1542"/>
    <cellStyle name="Акцент4 4" xfId="1543"/>
    <cellStyle name="Акцент4 40" xfId="1544"/>
    <cellStyle name="Акцент4 41" xfId="1545"/>
    <cellStyle name="Акцент4 42" xfId="1546"/>
    <cellStyle name="Акцент4 43" xfId="1547"/>
    <cellStyle name="Акцент4 44" xfId="1506"/>
    <cellStyle name="Акцент4 45" xfId="2586"/>
    <cellStyle name="Акцент4 5" xfId="1548"/>
    <cellStyle name="Акцент4 6" xfId="1549"/>
    <cellStyle name="Акцент4 7" xfId="1550"/>
    <cellStyle name="Акцент4 8" xfId="1551"/>
    <cellStyle name="Акцент4 9" xfId="1552"/>
    <cellStyle name="Акцент5 1" xfId="1554"/>
    <cellStyle name="Акцент5 10" xfId="1555"/>
    <cellStyle name="Акцент5 11" xfId="1556"/>
    <cellStyle name="Акцент5 12" xfId="1557"/>
    <cellStyle name="Акцент5 13" xfId="1558"/>
    <cellStyle name="Акцент5 14" xfId="1559"/>
    <cellStyle name="Акцент5 14 2" xfId="1560"/>
    <cellStyle name="Акцент5 15" xfId="1561"/>
    <cellStyle name="Акцент5 16" xfId="1562"/>
    <cellStyle name="Акцент5 17" xfId="1563"/>
    <cellStyle name="Акцент5 18" xfId="1564"/>
    <cellStyle name="Акцент5 19" xfId="1565"/>
    <cellStyle name="Акцент5 2" xfId="1566"/>
    <cellStyle name="Акцент5 2 2" xfId="2589"/>
    <cellStyle name="Акцент5 2 3" xfId="2533"/>
    <cellStyle name="Акцент5 20" xfId="1567"/>
    <cellStyle name="Акцент5 21" xfId="1568"/>
    <cellStyle name="Акцент5 22" xfId="1569"/>
    <cellStyle name="Акцент5 23" xfId="1570"/>
    <cellStyle name="Акцент5 24" xfId="1571"/>
    <cellStyle name="Акцент5 25" xfId="1572"/>
    <cellStyle name="Акцент5 26" xfId="1573"/>
    <cellStyle name="Акцент5 27" xfId="1574"/>
    <cellStyle name="Акцент5 28" xfId="1575"/>
    <cellStyle name="Акцент5 29" xfId="1576"/>
    <cellStyle name="Акцент5 3" xfId="1577"/>
    <cellStyle name="Акцент5 30" xfId="1578"/>
    <cellStyle name="Акцент5 31" xfId="1579"/>
    <cellStyle name="Акцент5 32" xfId="1580"/>
    <cellStyle name="Акцент5 33" xfId="1581"/>
    <cellStyle name="Акцент5 34" xfId="1582"/>
    <cellStyle name="Акцент5 35" xfId="1583"/>
    <cellStyle name="Акцент5 36" xfId="1584"/>
    <cellStyle name="Акцент5 37" xfId="1585"/>
    <cellStyle name="Акцент5 37 2" xfId="1586"/>
    <cellStyle name="Акцент5 38" xfId="1587"/>
    <cellStyle name="Акцент5 39" xfId="1588"/>
    <cellStyle name="Акцент5 39 2" xfId="1589"/>
    <cellStyle name="Акцент5 4" xfId="1590"/>
    <cellStyle name="Акцент5 40" xfId="1591"/>
    <cellStyle name="Акцент5 41" xfId="1592"/>
    <cellStyle name="Акцент5 42" xfId="1593"/>
    <cellStyle name="Акцент5 43" xfId="1594"/>
    <cellStyle name="Акцент5 44" xfId="1553"/>
    <cellStyle name="Акцент5 45" xfId="2588"/>
    <cellStyle name="Акцент5 5" xfId="1595"/>
    <cellStyle name="Акцент5 6" xfId="1596"/>
    <cellStyle name="Акцент5 7" xfId="1597"/>
    <cellStyle name="Акцент5 8" xfId="1598"/>
    <cellStyle name="Акцент5 9" xfId="1599"/>
    <cellStyle name="Акцент6 1" xfId="1601"/>
    <cellStyle name="Акцент6 10" xfId="1602"/>
    <cellStyle name="Акцент6 11" xfId="1603"/>
    <cellStyle name="Акцент6 12" xfId="1604"/>
    <cellStyle name="Акцент6 13" xfId="1605"/>
    <cellStyle name="Акцент6 14" xfId="1606"/>
    <cellStyle name="Акцент6 14 2" xfId="1607"/>
    <cellStyle name="Акцент6 15" xfId="1608"/>
    <cellStyle name="Акцент6 16" xfId="1609"/>
    <cellStyle name="Акцент6 17" xfId="1610"/>
    <cellStyle name="Акцент6 18" xfId="1611"/>
    <cellStyle name="Акцент6 19" xfId="1612"/>
    <cellStyle name="Акцент6 2" xfId="1613"/>
    <cellStyle name="Акцент6 2 2" xfId="2591"/>
    <cellStyle name="Акцент6 2 3" xfId="2534"/>
    <cellStyle name="Акцент6 20" xfId="1614"/>
    <cellStyle name="Акцент6 21" xfId="1615"/>
    <cellStyle name="Акцент6 22" xfId="1616"/>
    <cellStyle name="Акцент6 23" xfId="1617"/>
    <cellStyle name="Акцент6 24" xfId="1618"/>
    <cellStyle name="Акцент6 25" xfId="1619"/>
    <cellStyle name="Акцент6 26" xfId="1620"/>
    <cellStyle name="Акцент6 27" xfId="1621"/>
    <cellStyle name="Акцент6 28" xfId="1622"/>
    <cellStyle name="Акцент6 29" xfId="1623"/>
    <cellStyle name="Акцент6 3" xfId="1624"/>
    <cellStyle name="Акцент6 30" xfId="1625"/>
    <cellStyle name="Акцент6 31" xfId="1626"/>
    <cellStyle name="Акцент6 32" xfId="1627"/>
    <cellStyle name="Акцент6 33" xfId="1628"/>
    <cellStyle name="Акцент6 34" xfId="1629"/>
    <cellStyle name="Акцент6 35" xfId="1630"/>
    <cellStyle name="Акцент6 36" xfId="1631"/>
    <cellStyle name="Акцент6 37" xfId="1632"/>
    <cellStyle name="Акцент6 37 2" xfId="1633"/>
    <cellStyle name="Акцент6 38" xfId="1634"/>
    <cellStyle name="Акцент6 39" xfId="1635"/>
    <cellStyle name="Акцент6 39 2" xfId="1636"/>
    <cellStyle name="Акцент6 4" xfId="1637"/>
    <cellStyle name="Акцент6 40" xfId="1638"/>
    <cellStyle name="Акцент6 41" xfId="1639"/>
    <cellStyle name="Акцент6 42" xfId="1640"/>
    <cellStyle name="Акцент6 43" xfId="1641"/>
    <cellStyle name="Акцент6 44" xfId="1600"/>
    <cellStyle name="Акцент6 45" xfId="2590"/>
    <cellStyle name="Акцент6 5" xfId="1642"/>
    <cellStyle name="Акцент6 6" xfId="1643"/>
    <cellStyle name="Акцент6 7" xfId="1644"/>
    <cellStyle name="Акцент6 8" xfId="1645"/>
    <cellStyle name="Акцент6 9" xfId="1646"/>
    <cellStyle name="Ввод  1" xfId="1648"/>
    <cellStyle name="Ввод  10" xfId="1649"/>
    <cellStyle name="Ввод  11" xfId="1650"/>
    <cellStyle name="Ввод  12" xfId="1651"/>
    <cellStyle name="Ввод  13" xfId="1652"/>
    <cellStyle name="Ввод  14" xfId="1653"/>
    <cellStyle name="Ввод  14 2" xfId="1654"/>
    <cellStyle name="Ввод  15" xfId="1655"/>
    <cellStyle name="Ввод  16" xfId="1656"/>
    <cellStyle name="Ввод  17" xfId="1657"/>
    <cellStyle name="Ввод  18" xfId="1658"/>
    <cellStyle name="Ввод  19" xfId="1659"/>
    <cellStyle name="Ввод  2" xfId="1660"/>
    <cellStyle name="Ввод  2 2" xfId="2593"/>
    <cellStyle name="Ввод  2 3" xfId="2535"/>
    <cellStyle name="Ввод  20" xfId="1661"/>
    <cellStyle name="Ввод  21" xfId="1662"/>
    <cellStyle name="Ввод  22" xfId="1663"/>
    <cellStyle name="Ввод  23" xfId="1664"/>
    <cellStyle name="Ввод  24" xfId="1665"/>
    <cellStyle name="Ввод  25" xfId="1666"/>
    <cellStyle name="Ввод  26" xfId="1667"/>
    <cellStyle name="Ввод  27" xfId="1668"/>
    <cellStyle name="Ввод  28" xfId="1669"/>
    <cellStyle name="Ввод  29" xfId="1670"/>
    <cellStyle name="Ввод  3" xfId="1671"/>
    <cellStyle name="Ввод  30" xfId="1672"/>
    <cellStyle name="Ввод  31" xfId="1673"/>
    <cellStyle name="Ввод  32" xfId="1674"/>
    <cellStyle name="Ввод  33" xfId="1675"/>
    <cellStyle name="Ввод  34" xfId="1676"/>
    <cellStyle name="Ввод  35" xfId="1677"/>
    <cellStyle name="Ввод  36" xfId="1678"/>
    <cellStyle name="Ввод  37" xfId="1679"/>
    <cellStyle name="Ввод  37 2" xfId="1680"/>
    <cellStyle name="Ввод  38" xfId="1681"/>
    <cellStyle name="Ввод  39" xfId="1682"/>
    <cellStyle name="Ввод  39 2" xfId="1683"/>
    <cellStyle name="Ввод  4" xfId="1684"/>
    <cellStyle name="Ввод  40" xfId="1685"/>
    <cellStyle name="Ввод  41" xfId="1686"/>
    <cellStyle name="Ввод  42" xfId="1687"/>
    <cellStyle name="Ввод  43" xfId="1688"/>
    <cellStyle name="Ввод  44" xfId="1647"/>
    <cellStyle name="Ввод  45" xfId="2592"/>
    <cellStyle name="Ввод  5" xfId="1689"/>
    <cellStyle name="Ввод  6" xfId="1690"/>
    <cellStyle name="Ввод  7" xfId="1691"/>
    <cellStyle name="Ввод  8" xfId="1692"/>
    <cellStyle name="Ввод  9" xfId="1693"/>
    <cellStyle name="Вывод 1" xfId="1695"/>
    <cellStyle name="Вывод 10" xfId="1696"/>
    <cellStyle name="Вывод 11" xfId="1697"/>
    <cellStyle name="Вывод 12" xfId="1698"/>
    <cellStyle name="Вывод 13" xfId="1699"/>
    <cellStyle name="Вывод 14" xfId="1700"/>
    <cellStyle name="Вывод 14 2" xfId="1701"/>
    <cellStyle name="Вывод 15" xfId="1702"/>
    <cellStyle name="Вывод 16" xfId="1703"/>
    <cellStyle name="Вывод 17" xfId="1704"/>
    <cellStyle name="Вывод 18" xfId="1705"/>
    <cellStyle name="Вывод 19" xfId="1706"/>
    <cellStyle name="Вывод 2" xfId="1707"/>
    <cellStyle name="Вывод 2 2" xfId="2595"/>
    <cellStyle name="Вывод 2 3" xfId="2536"/>
    <cellStyle name="Вывод 20" xfId="1708"/>
    <cellStyle name="Вывод 21" xfId="1709"/>
    <cellStyle name="Вывод 22" xfId="1710"/>
    <cellStyle name="Вывод 23" xfId="1711"/>
    <cellStyle name="Вывод 24" xfId="1712"/>
    <cellStyle name="Вывод 25" xfId="1713"/>
    <cellStyle name="Вывод 26" xfId="1714"/>
    <cellStyle name="Вывод 27" xfId="1715"/>
    <cellStyle name="Вывод 28" xfId="1716"/>
    <cellStyle name="Вывод 29" xfId="1717"/>
    <cellStyle name="Вывод 3" xfId="1718"/>
    <cellStyle name="Вывод 30" xfId="1719"/>
    <cellStyle name="Вывод 31" xfId="1720"/>
    <cellStyle name="Вывод 32" xfId="1721"/>
    <cellStyle name="Вывод 33" xfId="1722"/>
    <cellStyle name="Вывод 34" xfId="1723"/>
    <cellStyle name="Вывод 35" xfId="1724"/>
    <cellStyle name="Вывод 36" xfId="1725"/>
    <cellStyle name="Вывод 37" xfId="1726"/>
    <cellStyle name="Вывод 37 2" xfId="1727"/>
    <cellStyle name="Вывод 38" xfId="1728"/>
    <cellStyle name="Вывод 39" xfId="1729"/>
    <cellStyle name="Вывод 39 2" xfId="1730"/>
    <cellStyle name="Вывод 4" xfId="1731"/>
    <cellStyle name="Вывод 40" xfId="1732"/>
    <cellStyle name="Вывод 41" xfId="1733"/>
    <cellStyle name="Вывод 42" xfId="1734"/>
    <cellStyle name="Вывод 43" xfId="1735"/>
    <cellStyle name="Вывод 44" xfId="1694"/>
    <cellStyle name="Вывод 45" xfId="2594"/>
    <cellStyle name="Вывод 5" xfId="1736"/>
    <cellStyle name="Вывод 6" xfId="1737"/>
    <cellStyle name="Вывод 7" xfId="1738"/>
    <cellStyle name="Вывод 8" xfId="1739"/>
    <cellStyle name="Вывод 9" xfId="1740"/>
    <cellStyle name="Вычисление 1" xfId="1742"/>
    <cellStyle name="Вычисление 10" xfId="1743"/>
    <cellStyle name="Вычисление 11" xfId="1744"/>
    <cellStyle name="Вычисление 12" xfId="1745"/>
    <cellStyle name="Вычисление 13" xfId="1746"/>
    <cellStyle name="Вычисление 14" xfId="1747"/>
    <cellStyle name="Вычисление 14 2" xfId="1748"/>
    <cellStyle name="Вычисление 15" xfId="1749"/>
    <cellStyle name="Вычисление 16" xfId="1750"/>
    <cellStyle name="Вычисление 17" xfId="1751"/>
    <cellStyle name="Вычисление 18" xfId="1752"/>
    <cellStyle name="Вычисление 19" xfId="1753"/>
    <cellStyle name="Вычисление 2" xfId="1754"/>
    <cellStyle name="Вычисление 2 2" xfId="2597"/>
    <cellStyle name="Вычисление 2 3" xfId="2537"/>
    <cellStyle name="Вычисление 20" xfId="1755"/>
    <cellStyle name="Вычисление 21" xfId="1756"/>
    <cellStyle name="Вычисление 22" xfId="1757"/>
    <cellStyle name="Вычисление 23" xfId="1758"/>
    <cellStyle name="Вычисление 24" xfId="1759"/>
    <cellStyle name="Вычисление 25" xfId="1760"/>
    <cellStyle name="Вычисление 26" xfId="1761"/>
    <cellStyle name="Вычисление 27" xfId="1762"/>
    <cellStyle name="Вычисление 28" xfId="1763"/>
    <cellStyle name="Вычисление 29" xfId="1764"/>
    <cellStyle name="Вычисление 3" xfId="1765"/>
    <cellStyle name="Вычисление 30" xfId="1766"/>
    <cellStyle name="Вычисление 31" xfId="1767"/>
    <cellStyle name="Вычисление 32" xfId="1768"/>
    <cellStyle name="Вычисление 33" xfId="1769"/>
    <cellStyle name="Вычисление 34" xfId="1770"/>
    <cellStyle name="Вычисление 35" xfId="1771"/>
    <cellStyle name="Вычисление 36" xfId="1772"/>
    <cellStyle name="Вычисление 37" xfId="1773"/>
    <cellStyle name="Вычисление 37 2" xfId="1774"/>
    <cellStyle name="Вычисление 38" xfId="1775"/>
    <cellStyle name="Вычисление 39" xfId="1776"/>
    <cellStyle name="Вычисление 39 2" xfId="1777"/>
    <cellStyle name="Вычисление 4" xfId="1778"/>
    <cellStyle name="Вычисление 40" xfId="1779"/>
    <cellStyle name="Вычисление 41" xfId="1780"/>
    <cellStyle name="Вычисление 42" xfId="1781"/>
    <cellStyle name="Вычисление 43" xfId="1782"/>
    <cellStyle name="Вычисление 44" xfId="1741"/>
    <cellStyle name="Вычисление 45" xfId="2596"/>
    <cellStyle name="Вычисление 5" xfId="1783"/>
    <cellStyle name="Вычисление 6" xfId="1784"/>
    <cellStyle name="Вычисление 7" xfId="1785"/>
    <cellStyle name="Вычисление 8" xfId="1786"/>
    <cellStyle name="Вычисление 9" xfId="1787"/>
    <cellStyle name="Денежный 2" xfId="12348"/>
    <cellStyle name="Заголовок 1 1" xfId="1789"/>
    <cellStyle name="Заголовок 1 10" xfId="1790"/>
    <cellStyle name="Заголовок 1 11" xfId="1791"/>
    <cellStyle name="Заголовок 1 12" xfId="1792"/>
    <cellStyle name="Заголовок 1 13" xfId="1793"/>
    <cellStyle name="Заголовок 1 14" xfId="1794"/>
    <cellStyle name="Заголовок 1 15" xfId="1795"/>
    <cellStyle name="Заголовок 1 16" xfId="1796"/>
    <cellStyle name="Заголовок 1 17" xfId="1797"/>
    <cellStyle name="Заголовок 1 18" xfId="1798"/>
    <cellStyle name="Заголовок 1 19" xfId="1799"/>
    <cellStyle name="Заголовок 1 2" xfId="1800"/>
    <cellStyle name="Заголовок 1 20" xfId="1801"/>
    <cellStyle name="Заголовок 1 21" xfId="1802"/>
    <cellStyle name="Заголовок 1 22" xfId="1803"/>
    <cellStyle name="Заголовок 1 23" xfId="1804"/>
    <cellStyle name="Заголовок 1 24" xfId="1805"/>
    <cellStyle name="Заголовок 1 25" xfId="1806"/>
    <cellStyle name="Заголовок 1 26" xfId="1807"/>
    <cellStyle name="Заголовок 1 27" xfId="1808"/>
    <cellStyle name="Заголовок 1 28" xfId="1809"/>
    <cellStyle name="Заголовок 1 29" xfId="1810"/>
    <cellStyle name="Заголовок 1 3" xfId="1811"/>
    <cellStyle name="Заголовок 1 30" xfId="1812"/>
    <cellStyle name="Заголовок 1 31" xfId="1813"/>
    <cellStyle name="Заголовок 1 32" xfId="1814"/>
    <cellStyle name="Заголовок 1 33" xfId="1815"/>
    <cellStyle name="Заголовок 1 34" xfId="1816"/>
    <cellStyle name="Заголовок 1 35" xfId="1817"/>
    <cellStyle name="Заголовок 1 36" xfId="1818"/>
    <cellStyle name="Заголовок 1 37" xfId="1819"/>
    <cellStyle name="Заголовок 1 37 2" xfId="1820"/>
    <cellStyle name="Заголовок 1 38" xfId="1821"/>
    <cellStyle name="Заголовок 1 39" xfId="1822"/>
    <cellStyle name="Заголовок 1 4" xfId="1823"/>
    <cellStyle name="Заголовок 1 40" xfId="1824"/>
    <cellStyle name="Заголовок 1 41" xfId="1825"/>
    <cellStyle name="Заголовок 1 42" xfId="1826"/>
    <cellStyle name="Заголовок 1 43" xfId="1827"/>
    <cellStyle name="Заголовок 1 44" xfId="1788"/>
    <cellStyle name="Заголовок 1 5" xfId="1828"/>
    <cellStyle name="Заголовок 1 6" xfId="1829"/>
    <cellStyle name="Заголовок 1 7" xfId="1830"/>
    <cellStyle name="Заголовок 1 8" xfId="1831"/>
    <cellStyle name="Заголовок 1 9" xfId="1832"/>
    <cellStyle name="Заголовок 2 1" xfId="1834"/>
    <cellStyle name="Заголовок 2 10" xfId="1835"/>
    <cellStyle name="Заголовок 2 11" xfId="1836"/>
    <cellStyle name="Заголовок 2 12" xfId="1837"/>
    <cellStyle name="Заголовок 2 13" xfId="1838"/>
    <cellStyle name="Заголовок 2 14" xfId="1839"/>
    <cellStyle name="Заголовок 2 15" xfId="1840"/>
    <cellStyle name="Заголовок 2 16" xfId="1841"/>
    <cellStyle name="Заголовок 2 17" xfId="1842"/>
    <cellStyle name="Заголовок 2 18" xfId="1843"/>
    <cellStyle name="Заголовок 2 19" xfId="1844"/>
    <cellStyle name="Заголовок 2 2" xfId="1845"/>
    <cellStyle name="Заголовок 2 20" xfId="1846"/>
    <cellStyle name="Заголовок 2 21" xfId="1847"/>
    <cellStyle name="Заголовок 2 22" xfId="1848"/>
    <cellStyle name="Заголовок 2 23" xfId="1849"/>
    <cellStyle name="Заголовок 2 24" xfId="1850"/>
    <cellStyle name="Заголовок 2 25" xfId="1851"/>
    <cellStyle name="Заголовок 2 26" xfId="1852"/>
    <cellStyle name="Заголовок 2 27" xfId="1853"/>
    <cellStyle name="Заголовок 2 28" xfId="1854"/>
    <cellStyle name="Заголовок 2 29" xfId="1855"/>
    <cellStyle name="Заголовок 2 3" xfId="1856"/>
    <cellStyle name="Заголовок 2 30" xfId="1857"/>
    <cellStyle name="Заголовок 2 31" xfId="1858"/>
    <cellStyle name="Заголовок 2 32" xfId="1859"/>
    <cellStyle name="Заголовок 2 33" xfId="1860"/>
    <cellStyle name="Заголовок 2 34" xfId="1861"/>
    <cellStyle name="Заголовок 2 35" xfId="1862"/>
    <cellStyle name="Заголовок 2 36" xfId="1863"/>
    <cellStyle name="Заголовок 2 37" xfId="1864"/>
    <cellStyle name="Заголовок 2 37 2" xfId="1865"/>
    <cellStyle name="Заголовок 2 38" xfId="1866"/>
    <cellStyle name="Заголовок 2 39" xfId="1867"/>
    <cellStyle name="Заголовок 2 4" xfId="1868"/>
    <cellStyle name="Заголовок 2 40" xfId="1869"/>
    <cellStyle name="Заголовок 2 41" xfId="1870"/>
    <cellStyle name="Заголовок 2 42" xfId="1871"/>
    <cellStyle name="Заголовок 2 43" xfId="1872"/>
    <cellStyle name="Заголовок 2 44" xfId="1833"/>
    <cellStyle name="Заголовок 2 5" xfId="1873"/>
    <cellStyle name="Заголовок 2 6" xfId="1874"/>
    <cellStyle name="Заголовок 2 7" xfId="1875"/>
    <cellStyle name="Заголовок 2 8" xfId="1876"/>
    <cellStyle name="Заголовок 2 9" xfId="1877"/>
    <cellStyle name="Заголовок 3 1" xfId="1879"/>
    <cellStyle name="Заголовок 3 10" xfId="1880"/>
    <cellStyle name="Заголовок 3 11" xfId="1881"/>
    <cellStyle name="Заголовок 3 12" xfId="1882"/>
    <cellStyle name="Заголовок 3 13" xfId="1883"/>
    <cellStyle name="Заголовок 3 14" xfId="1884"/>
    <cellStyle name="Заголовок 3 15" xfId="1885"/>
    <cellStyle name="Заголовок 3 16" xfId="1886"/>
    <cellStyle name="Заголовок 3 17" xfId="1887"/>
    <cellStyle name="Заголовок 3 18" xfId="1888"/>
    <cellStyle name="Заголовок 3 19" xfId="1889"/>
    <cellStyle name="Заголовок 3 2" xfId="1890"/>
    <cellStyle name="Заголовок 3 20" xfId="1891"/>
    <cellStyle name="Заголовок 3 21" xfId="1892"/>
    <cellStyle name="Заголовок 3 22" xfId="1893"/>
    <cellStyle name="Заголовок 3 23" xfId="1894"/>
    <cellStyle name="Заголовок 3 24" xfId="1895"/>
    <cellStyle name="Заголовок 3 25" xfId="1896"/>
    <cellStyle name="Заголовок 3 26" xfId="1897"/>
    <cellStyle name="Заголовок 3 27" xfId="1898"/>
    <cellStyle name="Заголовок 3 28" xfId="1899"/>
    <cellStyle name="Заголовок 3 29" xfId="1900"/>
    <cellStyle name="Заголовок 3 3" xfId="1901"/>
    <cellStyle name="Заголовок 3 30" xfId="1902"/>
    <cellStyle name="Заголовок 3 31" xfId="1903"/>
    <cellStyle name="Заголовок 3 32" xfId="1904"/>
    <cellStyle name="Заголовок 3 33" xfId="1905"/>
    <cellStyle name="Заголовок 3 34" xfId="1906"/>
    <cellStyle name="Заголовок 3 35" xfId="1907"/>
    <cellStyle name="Заголовок 3 36" xfId="1908"/>
    <cellStyle name="Заголовок 3 37" xfId="1909"/>
    <cellStyle name="Заголовок 3 37 2" xfId="1910"/>
    <cellStyle name="Заголовок 3 38" xfId="1911"/>
    <cellStyle name="Заголовок 3 39" xfId="1912"/>
    <cellStyle name="Заголовок 3 4" xfId="1913"/>
    <cellStyle name="Заголовок 3 40" xfId="1914"/>
    <cellStyle name="Заголовок 3 41" xfId="1915"/>
    <cellStyle name="Заголовок 3 42" xfId="1916"/>
    <cellStyle name="Заголовок 3 43" xfId="1917"/>
    <cellStyle name="Заголовок 3 44" xfId="1878"/>
    <cellStyle name="Заголовок 3 5" xfId="1918"/>
    <cellStyle name="Заголовок 3 6" xfId="1919"/>
    <cellStyle name="Заголовок 3 7" xfId="1920"/>
    <cellStyle name="Заголовок 3 8" xfId="1921"/>
    <cellStyle name="Заголовок 3 9" xfId="1922"/>
    <cellStyle name="Заголовок 4 1" xfId="1924"/>
    <cellStyle name="Заголовок 4 10" xfId="1925"/>
    <cellStyle name="Заголовок 4 11" xfId="1926"/>
    <cellStyle name="Заголовок 4 12" xfId="1927"/>
    <cellStyle name="Заголовок 4 13" xfId="1928"/>
    <cellStyle name="Заголовок 4 14" xfId="1929"/>
    <cellStyle name="Заголовок 4 15" xfId="1930"/>
    <cellStyle name="Заголовок 4 16" xfId="1931"/>
    <cellStyle name="Заголовок 4 17" xfId="1932"/>
    <cellStyle name="Заголовок 4 18" xfId="1933"/>
    <cellStyle name="Заголовок 4 19" xfId="1934"/>
    <cellStyle name="Заголовок 4 2" xfId="1935"/>
    <cellStyle name="Заголовок 4 20" xfId="1936"/>
    <cellStyle name="Заголовок 4 21" xfId="1937"/>
    <cellStyle name="Заголовок 4 22" xfId="1938"/>
    <cellStyle name="Заголовок 4 23" xfId="1939"/>
    <cellStyle name="Заголовок 4 24" xfId="1940"/>
    <cellStyle name="Заголовок 4 25" xfId="1941"/>
    <cellStyle name="Заголовок 4 26" xfId="1942"/>
    <cellStyle name="Заголовок 4 27" xfId="1943"/>
    <cellStyle name="Заголовок 4 28" xfId="1944"/>
    <cellStyle name="Заголовок 4 29" xfId="1945"/>
    <cellStyle name="Заголовок 4 3" xfId="1946"/>
    <cellStyle name="Заголовок 4 30" xfId="1947"/>
    <cellStyle name="Заголовок 4 31" xfId="1948"/>
    <cellStyle name="Заголовок 4 32" xfId="1949"/>
    <cellStyle name="Заголовок 4 33" xfId="1950"/>
    <cellStyle name="Заголовок 4 34" xfId="1951"/>
    <cellStyle name="Заголовок 4 35" xfId="1952"/>
    <cellStyle name="Заголовок 4 36" xfId="1953"/>
    <cellStyle name="Заголовок 4 37" xfId="1954"/>
    <cellStyle name="Заголовок 4 37 2" xfId="1955"/>
    <cellStyle name="Заголовок 4 38" xfId="1956"/>
    <cellStyle name="Заголовок 4 39" xfId="1957"/>
    <cellStyle name="Заголовок 4 4" xfId="1958"/>
    <cellStyle name="Заголовок 4 40" xfId="1959"/>
    <cellStyle name="Заголовок 4 41" xfId="1960"/>
    <cellStyle name="Заголовок 4 42" xfId="1961"/>
    <cellStyle name="Заголовок 4 43" xfId="1962"/>
    <cellStyle name="Заголовок 4 44" xfId="1923"/>
    <cellStyle name="Заголовок 4 5" xfId="1963"/>
    <cellStyle name="Заголовок 4 6" xfId="1964"/>
    <cellStyle name="Заголовок 4 7" xfId="1965"/>
    <cellStyle name="Заголовок 4 8" xfId="1966"/>
    <cellStyle name="Заголовок 4 9" xfId="1967"/>
    <cellStyle name="Итог 1" xfId="1969"/>
    <cellStyle name="Итог 10" xfId="1970"/>
    <cellStyle name="Итог 11" xfId="1971"/>
    <cellStyle name="Итог 12" xfId="1972"/>
    <cellStyle name="Итог 13" xfId="1973"/>
    <cellStyle name="Итог 14" xfId="1974"/>
    <cellStyle name="Итог 15" xfId="1975"/>
    <cellStyle name="Итог 16" xfId="1976"/>
    <cellStyle name="Итог 17" xfId="1977"/>
    <cellStyle name="Итог 18" xfId="1978"/>
    <cellStyle name="Итог 19" xfId="1979"/>
    <cellStyle name="Итог 2" xfId="1980"/>
    <cellStyle name="Итог 20" xfId="1981"/>
    <cellStyle name="Итог 21" xfId="1982"/>
    <cellStyle name="Итог 22" xfId="1983"/>
    <cellStyle name="Итог 23" xfId="1984"/>
    <cellStyle name="Итог 24" xfId="1985"/>
    <cellStyle name="Итог 25" xfId="1986"/>
    <cellStyle name="Итог 26" xfId="1987"/>
    <cellStyle name="Итог 27" xfId="1988"/>
    <cellStyle name="Итог 28" xfId="1989"/>
    <cellStyle name="Итог 29" xfId="1990"/>
    <cellStyle name="Итог 3" xfId="1991"/>
    <cellStyle name="Итог 30" xfId="1992"/>
    <cellStyle name="Итог 31" xfId="1993"/>
    <cellStyle name="Итог 32" xfId="1994"/>
    <cellStyle name="Итог 33" xfId="1995"/>
    <cellStyle name="Итог 34" xfId="1996"/>
    <cellStyle name="Итог 35" xfId="1997"/>
    <cellStyle name="Итог 36" xfId="1998"/>
    <cellStyle name="Итог 37" xfId="1999"/>
    <cellStyle name="Итог 37 2" xfId="2000"/>
    <cellStyle name="Итог 38" xfId="2001"/>
    <cellStyle name="Итог 39" xfId="2002"/>
    <cellStyle name="Итог 4" xfId="2003"/>
    <cellStyle name="Итог 40" xfId="2004"/>
    <cellStyle name="Итог 41" xfId="2005"/>
    <cellStyle name="Итог 42" xfId="2006"/>
    <cellStyle name="Итог 43" xfId="2007"/>
    <cellStyle name="Итог 44" xfId="1968"/>
    <cellStyle name="Итог 5" xfId="2008"/>
    <cellStyle name="Итог 6" xfId="2009"/>
    <cellStyle name="Итог 7" xfId="2010"/>
    <cellStyle name="Итог 8" xfId="2011"/>
    <cellStyle name="Итог 9" xfId="2012"/>
    <cellStyle name="Контрольная ячейка 1" xfId="2014"/>
    <cellStyle name="Контрольная ячейка 10" xfId="2015"/>
    <cellStyle name="Контрольная ячейка 11" xfId="2016"/>
    <cellStyle name="Контрольная ячейка 12" xfId="2017"/>
    <cellStyle name="Контрольная ячейка 13" xfId="2018"/>
    <cellStyle name="Контрольная ячейка 14" xfId="2019"/>
    <cellStyle name="Контрольная ячейка 14 2" xfId="2020"/>
    <cellStyle name="Контрольная ячейка 15" xfId="2021"/>
    <cellStyle name="Контрольная ячейка 16" xfId="2022"/>
    <cellStyle name="Контрольная ячейка 17" xfId="2023"/>
    <cellStyle name="Контрольная ячейка 18" xfId="2024"/>
    <cellStyle name="Контрольная ячейка 19" xfId="2025"/>
    <cellStyle name="Контрольная ячейка 2" xfId="2026"/>
    <cellStyle name="Контрольная ячейка 2 2" xfId="2599"/>
    <cellStyle name="Контрольная ячейка 2 3" xfId="2538"/>
    <cellStyle name="Контрольная ячейка 20" xfId="2027"/>
    <cellStyle name="Контрольная ячейка 21" xfId="2028"/>
    <cellStyle name="Контрольная ячейка 22" xfId="2029"/>
    <cellStyle name="Контрольная ячейка 23" xfId="2030"/>
    <cellStyle name="Контрольная ячейка 24" xfId="2031"/>
    <cellStyle name="Контрольная ячейка 25" xfId="2032"/>
    <cellStyle name="Контрольная ячейка 26" xfId="2033"/>
    <cellStyle name="Контрольная ячейка 27" xfId="2034"/>
    <cellStyle name="Контрольная ячейка 28" xfId="2035"/>
    <cellStyle name="Контрольная ячейка 29" xfId="2036"/>
    <cellStyle name="Контрольная ячейка 3" xfId="2037"/>
    <cellStyle name="Контрольная ячейка 30" xfId="2038"/>
    <cellStyle name="Контрольная ячейка 31" xfId="2039"/>
    <cellStyle name="Контрольная ячейка 32" xfId="2040"/>
    <cellStyle name="Контрольная ячейка 33" xfId="2041"/>
    <cellStyle name="Контрольная ячейка 34" xfId="2042"/>
    <cellStyle name="Контрольная ячейка 35" xfId="2043"/>
    <cellStyle name="Контрольная ячейка 36" xfId="2044"/>
    <cellStyle name="Контрольная ячейка 37" xfId="2045"/>
    <cellStyle name="Контрольная ячейка 37 2" xfId="2046"/>
    <cellStyle name="Контрольная ячейка 38" xfId="2047"/>
    <cellStyle name="Контрольная ячейка 39" xfId="2048"/>
    <cellStyle name="Контрольная ячейка 39 2" xfId="2049"/>
    <cellStyle name="Контрольная ячейка 4" xfId="2050"/>
    <cellStyle name="Контрольная ячейка 40" xfId="2051"/>
    <cellStyle name="Контрольная ячейка 41" xfId="2052"/>
    <cellStyle name="Контрольная ячейка 42" xfId="2053"/>
    <cellStyle name="Контрольная ячейка 43" xfId="2054"/>
    <cellStyle name="Контрольная ячейка 44" xfId="2013"/>
    <cellStyle name="Контрольная ячейка 45" xfId="2598"/>
    <cellStyle name="Контрольная ячейка 5" xfId="2055"/>
    <cellStyle name="Контрольная ячейка 6" xfId="2056"/>
    <cellStyle name="Контрольная ячейка 7" xfId="2057"/>
    <cellStyle name="Контрольная ячейка 8" xfId="2058"/>
    <cellStyle name="Контрольная ячейка 9" xfId="2059"/>
    <cellStyle name="Название 1" xfId="2061"/>
    <cellStyle name="Название 10" xfId="2062"/>
    <cellStyle name="Название 11" xfId="2063"/>
    <cellStyle name="Название 12" xfId="2064"/>
    <cellStyle name="Название 13" xfId="2065"/>
    <cellStyle name="Название 14" xfId="2066"/>
    <cellStyle name="Название 15" xfId="2067"/>
    <cellStyle name="Название 16" xfId="2068"/>
    <cellStyle name="Название 17" xfId="2069"/>
    <cellStyle name="Название 18" xfId="2070"/>
    <cellStyle name="Название 19" xfId="2071"/>
    <cellStyle name="Название 2" xfId="2072"/>
    <cellStyle name="Название 20" xfId="2073"/>
    <cellStyle name="Название 21" xfId="2074"/>
    <cellStyle name="Название 22" xfId="2075"/>
    <cellStyle name="Название 23" xfId="2076"/>
    <cellStyle name="Название 24" xfId="2077"/>
    <cellStyle name="Название 25" xfId="2078"/>
    <cellStyle name="Название 26" xfId="2079"/>
    <cellStyle name="Название 27" xfId="2080"/>
    <cellStyle name="Название 28" xfId="2081"/>
    <cellStyle name="Название 29" xfId="2082"/>
    <cellStyle name="Название 3" xfId="2083"/>
    <cellStyle name="Название 30" xfId="2084"/>
    <cellStyle name="Название 31" xfId="2085"/>
    <cellStyle name="Название 32" xfId="2086"/>
    <cellStyle name="Название 33" xfId="2087"/>
    <cellStyle name="Название 34" xfId="2088"/>
    <cellStyle name="Название 35" xfId="2089"/>
    <cellStyle name="Название 36" xfId="2090"/>
    <cellStyle name="Название 37" xfId="2091"/>
    <cellStyle name="Название 37 2" xfId="2092"/>
    <cellStyle name="Название 38" xfId="2093"/>
    <cellStyle name="Название 39" xfId="2094"/>
    <cellStyle name="Название 4" xfId="2095"/>
    <cellStyle name="Название 40" xfId="2096"/>
    <cellStyle name="Название 41" xfId="2097"/>
    <cellStyle name="Название 42" xfId="2098"/>
    <cellStyle name="Название 43" xfId="2099"/>
    <cellStyle name="Название 44" xfId="2060"/>
    <cellStyle name="Название 5" xfId="2100"/>
    <cellStyle name="Название 6" xfId="2101"/>
    <cellStyle name="Название 7" xfId="2102"/>
    <cellStyle name="Название 8" xfId="2103"/>
    <cellStyle name="Название 9" xfId="2104"/>
    <cellStyle name="Нейтральный 1" xfId="2106"/>
    <cellStyle name="Нейтральный 10" xfId="2107"/>
    <cellStyle name="Нейтральный 11" xfId="2108"/>
    <cellStyle name="Нейтральный 12" xfId="2109"/>
    <cellStyle name="Нейтральный 13" xfId="2110"/>
    <cellStyle name="Нейтральный 14" xfId="2111"/>
    <cellStyle name="Нейтральный 14 2" xfId="2112"/>
    <cellStyle name="Нейтральный 15" xfId="2113"/>
    <cellStyle name="Нейтральный 16" xfId="2114"/>
    <cellStyle name="Нейтральный 17" xfId="2115"/>
    <cellStyle name="Нейтральный 18" xfId="2116"/>
    <cellStyle name="Нейтральный 19" xfId="2117"/>
    <cellStyle name="Нейтральный 2" xfId="2118"/>
    <cellStyle name="Нейтральный 2 2" xfId="2601"/>
    <cellStyle name="Нейтральный 2 3" xfId="2539"/>
    <cellStyle name="Нейтральный 20" xfId="2119"/>
    <cellStyle name="Нейтральный 21" xfId="2120"/>
    <cellStyle name="Нейтральный 22" xfId="2121"/>
    <cellStyle name="Нейтральный 23" xfId="2122"/>
    <cellStyle name="Нейтральный 24" xfId="2123"/>
    <cellStyle name="Нейтральный 25" xfId="2124"/>
    <cellStyle name="Нейтральный 26" xfId="2125"/>
    <cellStyle name="Нейтральный 27" xfId="2126"/>
    <cellStyle name="Нейтральный 28" xfId="2127"/>
    <cellStyle name="Нейтральный 29" xfId="2128"/>
    <cellStyle name="Нейтральный 3" xfId="2129"/>
    <cellStyle name="Нейтральный 30" xfId="2130"/>
    <cellStyle name="Нейтральный 31" xfId="2131"/>
    <cellStyle name="Нейтральный 32" xfId="2132"/>
    <cellStyle name="Нейтральный 33" xfId="2133"/>
    <cellStyle name="Нейтральный 34" xfId="2134"/>
    <cellStyle name="Нейтральный 35" xfId="2135"/>
    <cellStyle name="Нейтральный 36" xfId="2136"/>
    <cellStyle name="Нейтральный 37" xfId="2137"/>
    <cellStyle name="Нейтральный 37 2" xfId="2138"/>
    <cellStyle name="Нейтральный 38" xfId="2139"/>
    <cellStyle name="Нейтральный 39" xfId="2140"/>
    <cellStyle name="Нейтральный 39 2" xfId="2141"/>
    <cellStyle name="Нейтральный 4" xfId="2142"/>
    <cellStyle name="Нейтральный 40" xfId="2143"/>
    <cellStyle name="Нейтральный 41" xfId="2144"/>
    <cellStyle name="Нейтральный 42" xfId="2145"/>
    <cellStyle name="Нейтральный 43" xfId="2146"/>
    <cellStyle name="Нейтральный 44" xfId="2105"/>
    <cellStyle name="Нейтральный 45" xfId="2600"/>
    <cellStyle name="Нейтральный 5" xfId="2147"/>
    <cellStyle name="Нейтральный 6" xfId="2148"/>
    <cellStyle name="Нейтральный 7" xfId="2149"/>
    <cellStyle name="Нейтральный 8" xfId="2150"/>
    <cellStyle name="Нейтральный 9" xfId="2151"/>
    <cellStyle name="Обычный" xfId="0" builtinId="0"/>
    <cellStyle name="Обычный 10" xfId="2421"/>
    <cellStyle name="Обычный 10 10" xfId="4171"/>
    <cellStyle name="Обычный 10 10 2" xfId="5152"/>
    <cellStyle name="Обычный 10 10 3" xfId="6133"/>
    <cellStyle name="Обычный 10 10 4" xfId="7114"/>
    <cellStyle name="Обычный 10 10 5" xfId="8095"/>
    <cellStyle name="Обычный 10 10 6" xfId="9076"/>
    <cellStyle name="Обычный 10 10 7" xfId="10057"/>
    <cellStyle name="Обычный 10 10 8" xfId="11038"/>
    <cellStyle name="Обычный 10 10 9" xfId="12019"/>
    <cellStyle name="Обычный 10 11" xfId="3510"/>
    <cellStyle name="Обычный 10 12" xfId="4498"/>
    <cellStyle name="Обычный 10 13" xfId="5479"/>
    <cellStyle name="Обычный 10 14" xfId="6460"/>
    <cellStyle name="Обычный 10 15" xfId="7441"/>
    <cellStyle name="Обычный 10 16" xfId="8422"/>
    <cellStyle name="Обычный 10 17" xfId="9403"/>
    <cellStyle name="Обычный 10 18" xfId="10384"/>
    <cellStyle name="Обычный 10 19" xfId="11365"/>
    <cellStyle name="Обычный 10 2" xfId="2481"/>
    <cellStyle name="Обычный 10 2 10" xfId="7452"/>
    <cellStyle name="Обычный 10 2 11" xfId="8433"/>
    <cellStyle name="Обычный 10 2 12" xfId="9414"/>
    <cellStyle name="Обычный 10 2 13" xfId="10395"/>
    <cellStyle name="Обычный 10 2 14" xfId="11376"/>
    <cellStyle name="Обычный 10 2 2" xfId="3604"/>
    <cellStyle name="Обычный 10 2 2 10" xfId="9494"/>
    <cellStyle name="Обычный 10 2 2 11" xfId="10475"/>
    <cellStyle name="Обычный 10 2 2 12" xfId="11456"/>
    <cellStyle name="Обычный 10 2 2 2" xfId="3773"/>
    <cellStyle name="Обычный 10 2 2 2 10" xfId="10640"/>
    <cellStyle name="Обычный 10 2 2 2 11" xfId="11621"/>
    <cellStyle name="Обычный 10 2 2 2 2" xfId="4100"/>
    <cellStyle name="Обычный 10 2 2 2 2 2" xfId="5081"/>
    <cellStyle name="Обычный 10 2 2 2 2 3" xfId="6062"/>
    <cellStyle name="Обычный 10 2 2 2 2 4" xfId="7043"/>
    <cellStyle name="Обычный 10 2 2 2 2 5" xfId="8024"/>
    <cellStyle name="Обычный 10 2 2 2 2 6" xfId="9005"/>
    <cellStyle name="Обычный 10 2 2 2 2 7" xfId="9986"/>
    <cellStyle name="Обычный 10 2 2 2 2 8" xfId="10967"/>
    <cellStyle name="Обычный 10 2 2 2 2 9" xfId="11948"/>
    <cellStyle name="Обычный 10 2 2 2 3" xfId="4427"/>
    <cellStyle name="Обычный 10 2 2 2 3 2" xfId="5408"/>
    <cellStyle name="Обычный 10 2 2 2 3 3" xfId="6389"/>
    <cellStyle name="Обычный 10 2 2 2 3 4" xfId="7370"/>
    <cellStyle name="Обычный 10 2 2 2 3 5" xfId="8351"/>
    <cellStyle name="Обычный 10 2 2 2 3 6" xfId="9332"/>
    <cellStyle name="Обычный 10 2 2 2 3 7" xfId="10313"/>
    <cellStyle name="Обычный 10 2 2 2 3 8" xfId="11294"/>
    <cellStyle name="Обычный 10 2 2 2 3 9" xfId="12275"/>
    <cellStyle name="Обычный 10 2 2 2 4" xfId="4754"/>
    <cellStyle name="Обычный 10 2 2 2 5" xfId="5735"/>
    <cellStyle name="Обычный 10 2 2 2 6" xfId="6716"/>
    <cellStyle name="Обычный 10 2 2 2 7" xfId="7697"/>
    <cellStyle name="Обычный 10 2 2 2 8" xfId="8678"/>
    <cellStyle name="Обычный 10 2 2 2 9" xfId="9659"/>
    <cellStyle name="Обычный 10 2 2 3" xfId="3935"/>
    <cellStyle name="Обычный 10 2 2 3 2" xfId="4916"/>
    <cellStyle name="Обычный 10 2 2 3 3" xfId="5897"/>
    <cellStyle name="Обычный 10 2 2 3 4" xfId="6878"/>
    <cellStyle name="Обычный 10 2 2 3 5" xfId="7859"/>
    <cellStyle name="Обычный 10 2 2 3 6" xfId="8840"/>
    <cellStyle name="Обычный 10 2 2 3 7" xfId="9821"/>
    <cellStyle name="Обычный 10 2 2 3 8" xfId="10802"/>
    <cellStyle name="Обычный 10 2 2 3 9" xfId="11783"/>
    <cellStyle name="Обычный 10 2 2 4" xfId="4262"/>
    <cellStyle name="Обычный 10 2 2 4 2" xfId="5243"/>
    <cellStyle name="Обычный 10 2 2 4 3" xfId="6224"/>
    <cellStyle name="Обычный 10 2 2 4 4" xfId="7205"/>
    <cellStyle name="Обычный 10 2 2 4 5" xfId="8186"/>
    <cellStyle name="Обычный 10 2 2 4 6" xfId="9167"/>
    <cellStyle name="Обычный 10 2 2 4 7" xfId="10148"/>
    <cellStyle name="Обычный 10 2 2 4 8" xfId="11129"/>
    <cellStyle name="Обычный 10 2 2 4 9" xfId="12110"/>
    <cellStyle name="Обычный 10 2 2 5" xfId="4589"/>
    <cellStyle name="Обычный 10 2 2 6" xfId="5570"/>
    <cellStyle name="Обычный 10 2 2 7" xfId="6551"/>
    <cellStyle name="Обычный 10 2 2 8" xfId="7532"/>
    <cellStyle name="Обычный 10 2 2 9" xfId="8513"/>
    <cellStyle name="Обычный 10 2 3" xfId="3693"/>
    <cellStyle name="Обычный 10 2 3 10" xfId="10560"/>
    <cellStyle name="Обычный 10 2 3 11" xfId="11541"/>
    <cellStyle name="Обычный 10 2 3 2" xfId="4020"/>
    <cellStyle name="Обычный 10 2 3 2 2" xfId="5001"/>
    <cellStyle name="Обычный 10 2 3 2 3" xfId="5982"/>
    <cellStyle name="Обычный 10 2 3 2 4" xfId="6963"/>
    <cellStyle name="Обычный 10 2 3 2 5" xfId="7944"/>
    <cellStyle name="Обычный 10 2 3 2 6" xfId="8925"/>
    <cellStyle name="Обычный 10 2 3 2 7" xfId="9906"/>
    <cellStyle name="Обычный 10 2 3 2 8" xfId="10887"/>
    <cellStyle name="Обычный 10 2 3 2 9" xfId="11868"/>
    <cellStyle name="Обычный 10 2 3 3" xfId="4347"/>
    <cellStyle name="Обычный 10 2 3 3 2" xfId="5328"/>
    <cellStyle name="Обычный 10 2 3 3 3" xfId="6309"/>
    <cellStyle name="Обычный 10 2 3 3 4" xfId="7290"/>
    <cellStyle name="Обычный 10 2 3 3 5" xfId="8271"/>
    <cellStyle name="Обычный 10 2 3 3 6" xfId="9252"/>
    <cellStyle name="Обычный 10 2 3 3 7" xfId="10233"/>
    <cellStyle name="Обычный 10 2 3 3 8" xfId="11214"/>
    <cellStyle name="Обычный 10 2 3 3 9" xfId="12195"/>
    <cellStyle name="Обычный 10 2 3 4" xfId="4674"/>
    <cellStyle name="Обычный 10 2 3 5" xfId="5655"/>
    <cellStyle name="Обычный 10 2 3 6" xfId="6636"/>
    <cellStyle name="Обычный 10 2 3 7" xfId="7617"/>
    <cellStyle name="Обычный 10 2 3 8" xfId="8598"/>
    <cellStyle name="Обычный 10 2 3 9" xfId="9579"/>
    <cellStyle name="Обычный 10 2 4" xfId="3855"/>
    <cellStyle name="Обычный 10 2 4 2" xfId="4836"/>
    <cellStyle name="Обычный 10 2 4 3" xfId="5817"/>
    <cellStyle name="Обычный 10 2 4 4" xfId="6798"/>
    <cellStyle name="Обычный 10 2 4 5" xfId="7779"/>
    <cellStyle name="Обычный 10 2 4 6" xfId="8760"/>
    <cellStyle name="Обычный 10 2 4 7" xfId="9741"/>
    <cellStyle name="Обычный 10 2 4 8" xfId="10722"/>
    <cellStyle name="Обычный 10 2 4 9" xfId="11703"/>
    <cellStyle name="Обычный 10 2 5" xfId="4182"/>
    <cellStyle name="Обычный 10 2 5 2" xfId="5163"/>
    <cellStyle name="Обычный 10 2 5 3" xfId="6144"/>
    <cellStyle name="Обычный 10 2 5 4" xfId="7125"/>
    <cellStyle name="Обычный 10 2 5 5" xfId="8106"/>
    <cellStyle name="Обычный 10 2 5 6" xfId="9087"/>
    <cellStyle name="Обычный 10 2 5 7" xfId="10068"/>
    <cellStyle name="Обычный 10 2 5 8" xfId="11049"/>
    <cellStyle name="Обычный 10 2 5 9" xfId="12030"/>
    <cellStyle name="Обычный 10 2 6" xfId="3521"/>
    <cellStyle name="Обычный 10 2 7" xfId="4509"/>
    <cellStyle name="Обычный 10 2 8" xfId="5490"/>
    <cellStyle name="Обычный 10 2 9" xfId="6471"/>
    <cellStyle name="Обычный 10 3" xfId="2492"/>
    <cellStyle name="Обычный 10 3 10" xfId="7463"/>
    <cellStyle name="Обычный 10 3 11" xfId="8444"/>
    <cellStyle name="Обычный 10 3 12" xfId="9425"/>
    <cellStyle name="Обычный 10 3 13" xfId="10406"/>
    <cellStyle name="Обычный 10 3 14" xfId="11387"/>
    <cellStyle name="Обычный 10 3 2" xfId="3615"/>
    <cellStyle name="Обычный 10 3 2 10" xfId="9505"/>
    <cellStyle name="Обычный 10 3 2 11" xfId="10486"/>
    <cellStyle name="Обычный 10 3 2 12" xfId="11467"/>
    <cellStyle name="Обычный 10 3 2 2" xfId="3784"/>
    <cellStyle name="Обычный 10 3 2 2 10" xfId="10651"/>
    <cellStyle name="Обычный 10 3 2 2 11" xfId="11632"/>
    <cellStyle name="Обычный 10 3 2 2 2" xfId="4111"/>
    <cellStyle name="Обычный 10 3 2 2 2 2" xfId="5092"/>
    <cellStyle name="Обычный 10 3 2 2 2 3" xfId="6073"/>
    <cellStyle name="Обычный 10 3 2 2 2 4" xfId="7054"/>
    <cellStyle name="Обычный 10 3 2 2 2 5" xfId="8035"/>
    <cellStyle name="Обычный 10 3 2 2 2 6" xfId="9016"/>
    <cellStyle name="Обычный 10 3 2 2 2 7" xfId="9997"/>
    <cellStyle name="Обычный 10 3 2 2 2 8" xfId="10978"/>
    <cellStyle name="Обычный 10 3 2 2 2 9" xfId="11959"/>
    <cellStyle name="Обычный 10 3 2 2 3" xfId="4438"/>
    <cellStyle name="Обычный 10 3 2 2 3 2" xfId="5419"/>
    <cellStyle name="Обычный 10 3 2 2 3 3" xfId="6400"/>
    <cellStyle name="Обычный 10 3 2 2 3 4" xfId="7381"/>
    <cellStyle name="Обычный 10 3 2 2 3 5" xfId="8362"/>
    <cellStyle name="Обычный 10 3 2 2 3 6" xfId="9343"/>
    <cellStyle name="Обычный 10 3 2 2 3 7" xfId="10324"/>
    <cellStyle name="Обычный 10 3 2 2 3 8" xfId="11305"/>
    <cellStyle name="Обычный 10 3 2 2 3 9" xfId="12286"/>
    <cellStyle name="Обычный 10 3 2 2 4" xfId="4765"/>
    <cellStyle name="Обычный 10 3 2 2 5" xfId="5746"/>
    <cellStyle name="Обычный 10 3 2 2 6" xfId="6727"/>
    <cellStyle name="Обычный 10 3 2 2 7" xfId="7708"/>
    <cellStyle name="Обычный 10 3 2 2 8" xfId="8689"/>
    <cellStyle name="Обычный 10 3 2 2 9" xfId="9670"/>
    <cellStyle name="Обычный 10 3 2 3" xfId="3946"/>
    <cellStyle name="Обычный 10 3 2 3 2" xfId="4927"/>
    <cellStyle name="Обычный 10 3 2 3 3" xfId="5908"/>
    <cellStyle name="Обычный 10 3 2 3 4" xfId="6889"/>
    <cellStyle name="Обычный 10 3 2 3 5" xfId="7870"/>
    <cellStyle name="Обычный 10 3 2 3 6" xfId="8851"/>
    <cellStyle name="Обычный 10 3 2 3 7" xfId="9832"/>
    <cellStyle name="Обычный 10 3 2 3 8" xfId="10813"/>
    <cellStyle name="Обычный 10 3 2 3 9" xfId="11794"/>
    <cellStyle name="Обычный 10 3 2 4" xfId="4273"/>
    <cellStyle name="Обычный 10 3 2 4 2" xfId="5254"/>
    <cellStyle name="Обычный 10 3 2 4 3" xfId="6235"/>
    <cellStyle name="Обычный 10 3 2 4 4" xfId="7216"/>
    <cellStyle name="Обычный 10 3 2 4 5" xfId="8197"/>
    <cellStyle name="Обычный 10 3 2 4 6" xfId="9178"/>
    <cellStyle name="Обычный 10 3 2 4 7" xfId="10159"/>
    <cellStyle name="Обычный 10 3 2 4 8" xfId="11140"/>
    <cellStyle name="Обычный 10 3 2 4 9" xfId="12121"/>
    <cellStyle name="Обычный 10 3 2 5" xfId="4600"/>
    <cellStyle name="Обычный 10 3 2 6" xfId="5581"/>
    <cellStyle name="Обычный 10 3 2 7" xfId="6562"/>
    <cellStyle name="Обычный 10 3 2 8" xfId="7543"/>
    <cellStyle name="Обычный 10 3 2 9" xfId="8524"/>
    <cellStyle name="Обычный 10 3 3" xfId="3704"/>
    <cellStyle name="Обычный 10 3 3 10" xfId="10571"/>
    <cellStyle name="Обычный 10 3 3 11" xfId="11552"/>
    <cellStyle name="Обычный 10 3 3 2" xfId="4031"/>
    <cellStyle name="Обычный 10 3 3 2 2" xfId="5012"/>
    <cellStyle name="Обычный 10 3 3 2 3" xfId="5993"/>
    <cellStyle name="Обычный 10 3 3 2 4" xfId="6974"/>
    <cellStyle name="Обычный 10 3 3 2 5" xfId="7955"/>
    <cellStyle name="Обычный 10 3 3 2 6" xfId="8936"/>
    <cellStyle name="Обычный 10 3 3 2 7" xfId="9917"/>
    <cellStyle name="Обычный 10 3 3 2 8" xfId="10898"/>
    <cellStyle name="Обычный 10 3 3 2 9" xfId="11879"/>
    <cellStyle name="Обычный 10 3 3 3" xfId="4358"/>
    <cellStyle name="Обычный 10 3 3 3 2" xfId="5339"/>
    <cellStyle name="Обычный 10 3 3 3 3" xfId="6320"/>
    <cellStyle name="Обычный 10 3 3 3 4" xfId="7301"/>
    <cellStyle name="Обычный 10 3 3 3 5" xfId="8282"/>
    <cellStyle name="Обычный 10 3 3 3 6" xfId="9263"/>
    <cellStyle name="Обычный 10 3 3 3 7" xfId="10244"/>
    <cellStyle name="Обычный 10 3 3 3 8" xfId="11225"/>
    <cellStyle name="Обычный 10 3 3 3 9" xfId="12206"/>
    <cellStyle name="Обычный 10 3 3 4" xfId="4685"/>
    <cellStyle name="Обычный 10 3 3 5" xfId="5666"/>
    <cellStyle name="Обычный 10 3 3 6" xfId="6647"/>
    <cellStyle name="Обычный 10 3 3 7" xfId="7628"/>
    <cellStyle name="Обычный 10 3 3 8" xfId="8609"/>
    <cellStyle name="Обычный 10 3 3 9" xfId="9590"/>
    <cellStyle name="Обычный 10 3 4" xfId="3866"/>
    <cellStyle name="Обычный 10 3 4 2" xfId="4847"/>
    <cellStyle name="Обычный 10 3 4 3" xfId="5828"/>
    <cellStyle name="Обычный 10 3 4 4" xfId="6809"/>
    <cellStyle name="Обычный 10 3 4 5" xfId="7790"/>
    <cellStyle name="Обычный 10 3 4 6" xfId="8771"/>
    <cellStyle name="Обычный 10 3 4 7" xfId="9752"/>
    <cellStyle name="Обычный 10 3 4 8" xfId="10733"/>
    <cellStyle name="Обычный 10 3 4 9" xfId="11714"/>
    <cellStyle name="Обычный 10 3 5" xfId="4193"/>
    <cellStyle name="Обычный 10 3 5 2" xfId="5174"/>
    <cellStyle name="Обычный 10 3 5 3" xfId="6155"/>
    <cellStyle name="Обычный 10 3 5 4" xfId="7136"/>
    <cellStyle name="Обычный 10 3 5 5" xfId="8117"/>
    <cellStyle name="Обычный 10 3 5 6" xfId="9098"/>
    <cellStyle name="Обычный 10 3 5 7" xfId="10079"/>
    <cellStyle name="Обычный 10 3 5 8" xfId="11060"/>
    <cellStyle name="Обычный 10 3 5 9" xfId="12041"/>
    <cellStyle name="Обычный 10 3 6" xfId="3532"/>
    <cellStyle name="Обычный 10 3 7" xfId="4520"/>
    <cellStyle name="Обычный 10 3 8" xfId="5501"/>
    <cellStyle name="Обычный 10 3 9" xfId="6482"/>
    <cellStyle name="Обычный 10 4" xfId="2502"/>
    <cellStyle name="Обычный 10 4 10" xfId="7473"/>
    <cellStyle name="Обычный 10 4 11" xfId="8454"/>
    <cellStyle name="Обычный 10 4 12" xfId="9435"/>
    <cellStyle name="Обычный 10 4 13" xfId="10416"/>
    <cellStyle name="Обычный 10 4 14" xfId="11397"/>
    <cellStyle name="Обычный 10 4 2" xfId="3625"/>
    <cellStyle name="Обычный 10 4 2 10" xfId="9515"/>
    <cellStyle name="Обычный 10 4 2 11" xfId="10496"/>
    <cellStyle name="Обычный 10 4 2 12" xfId="11477"/>
    <cellStyle name="Обычный 10 4 2 2" xfId="3794"/>
    <cellStyle name="Обычный 10 4 2 2 10" xfId="10661"/>
    <cellStyle name="Обычный 10 4 2 2 11" xfId="11642"/>
    <cellStyle name="Обычный 10 4 2 2 2" xfId="4121"/>
    <cellStyle name="Обычный 10 4 2 2 2 2" xfId="5102"/>
    <cellStyle name="Обычный 10 4 2 2 2 3" xfId="6083"/>
    <cellStyle name="Обычный 10 4 2 2 2 4" xfId="7064"/>
    <cellStyle name="Обычный 10 4 2 2 2 5" xfId="8045"/>
    <cellStyle name="Обычный 10 4 2 2 2 6" xfId="9026"/>
    <cellStyle name="Обычный 10 4 2 2 2 7" xfId="10007"/>
    <cellStyle name="Обычный 10 4 2 2 2 8" xfId="10988"/>
    <cellStyle name="Обычный 10 4 2 2 2 9" xfId="11969"/>
    <cellStyle name="Обычный 10 4 2 2 3" xfId="4448"/>
    <cellStyle name="Обычный 10 4 2 2 3 2" xfId="5429"/>
    <cellStyle name="Обычный 10 4 2 2 3 3" xfId="6410"/>
    <cellStyle name="Обычный 10 4 2 2 3 4" xfId="7391"/>
    <cellStyle name="Обычный 10 4 2 2 3 5" xfId="8372"/>
    <cellStyle name="Обычный 10 4 2 2 3 6" xfId="9353"/>
    <cellStyle name="Обычный 10 4 2 2 3 7" xfId="10334"/>
    <cellStyle name="Обычный 10 4 2 2 3 8" xfId="11315"/>
    <cellStyle name="Обычный 10 4 2 2 3 9" xfId="12296"/>
    <cellStyle name="Обычный 10 4 2 2 4" xfId="4775"/>
    <cellStyle name="Обычный 10 4 2 2 5" xfId="5756"/>
    <cellStyle name="Обычный 10 4 2 2 6" xfId="6737"/>
    <cellStyle name="Обычный 10 4 2 2 7" xfId="7718"/>
    <cellStyle name="Обычный 10 4 2 2 8" xfId="8699"/>
    <cellStyle name="Обычный 10 4 2 2 9" xfId="9680"/>
    <cellStyle name="Обычный 10 4 2 3" xfId="3956"/>
    <cellStyle name="Обычный 10 4 2 3 2" xfId="4937"/>
    <cellStyle name="Обычный 10 4 2 3 3" xfId="5918"/>
    <cellStyle name="Обычный 10 4 2 3 4" xfId="6899"/>
    <cellStyle name="Обычный 10 4 2 3 5" xfId="7880"/>
    <cellStyle name="Обычный 10 4 2 3 6" xfId="8861"/>
    <cellStyle name="Обычный 10 4 2 3 7" xfId="9842"/>
    <cellStyle name="Обычный 10 4 2 3 8" xfId="10823"/>
    <cellStyle name="Обычный 10 4 2 3 9" xfId="11804"/>
    <cellStyle name="Обычный 10 4 2 4" xfId="4283"/>
    <cellStyle name="Обычный 10 4 2 4 2" xfId="5264"/>
    <cellStyle name="Обычный 10 4 2 4 3" xfId="6245"/>
    <cellStyle name="Обычный 10 4 2 4 4" xfId="7226"/>
    <cellStyle name="Обычный 10 4 2 4 5" xfId="8207"/>
    <cellStyle name="Обычный 10 4 2 4 6" xfId="9188"/>
    <cellStyle name="Обычный 10 4 2 4 7" xfId="10169"/>
    <cellStyle name="Обычный 10 4 2 4 8" xfId="11150"/>
    <cellStyle name="Обычный 10 4 2 4 9" xfId="12131"/>
    <cellStyle name="Обычный 10 4 2 5" xfId="4610"/>
    <cellStyle name="Обычный 10 4 2 6" xfId="5591"/>
    <cellStyle name="Обычный 10 4 2 7" xfId="6572"/>
    <cellStyle name="Обычный 10 4 2 8" xfId="7553"/>
    <cellStyle name="Обычный 10 4 2 9" xfId="8534"/>
    <cellStyle name="Обычный 10 4 3" xfId="3714"/>
    <cellStyle name="Обычный 10 4 3 10" xfId="10581"/>
    <cellStyle name="Обычный 10 4 3 11" xfId="11562"/>
    <cellStyle name="Обычный 10 4 3 2" xfId="4041"/>
    <cellStyle name="Обычный 10 4 3 2 2" xfId="5022"/>
    <cellStyle name="Обычный 10 4 3 2 3" xfId="6003"/>
    <cellStyle name="Обычный 10 4 3 2 4" xfId="6984"/>
    <cellStyle name="Обычный 10 4 3 2 5" xfId="7965"/>
    <cellStyle name="Обычный 10 4 3 2 6" xfId="8946"/>
    <cellStyle name="Обычный 10 4 3 2 7" xfId="9927"/>
    <cellStyle name="Обычный 10 4 3 2 8" xfId="10908"/>
    <cellStyle name="Обычный 10 4 3 2 9" xfId="11889"/>
    <cellStyle name="Обычный 10 4 3 3" xfId="4368"/>
    <cellStyle name="Обычный 10 4 3 3 2" xfId="5349"/>
    <cellStyle name="Обычный 10 4 3 3 3" xfId="6330"/>
    <cellStyle name="Обычный 10 4 3 3 4" xfId="7311"/>
    <cellStyle name="Обычный 10 4 3 3 5" xfId="8292"/>
    <cellStyle name="Обычный 10 4 3 3 6" xfId="9273"/>
    <cellStyle name="Обычный 10 4 3 3 7" xfId="10254"/>
    <cellStyle name="Обычный 10 4 3 3 8" xfId="11235"/>
    <cellStyle name="Обычный 10 4 3 3 9" xfId="12216"/>
    <cellStyle name="Обычный 10 4 3 4" xfId="4695"/>
    <cellStyle name="Обычный 10 4 3 5" xfId="5676"/>
    <cellStyle name="Обычный 10 4 3 6" xfId="6657"/>
    <cellStyle name="Обычный 10 4 3 7" xfId="7638"/>
    <cellStyle name="Обычный 10 4 3 8" xfId="8619"/>
    <cellStyle name="Обычный 10 4 3 9" xfId="9600"/>
    <cellStyle name="Обычный 10 4 4" xfId="3876"/>
    <cellStyle name="Обычный 10 4 4 2" xfId="4857"/>
    <cellStyle name="Обычный 10 4 4 3" xfId="5838"/>
    <cellStyle name="Обычный 10 4 4 4" xfId="6819"/>
    <cellStyle name="Обычный 10 4 4 5" xfId="7800"/>
    <cellStyle name="Обычный 10 4 4 6" xfId="8781"/>
    <cellStyle name="Обычный 10 4 4 7" xfId="9762"/>
    <cellStyle name="Обычный 10 4 4 8" xfId="10743"/>
    <cellStyle name="Обычный 10 4 4 9" xfId="11724"/>
    <cellStyle name="Обычный 10 4 5" xfId="4203"/>
    <cellStyle name="Обычный 10 4 5 2" xfId="5184"/>
    <cellStyle name="Обычный 10 4 5 3" xfId="6165"/>
    <cellStyle name="Обычный 10 4 5 4" xfId="7146"/>
    <cellStyle name="Обычный 10 4 5 5" xfId="8127"/>
    <cellStyle name="Обычный 10 4 5 6" xfId="9108"/>
    <cellStyle name="Обычный 10 4 5 7" xfId="10089"/>
    <cellStyle name="Обычный 10 4 5 8" xfId="11070"/>
    <cellStyle name="Обычный 10 4 5 9" xfId="12051"/>
    <cellStyle name="Обычный 10 4 6" xfId="3542"/>
    <cellStyle name="Обычный 10 4 7" xfId="4530"/>
    <cellStyle name="Обычный 10 4 8" xfId="5511"/>
    <cellStyle name="Обычный 10 4 9" xfId="6492"/>
    <cellStyle name="Обычный 10 5" xfId="3153"/>
    <cellStyle name="Обычный 10 6" xfId="3485"/>
    <cellStyle name="Обычный 10 6 10" xfId="7494"/>
    <cellStyle name="Обычный 10 6 11" xfId="8475"/>
    <cellStyle name="Обычный 10 6 12" xfId="9456"/>
    <cellStyle name="Обычный 10 6 13" xfId="10437"/>
    <cellStyle name="Обычный 10 6 14" xfId="11418"/>
    <cellStyle name="Обычный 10 6 2" xfId="3647"/>
    <cellStyle name="Обычный 10 6 2 10" xfId="9536"/>
    <cellStyle name="Обычный 10 6 2 11" xfId="10517"/>
    <cellStyle name="Обычный 10 6 2 12" xfId="11498"/>
    <cellStyle name="Обычный 10 6 2 2" xfId="3815"/>
    <cellStyle name="Обычный 10 6 2 2 10" xfId="10682"/>
    <cellStyle name="Обычный 10 6 2 2 11" xfId="11663"/>
    <cellStyle name="Обычный 10 6 2 2 2" xfId="4142"/>
    <cellStyle name="Обычный 10 6 2 2 2 2" xfId="5123"/>
    <cellStyle name="Обычный 10 6 2 2 2 3" xfId="6104"/>
    <cellStyle name="Обычный 10 6 2 2 2 4" xfId="7085"/>
    <cellStyle name="Обычный 10 6 2 2 2 5" xfId="8066"/>
    <cellStyle name="Обычный 10 6 2 2 2 6" xfId="9047"/>
    <cellStyle name="Обычный 10 6 2 2 2 7" xfId="10028"/>
    <cellStyle name="Обычный 10 6 2 2 2 8" xfId="11009"/>
    <cellStyle name="Обычный 10 6 2 2 2 9" xfId="11990"/>
    <cellStyle name="Обычный 10 6 2 2 3" xfId="4469"/>
    <cellStyle name="Обычный 10 6 2 2 3 2" xfId="5450"/>
    <cellStyle name="Обычный 10 6 2 2 3 3" xfId="6431"/>
    <cellStyle name="Обычный 10 6 2 2 3 4" xfId="7412"/>
    <cellStyle name="Обычный 10 6 2 2 3 5" xfId="8393"/>
    <cellStyle name="Обычный 10 6 2 2 3 6" xfId="9374"/>
    <cellStyle name="Обычный 10 6 2 2 3 7" xfId="10355"/>
    <cellStyle name="Обычный 10 6 2 2 3 8" xfId="11336"/>
    <cellStyle name="Обычный 10 6 2 2 3 9" xfId="12317"/>
    <cellStyle name="Обычный 10 6 2 2 4" xfId="4796"/>
    <cellStyle name="Обычный 10 6 2 2 5" xfId="5777"/>
    <cellStyle name="Обычный 10 6 2 2 6" xfId="6758"/>
    <cellStyle name="Обычный 10 6 2 2 7" xfId="7739"/>
    <cellStyle name="Обычный 10 6 2 2 8" xfId="8720"/>
    <cellStyle name="Обычный 10 6 2 2 9" xfId="9701"/>
    <cellStyle name="Обычный 10 6 2 3" xfId="3977"/>
    <cellStyle name="Обычный 10 6 2 3 2" xfId="4958"/>
    <cellStyle name="Обычный 10 6 2 3 3" xfId="5939"/>
    <cellStyle name="Обычный 10 6 2 3 4" xfId="6920"/>
    <cellStyle name="Обычный 10 6 2 3 5" xfId="7901"/>
    <cellStyle name="Обычный 10 6 2 3 6" xfId="8882"/>
    <cellStyle name="Обычный 10 6 2 3 7" xfId="9863"/>
    <cellStyle name="Обычный 10 6 2 3 8" xfId="10844"/>
    <cellStyle name="Обычный 10 6 2 3 9" xfId="11825"/>
    <cellStyle name="Обычный 10 6 2 4" xfId="4304"/>
    <cellStyle name="Обычный 10 6 2 4 2" xfId="5285"/>
    <cellStyle name="Обычный 10 6 2 4 3" xfId="6266"/>
    <cellStyle name="Обычный 10 6 2 4 4" xfId="7247"/>
    <cellStyle name="Обычный 10 6 2 4 5" xfId="8228"/>
    <cellStyle name="Обычный 10 6 2 4 6" xfId="9209"/>
    <cellStyle name="Обычный 10 6 2 4 7" xfId="10190"/>
    <cellStyle name="Обычный 10 6 2 4 8" xfId="11171"/>
    <cellStyle name="Обычный 10 6 2 4 9" xfId="12152"/>
    <cellStyle name="Обычный 10 6 2 5" xfId="4631"/>
    <cellStyle name="Обычный 10 6 2 6" xfId="5612"/>
    <cellStyle name="Обычный 10 6 2 7" xfId="6593"/>
    <cellStyle name="Обычный 10 6 2 8" xfId="7574"/>
    <cellStyle name="Обычный 10 6 2 9" xfId="8555"/>
    <cellStyle name="Обычный 10 6 3" xfId="3735"/>
    <cellStyle name="Обычный 10 6 3 10" xfId="10602"/>
    <cellStyle name="Обычный 10 6 3 11" xfId="11583"/>
    <cellStyle name="Обычный 10 6 3 2" xfId="4062"/>
    <cellStyle name="Обычный 10 6 3 2 2" xfId="5043"/>
    <cellStyle name="Обычный 10 6 3 2 3" xfId="6024"/>
    <cellStyle name="Обычный 10 6 3 2 4" xfId="7005"/>
    <cellStyle name="Обычный 10 6 3 2 5" xfId="7986"/>
    <cellStyle name="Обычный 10 6 3 2 6" xfId="8967"/>
    <cellStyle name="Обычный 10 6 3 2 7" xfId="9948"/>
    <cellStyle name="Обычный 10 6 3 2 8" xfId="10929"/>
    <cellStyle name="Обычный 10 6 3 2 9" xfId="11910"/>
    <cellStyle name="Обычный 10 6 3 3" xfId="4389"/>
    <cellStyle name="Обычный 10 6 3 3 2" xfId="5370"/>
    <cellStyle name="Обычный 10 6 3 3 3" xfId="6351"/>
    <cellStyle name="Обычный 10 6 3 3 4" xfId="7332"/>
    <cellStyle name="Обычный 10 6 3 3 5" xfId="8313"/>
    <cellStyle name="Обычный 10 6 3 3 6" xfId="9294"/>
    <cellStyle name="Обычный 10 6 3 3 7" xfId="10275"/>
    <cellStyle name="Обычный 10 6 3 3 8" xfId="11256"/>
    <cellStyle name="Обычный 10 6 3 3 9" xfId="12237"/>
    <cellStyle name="Обычный 10 6 3 4" xfId="4716"/>
    <cellStyle name="Обычный 10 6 3 5" xfId="5697"/>
    <cellStyle name="Обычный 10 6 3 6" xfId="6678"/>
    <cellStyle name="Обычный 10 6 3 7" xfId="7659"/>
    <cellStyle name="Обычный 10 6 3 8" xfId="8640"/>
    <cellStyle name="Обычный 10 6 3 9" xfId="9621"/>
    <cellStyle name="Обычный 10 6 4" xfId="3897"/>
    <cellStyle name="Обычный 10 6 4 2" xfId="4878"/>
    <cellStyle name="Обычный 10 6 4 3" xfId="5859"/>
    <cellStyle name="Обычный 10 6 4 4" xfId="6840"/>
    <cellStyle name="Обычный 10 6 4 5" xfId="7821"/>
    <cellStyle name="Обычный 10 6 4 6" xfId="8802"/>
    <cellStyle name="Обычный 10 6 4 7" xfId="9783"/>
    <cellStyle name="Обычный 10 6 4 8" xfId="10764"/>
    <cellStyle name="Обычный 10 6 4 9" xfId="11745"/>
    <cellStyle name="Обычный 10 6 5" xfId="4224"/>
    <cellStyle name="Обычный 10 6 5 2" xfId="5205"/>
    <cellStyle name="Обычный 10 6 5 3" xfId="6186"/>
    <cellStyle name="Обычный 10 6 5 4" xfId="7167"/>
    <cellStyle name="Обычный 10 6 5 5" xfId="8148"/>
    <cellStyle name="Обычный 10 6 5 6" xfId="9129"/>
    <cellStyle name="Обычный 10 6 5 7" xfId="10110"/>
    <cellStyle name="Обычный 10 6 5 8" xfId="11091"/>
    <cellStyle name="Обычный 10 6 5 9" xfId="12072"/>
    <cellStyle name="Обычный 10 6 6" xfId="3563"/>
    <cellStyle name="Обычный 10 6 7" xfId="4551"/>
    <cellStyle name="Обычный 10 6 8" xfId="5532"/>
    <cellStyle name="Обычный 10 6 9" xfId="6513"/>
    <cellStyle name="Обычный 10 7" xfId="3593"/>
    <cellStyle name="Обычный 10 7 10" xfId="9483"/>
    <cellStyle name="Обычный 10 7 11" xfId="10464"/>
    <cellStyle name="Обычный 10 7 12" xfId="11445"/>
    <cellStyle name="Обычный 10 7 2" xfId="3762"/>
    <cellStyle name="Обычный 10 7 2 10" xfId="10629"/>
    <cellStyle name="Обычный 10 7 2 11" xfId="11610"/>
    <cellStyle name="Обычный 10 7 2 2" xfId="4089"/>
    <cellStyle name="Обычный 10 7 2 2 2" xfId="5070"/>
    <cellStyle name="Обычный 10 7 2 2 3" xfId="6051"/>
    <cellStyle name="Обычный 10 7 2 2 4" xfId="7032"/>
    <cellStyle name="Обычный 10 7 2 2 5" xfId="8013"/>
    <cellStyle name="Обычный 10 7 2 2 6" xfId="8994"/>
    <cellStyle name="Обычный 10 7 2 2 7" xfId="9975"/>
    <cellStyle name="Обычный 10 7 2 2 8" xfId="10956"/>
    <cellStyle name="Обычный 10 7 2 2 9" xfId="11937"/>
    <cellStyle name="Обычный 10 7 2 3" xfId="4416"/>
    <cellStyle name="Обычный 10 7 2 3 2" xfId="5397"/>
    <cellStyle name="Обычный 10 7 2 3 3" xfId="6378"/>
    <cellStyle name="Обычный 10 7 2 3 4" xfId="7359"/>
    <cellStyle name="Обычный 10 7 2 3 5" xfId="8340"/>
    <cellStyle name="Обычный 10 7 2 3 6" xfId="9321"/>
    <cellStyle name="Обычный 10 7 2 3 7" xfId="10302"/>
    <cellStyle name="Обычный 10 7 2 3 8" xfId="11283"/>
    <cellStyle name="Обычный 10 7 2 3 9" xfId="12264"/>
    <cellStyle name="Обычный 10 7 2 4" xfId="4743"/>
    <cellStyle name="Обычный 10 7 2 5" xfId="5724"/>
    <cellStyle name="Обычный 10 7 2 6" xfId="6705"/>
    <cellStyle name="Обычный 10 7 2 7" xfId="7686"/>
    <cellStyle name="Обычный 10 7 2 8" xfId="8667"/>
    <cellStyle name="Обычный 10 7 2 9" xfId="9648"/>
    <cellStyle name="Обычный 10 7 3" xfId="3924"/>
    <cellStyle name="Обычный 10 7 3 2" xfId="4905"/>
    <cellStyle name="Обычный 10 7 3 3" xfId="5886"/>
    <cellStyle name="Обычный 10 7 3 4" xfId="6867"/>
    <cellStyle name="Обычный 10 7 3 5" xfId="7848"/>
    <cellStyle name="Обычный 10 7 3 6" xfId="8829"/>
    <cellStyle name="Обычный 10 7 3 7" xfId="9810"/>
    <cellStyle name="Обычный 10 7 3 8" xfId="10791"/>
    <cellStyle name="Обычный 10 7 3 9" xfId="11772"/>
    <cellStyle name="Обычный 10 7 4" xfId="4251"/>
    <cellStyle name="Обычный 10 7 4 2" xfId="5232"/>
    <cellStyle name="Обычный 10 7 4 3" xfId="6213"/>
    <cellStyle name="Обычный 10 7 4 4" xfId="7194"/>
    <cellStyle name="Обычный 10 7 4 5" xfId="8175"/>
    <cellStyle name="Обычный 10 7 4 6" xfId="9156"/>
    <cellStyle name="Обычный 10 7 4 7" xfId="10137"/>
    <cellStyle name="Обычный 10 7 4 8" xfId="11118"/>
    <cellStyle name="Обычный 10 7 4 9" xfId="12099"/>
    <cellStyle name="Обычный 10 7 5" xfId="4578"/>
    <cellStyle name="Обычный 10 7 6" xfId="5559"/>
    <cellStyle name="Обычный 10 7 7" xfId="6540"/>
    <cellStyle name="Обычный 10 7 8" xfId="7521"/>
    <cellStyle name="Обычный 10 7 9" xfId="8502"/>
    <cellStyle name="Обычный 10 8" xfId="3682"/>
    <cellStyle name="Обычный 10 8 10" xfId="10549"/>
    <cellStyle name="Обычный 10 8 11" xfId="11530"/>
    <cellStyle name="Обычный 10 8 2" xfId="4009"/>
    <cellStyle name="Обычный 10 8 2 2" xfId="4990"/>
    <cellStyle name="Обычный 10 8 2 3" xfId="5971"/>
    <cellStyle name="Обычный 10 8 2 4" xfId="6952"/>
    <cellStyle name="Обычный 10 8 2 5" xfId="7933"/>
    <cellStyle name="Обычный 10 8 2 6" xfId="8914"/>
    <cellStyle name="Обычный 10 8 2 7" xfId="9895"/>
    <cellStyle name="Обычный 10 8 2 8" xfId="10876"/>
    <cellStyle name="Обычный 10 8 2 9" xfId="11857"/>
    <cellStyle name="Обычный 10 8 3" xfId="4336"/>
    <cellStyle name="Обычный 10 8 3 2" xfId="5317"/>
    <cellStyle name="Обычный 10 8 3 3" xfId="6298"/>
    <cellStyle name="Обычный 10 8 3 4" xfId="7279"/>
    <cellStyle name="Обычный 10 8 3 5" xfId="8260"/>
    <cellStyle name="Обычный 10 8 3 6" xfId="9241"/>
    <cellStyle name="Обычный 10 8 3 7" xfId="10222"/>
    <cellStyle name="Обычный 10 8 3 8" xfId="11203"/>
    <cellStyle name="Обычный 10 8 3 9" xfId="12184"/>
    <cellStyle name="Обычный 10 8 4" xfId="4663"/>
    <cellStyle name="Обычный 10 8 5" xfId="5644"/>
    <cellStyle name="Обычный 10 8 6" xfId="6625"/>
    <cellStyle name="Обычный 10 8 7" xfId="7606"/>
    <cellStyle name="Обычный 10 8 8" xfId="8587"/>
    <cellStyle name="Обычный 10 8 9" xfId="9568"/>
    <cellStyle name="Обычный 10 9" xfId="3844"/>
    <cellStyle name="Обычный 10 9 2" xfId="4825"/>
    <cellStyle name="Обычный 10 9 3" xfId="5806"/>
    <cellStyle name="Обычный 10 9 4" xfId="6787"/>
    <cellStyle name="Обычный 10 9 5" xfId="7768"/>
    <cellStyle name="Обычный 10 9 6" xfId="8749"/>
    <cellStyle name="Обычный 10 9 7" xfId="9730"/>
    <cellStyle name="Обычный 10 9 8" xfId="10711"/>
    <cellStyle name="Обычный 10 9 9" xfId="11692"/>
    <cellStyle name="Обычный 11" xfId="2474"/>
    <cellStyle name="Обычный 11 10" xfId="3515"/>
    <cellStyle name="Обычный 11 11" xfId="4503"/>
    <cellStyle name="Обычный 11 12" xfId="5484"/>
    <cellStyle name="Обычный 11 13" xfId="6465"/>
    <cellStyle name="Обычный 11 14" xfId="7446"/>
    <cellStyle name="Обычный 11 15" xfId="8427"/>
    <cellStyle name="Обычный 11 16" xfId="9408"/>
    <cellStyle name="Обычный 11 17" xfId="10389"/>
    <cellStyle name="Обычный 11 18" xfId="11370"/>
    <cellStyle name="Обычный 11 2" xfId="2482"/>
    <cellStyle name="Обычный 11 2 10" xfId="5491"/>
    <cellStyle name="Обычный 11 2 11" xfId="6472"/>
    <cellStyle name="Обычный 11 2 12" xfId="7453"/>
    <cellStyle name="Обычный 11 2 13" xfId="8434"/>
    <cellStyle name="Обычный 11 2 14" xfId="9415"/>
    <cellStyle name="Обычный 11 2 15" xfId="10396"/>
    <cellStyle name="Обычный 11 2 16" xfId="11377"/>
    <cellStyle name="Обычный 11 2 2" xfId="3465"/>
    <cellStyle name="Обычный 11 2 2 10" xfId="7485"/>
    <cellStyle name="Обычный 11 2 2 11" xfId="8466"/>
    <cellStyle name="Обычный 11 2 2 12" xfId="9447"/>
    <cellStyle name="Обычный 11 2 2 13" xfId="10428"/>
    <cellStyle name="Обычный 11 2 2 14" xfId="11409"/>
    <cellStyle name="Обычный 11 2 2 2" xfId="3638"/>
    <cellStyle name="Обычный 11 2 2 2 10" xfId="9527"/>
    <cellStyle name="Обычный 11 2 2 2 11" xfId="10508"/>
    <cellStyle name="Обычный 11 2 2 2 12" xfId="11489"/>
    <cellStyle name="Обычный 11 2 2 2 2" xfId="3806"/>
    <cellStyle name="Обычный 11 2 2 2 2 10" xfId="10673"/>
    <cellStyle name="Обычный 11 2 2 2 2 11" xfId="11654"/>
    <cellStyle name="Обычный 11 2 2 2 2 2" xfId="4133"/>
    <cellStyle name="Обычный 11 2 2 2 2 2 2" xfId="5114"/>
    <cellStyle name="Обычный 11 2 2 2 2 2 3" xfId="6095"/>
    <cellStyle name="Обычный 11 2 2 2 2 2 4" xfId="7076"/>
    <cellStyle name="Обычный 11 2 2 2 2 2 5" xfId="8057"/>
    <cellStyle name="Обычный 11 2 2 2 2 2 6" xfId="9038"/>
    <cellStyle name="Обычный 11 2 2 2 2 2 7" xfId="10019"/>
    <cellStyle name="Обычный 11 2 2 2 2 2 8" xfId="11000"/>
    <cellStyle name="Обычный 11 2 2 2 2 2 9" xfId="11981"/>
    <cellStyle name="Обычный 11 2 2 2 2 3" xfId="4460"/>
    <cellStyle name="Обычный 11 2 2 2 2 3 2" xfId="5441"/>
    <cellStyle name="Обычный 11 2 2 2 2 3 3" xfId="6422"/>
    <cellStyle name="Обычный 11 2 2 2 2 3 4" xfId="7403"/>
    <cellStyle name="Обычный 11 2 2 2 2 3 5" xfId="8384"/>
    <cellStyle name="Обычный 11 2 2 2 2 3 6" xfId="9365"/>
    <cellStyle name="Обычный 11 2 2 2 2 3 7" xfId="10346"/>
    <cellStyle name="Обычный 11 2 2 2 2 3 8" xfId="11327"/>
    <cellStyle name="Обычный 11 2 2 2 2 3 9" xfId="12308"/>
    <cellStyle name="Обычный 11 2 2 2 2 4" xfId="4787"/>
    <cellStyle name="Обычный 11 2 2 2 2 5" xfId="5768"/>
    <cellStyle name="Обычный 11 2 2 2 2 6" xfId="6749"/>
    <cellStyle name="Обычный 11 2 2 2 2 7" xfId="7730"/>
    <cellStyle name="Обычный 11 2 2 2 2 8" xfId="8711"/>
    <cellStyle name="Обычный 11 2 2 2 2 9" xfId="9692"/>
    <cellStyle name="Обычный 11 2 2 2 3" xfId="3968"/>
    <cellStyle name="Обычный 11 2 2 2 3 2" xfId="4949"/>
    <cellStyle name="Обычный 11 2 2 2 3 3" xfId="5930"/>
    <cellStyle name="Обычный 11 2 2 2 3 4" xfId="6911"/>
    <cellStyle name="Обычный 11 2 2 2 3 5" xfId="7892"/>
    <cellStyle name="Обычный 11 2 2 2 3 6" xfId="8873"/>
    <cellStyle name="Обычный 11 2 2 2 3 7" xfId="9854"/>
    <cellStyle name="Обычный 11 2 2 2 3 8" xfId="10835"/>
    <cellStyle name="Обычный 11 2 2 2 3 9" xfId="11816"/>
    <cellStyle name="Обычный 11 2 2 2 4" xfId="4295"/>
    <cellStyle name="Обычный 11 2 2 2 4 2" xfId="5276"/>
    <cellStyle name="Обычный 11 2 2 2 4 3" xfId="6257"/>
    <cellStyle name="Обычный 11 2 2 2 4 4" xfId="7238"/>
    <cellStyle name="Обычный 11 2 2 2 4 5" xfId="8219"/>
    <cellStyle name="Обычный 11 2 2 2 4 6" xfId="9200"/>
    <cellStyle name="Обычный 11 2 2 2 4 7" xfId="10181"/>
    <cellStyle name="Обычный 11 2 2 2 4 8" xfId="11162"/>
    <cellStyle name="Обычный 11 2 2 2 4 9" xfId="12143"/>
    <cellStyle name="Обычный 11 2 2 2 5" xfId="4622"/>
    <cellStyle name="Обычный 11 2 2 2 6" xfId="5603"/>
    <cellStyle name="Обычный 11 2 2 2 7" xfId="6584"/>
    <cellStyle name="Обычный 11 2 2 2 8" xfId="7565"/>
    <cellStyle name="Обычный 11 2 2 2 9" xfId="8546"/>
    <cellStyle name="Обычный 11 2 2 3" xfId="3726"/>
    <cellStyle name="Обычный 11 2 2 3 10" xfId="10593"/>
    <cellStyle name="Обычный 11 2 2 3 11" xfId="11574"/>
    <cellStyle name="Обычный 11 2 2 3 2" xfId="4053"/>
    <cellStyle name="Обычный 11 2 2 3 2 2" xfId="5034"/>
    <cellStyle name="Обычный 11 2 2 3 2 3" xfId="6015"/>
    <cellStyle name="Обычный 11 2 2 3 2 4" xfId="6996"/>
    <cellStyle name="Обычный 11 2 2 3 2 5" xfId="7977"/>
    <cellStyle name="Обычный 11 2 2 3 2 6" xfId="8958"/>
    <cellStyle name="Обычный 11 2 2 3 2 7" xfId="9939"/>
    <cellStyle name="Обычный 11 2 2 3 2 8" xfId="10920"/>
    <cellStyle name="Обычный 11 2 2 3 2 9" xfId="11901"/>
    <cellStyle name="Обычный 11 2 2 3 3" xfId="4380"/>
    <cellStyle name="Обычный 11 2 2 3 3 2" xfId="5361"/>
    <cellStyle name="Обычный 11 2 2 3 3 3" xfId="6342"/>
    <cellStyle name="Обычный 11 2 2 3 3 4" xfId="7323"/>
    <cellStyle name="Обычный 11 2 2 3 3 5" xfId="8304"/>
    <cellStyle name="Обычный 11 2 2 3 3 6" xfId="9285"/>
    <cellStyle name="Обычный 11 2 2 3 3 7" xfId="10266"/>
    <cellStyle name="Обычный 11 2 2 3 3 8" xfId="11247"/>
    <cellStyle name="Обычный 11 2 2 3 3 9" xfId="12228"/>
    <cellStyle name="Обычный 11 2 2 3 4" xfId="4707"/>
    <cellStyle name="Обычный 11 2 2 3 5" xfId="5688"/>
    <cellStyle name="Обычный 11 2 2 3 6" xfId="6669"/>
    <cellStyle name="Обычный 11 2 2 3 7" xfId="7650"/>
    <cellStyle name="Обычный 11 2 2 3 8" xfId="8631"/>
    <cellStyle name="Обычный 11 2 2 3 9" xfId="9612"/>
    <cellStyle name="Обычный 11 2 2 4" xfId="3888"/>
    <cellStyle name="Обычный 11 2 2 4 2" xfId="4869"/>
    <cellStyle name="Обычный 11 2 2 4 3" xfId="5850"/>
    <cellStyle name="Обычный 11 2 2 4 4" xfId="6831"/>
    <cellStyle name="Обычный 11 2 2 4 5" xfId="7812"/>
    <cellStyle name="Обычный 11 2 2 4 6" xfId="8793"/>
    <cellStyle name="Обычный 11 2 2 4 7" xfId="9774"/>
    <cellStyle name="Обычный 11 2 2 4 8" xfId="10755"/>
    <cellStyle name="Обычный 11 2 2 4 9" xfId="11736"/>
    <cellStyle name="Обычный 11 2 2 5" xfId="4215"/>
    <cellStyle name="Обычный 11 2 2 5 2" xfId="5196"/>
    <cellStyle name="Обычный 11 2 2 5 3" xfId="6177"/>
    <cellStyle name="Обычный 11 2 2 5 4" xfId="7158"/>
    <cellStyle name="Обычный 11 2 2 5 5" xfId="8139"/>
    <cellStyle name="Обычный 11 2 2 5 6" xfId="9120"/>
    <cellStyle name="Обычный 11 2 2 5 7" xfId="10101"/>
    <cellStyle name="Обычный 11 2 2 5 8" xfId="11082"/>
    <cellStyle name="Обычный 11 2 2 5 9" xfId="12063"/>
    <cellStyle name="Обычный 11 2 2 6" xfId="3554"/>
    <cellStyle name="Обычный 11 2 2 7" xfId="4542"/>
    <cellStyle name="Обычный 11 2 2 8" xfId="5523"/>
    <cellStyle name="Обычный 11 2 2 9" xfId="6504"/>
    <cellStyle name="Обычный 11 2 3" xfId="3493"/>
    <cellStyle name="Обычный 11 2 3 10" xfId="7502"/>
    <cellStyle name="Обычный 11 2 3 11" xfId="8483"/>
    <cellStyle name="Обычный 11 2 3 12" xfId="9464"/>
    <cellStyle name="Обычный 11 2 3 13" xfId="10445"/>
    <cellStyle name="Обычный 11 2 3 14" xfId="11426"/>
    <cellStyle name="Обычный 11 2 3 2" xfId="3655"/>
    <cellStyle name="Обычный 11 2 3 2 10" xfId="9544"/>
    <cellStyle name="Обычный 11 2 3 2 11" xfId="10525"/>
    <cellStyle name="Обычный 11 2 3 2 12" xfId="11506"/>
    <cellStyle name="Обычный 11 2 3 2 2" xfId="3823"/>
    <cellStyle name="Обычный 11 2 3 2 2 10" xfId="10690"/>
    <cellStyle name="Обычный 11 2 3 2 2 11" xfId="11671"/>
    <cellStyle name="Обычный 11 2 3 2 2 2" xfId="4150"/>
    <cellStyle name="Обычный 11 2 3 2 2 2 2" xfId="5131"/>
    <cellStyle name="Обычный 11 2 3 2 2 2 3" xfId="6112"/>
    <cellStyle name="Обычный 11 2 3 2 2 2 4" xfId="7093"/>
    <cellStyle name="Обычный 11 2 3 2 2 2 5" xfId="8074"/>
    <cellStyle name="Обычный 11 2 3 2 2 2 6" xfId="9055"/>
    <cellStyle name="Обычный 11 2 3 2 2 2 7" xfId="10036"/>
    <cellStyle name="Обычный 11 2 3 2 2 2 8" xfId="11017"/>
    <cellStyle name="Обычный 11 2 3 2 2 2 9" xfId="11998"/>
    <cellStyle name="Обычный 11 2 3 2 2 3" xfId="4477"/>
    <cellStyle name="Обычный 11 2 3 2 2 3 2" xfId="5458"/>
    <cellStyle name="Обычный 11 2 3 2 2 3 3" xfId="6439"/>
    <cellStyle name="Обычный 11 2 3 2 2 3 4" xfId="7420"/>
    <cellStyle name="Обычный 11 2 3 2 2 3 5" xfId="8401"/>
    <cellStyle name="Обычный 11 2 3 2 2 3 6" xfId="9382"/>
    <cellStyle name="Обычный 11 2 3 2 2 3 7" xfId="10363"/>
    <cellStyle name="Обычный 11 2 3 2 2 3 8" xfId="11344"/>
    <cellStyle name="Обычный 11 2 3 2 2 3 9" xfId="12325"/>
    <cellStyle name="Обычный 11 2 3 2 2 4" xfId="4804"/>
    <cellStyle name="Обычный 11 2 3 2 2 5" xfId="5785"/>
    <cellStyle name="Обычный 11 2 3 2 2 6" xfId="6766"/>
    <cellStyle name="Обычный 11 2 3 2 2 7" xfId="7747"/>
    <cellStyle name="Обычный 11 2 3 2 2 8" xfId="8728"/>
    <cellStyle name="Обычный 11 2 3 2 2 9" xfId="9709"/>
    <cellStyle name="Обычный 11 2 3 2 3" xfId="3985"/>
    <cellStyle name="Обычный 11 2 3 2 3 2" xfId="4966"/>
    <cellStyle name="Обычный 11 2 3 2 3 3" xfId="5947"/>
    <cellStyle name="Обычный 11 2 3 2 3 4" xfId="6928"/>
    <cellStyle name="Обычный 11 2 3 2 3 5" xfId="7909"/>
    <cellStyle name="Обычный 11 2 3 2 3 6" xfId="8890"/>
    <cellStyle name="Обычный 11 2 3 2 3 7" xfId="9871"/>
    <cellStyle name="Обычный 11 2 3 2 3 8" xfId="10852"/>
    <cellStyle name="Обычный 11 2 3 2 3 9" xfId="11833"/>
    <cellStyle name="Обычный 11 2 3 2 4" xfId="4312"/>
    <cellStyle name="Обычный 11 2 3 2 4 2" xfId="5293"/>
    <cellStyle name="Обычный 11 2 3 2 4 3" xfId="6274"/>
    <cellStyle name="Обычный 11 2 3 2 4 4" xfId="7255"/>
    <cellStyle name="Обычный 11 2 3 2 4 5" xfId="8236"/>
    <cellStyle name="Обычный 11 2 3 2 4 6" xfId="9217"/>
    <cellStyle name="Обычный 11 2 3 2 4 7" xfId="10198"/>
    <cellStyle name="Обычный 11 2 3 2 4 8" xfId="11179"/>
    <cellStyle name="Обычный 11 2 3 2 4 9" xfId="12160"/>
    <cellStyle name="Обычный 11 2 3 2 5" xfId="4639"/>
    <cellStyle name="Обычный 11 2 3 2 6" xfId="5620"/>
    <cellStyle name="Обычный 11 2 3 2 7" xfId="6601"/>
    <cellStyle name="Обычный 11 2 3 2 8" xfId="7582"/>
    <cellStyle name="Обычный 11 2 3 2 9" xfId="8563"/>
    <cellStyle name="Обычный 11 2 3 3" xfId="3743"/>
    <cellStyle name="Обычный 11 2 3 3 10" xfId="10610"/>
    <cellStyle name="Обычный 11 2 3 3 11" xfId="11591"/>
    <cellStyle name="Обычный 11 2 3 3 2" xfId="4070"/>
    <cellStyle name="Обычный 11 2 3 3 2 2" xfId="5051"/>
    <cellStyle name="Обычный 11 2 3 3 2 3" xfId="6032"/>
    <cellStyle name="Обычный 11 2 3 3 2 4" xfId="7013"/>
    <cellStyle name="Обычный 11 2 3 3 2 5" xfId="7994"/>
    <cellStyle name="Обычный 11 2 3 3 2 6" xfId="8975"/>
    <cellStyle name="Обычный 11 2 3 3 2 7" xfId="9956"/>
    <cellStyle name="Обычный 11 2 3 3 2 8" xfId="10937"/>
    <cellStyle name="Обычный 11 2 3 3 2 9" xfId="11918"/>
    <cellStyle name="Обычный 11 2 3 3 3" xfId="4397"/>
    <cellStyle name="Обычный 11 2 3 3 3 2" xfId="5378"/>
    <cellStyle name="Обычный 11 2 3 3 3 3" xfId="6359"/>
    <cellStyle name="Обычный 11 2 3 3 3 4" xfId="7340"/>
    <cellStyle name="Обычный 11 2 3 3 3 5" xfId="8321"/>
    <cellStyle name="Обычный 11 2 3 3 3 6" xfId="9302"/>
    <cellStyle name="Обычный 11 2 3 3 3 7" xfId="10283"/>
    <cellStyle name="Обычный 11 2 3 3 3 8" xfId="11264"/>
    <cellStyle name="Обычный 11 2 3 3 3 9" xfId="12245"/>
    <cellStyle name="Обычный 11 2 3 3 4" xfId="4724"/>
    <cellStyle name="Обычный 11 2 3 3 5" xfId="5705"/>
    <cellStyle name="Обычный 11 2 3 3 6" xfId="6686"/>
    <cellStyle name="Обычный 11 2 3 3 7" xfId="7667"/>
    <cellStyle name="Обычный 11 2 3 3 8" xfId="8648"/>
    <cellStyle name="Обычный 11 2 3 3 9" xfId="9629"/>
    <cellStyle name="Обычный 11 2 3 4" xfId="3905"/>
    <cellStyle name="Обычный 11 2 3 4 2" xfId="4886"/>
    <cellStyle name="Обычный 11 2 3 4 3" xfId="5867"/>
    <cellStyle name="Обычный 11 2 3 4 4" xfId="6848"/>
    <cellStyle name="Обычный 11 2 3 4 5" xfId="7829"/>
    <cellStyle name="Обычный 11 2 3 4 6" xfId="8810"/>
    <cellStyle name="Обычный 11 2 3 4 7" xfId="9791"/>
    <cellStyle name="Обычный 11 2 3 4 8" xfId="10772"/>
    <cellStyle name="Обычный 11 2 3 4 9" xfId="11753"/>
    <cellStyle name="Обычный 11 2 3 5" xfId="4232"/>
    <cellStyle name="Обычный 11 2 3 5 2" xfId="5213"/>
    <cellStyle name="Обычный 11 2 3 5 3" xfId="6194"/>
    <cellStyle name="Обычный 11 2 3 5 4" xfId="7175"/>
    <cellStyle name="Обычный 11 2 3 5 5" xfId="8156"/>
    <cellStyle name="Обычный 11 2 3 5 6" xfId="9137"/>
    <cellStyle name="Обычный 11 2 3 5 7" xfId="10118"/>
    <cellStyle name="Обычный 11 2 3 5 8" xfId="11099"/>
    <cellStyle name="Обычный 11 2 3 5 9" xfId="12080"/>
    <cellStyle name="Обычный 11 2 3 6" xfId="3571"/>
    <cellStyle name="Обычный 11 2 3 7" xfId="4559"/>
    <cellStyle name="Обычный 11 2 3 8" xfId="5540"/>
    <cellStyle name="Обычный 11 2 3 9" xfId="6521"/>
    <cellStyle name="Обычный 11 2 4" xfId="3605"/>
    <cellStyle name="Обычный 11 2 4 10" xfId="9495"/>
    <cellStyle name="Обычный 11 2 4 11" xfId="10476"/>
    <cellStyle name="Обычный 11 2 4 12" xfId="11457"/>
    <cellStyle name="Обычный 11 2 4 2" xfId="3774"/>
    <cellStyle name="Обычный 11 2 4 2 10" xfId="10641"/>
    <cellStyle name="Обычный 11 2 4 2 11" xfId="11622"/>
    <cellStyle name="Обычный 11 2 4 2 2" xfId="4101"/>
    <cellStyle name="Обычный 11 2 4 2 2 2" xfId="5082"/>
    <cellStyle name="Обычный 11 2 4 2 2 3" xfId="6063"/>
    <cellStyle name="Обычный 11 2 4 2 2 4" xfId="7044"/>
    <cellStyle name="Обычный 11 2 4 2 2 5" xfId="8025"/>
    <cellStyle name="Обычный 11 2 4 2 2 6" xfId="9006"/>
    <cellStyle name="Обычный 11 2 4 2 2 7" xfId="9987"/>
    <cellStyle name="Обычный 11 2 4 2 2 8" xfId="10968"/>
    <cellStyle name="Обычный 11 2 4 2 2 9" xfId="11949"/>
    <cellStyle name="Обычный 11 2 4 2 3" xfId="4428"/>
    <cellStyle name="Обычный 11 2 4 2 3 2" xfId="5409"/>
    <cellStyle name="Обычный 11 2 4 2 3 3" xfId="6390"/>
    <cellStyle name="Обычный 11 2 4 2 3 4" xfId="7371"/>
    <cellStyle name="Обычный 11 2 4 2 3 5" xfId="8352"/>
    <cellStyle name="Обычный 11 2 4 2 3 6" xfId="9333"/>
    <cellStyle name="Обычный 11 2 4 2 3 7" xfId="10314"/>
    <cellStyle name="Обычный 11 2 4 2 3 8" xfId="11295"/>
    <cellStyle name="Обычный 11 2 4 2 3 9" xfId="12276"/>
    <cellStyle name="Обычный 11 2 4 2 4" xfId="4755"/>
    <cellStyle name="Обычный 11 2 4 2 5" xfId="5736"/>
    <cellStyle name="Обычный 11 2 4 2 6" xfId="6717"/>
    <cellStyle name="Обычный 11 2 4 2 7" xfId="7698"/>
    <cellStyle name="Обычный 11 2 4 2 8" xfId="8679"/>
    <cellStyle name="Обычный 11 2 4 2 9" xfId="9660"/>
    <cellStyle name="Обычный 11 2 4 3" xfId="3936"/>
    <cellStyle name="Обычный 11 2 4 3 2" xfId="4917"/>
    <cellStyle name="Обычный 11 2 4 3 3" xfId="5898"/>
    <cellStyle name="Обычный 11 2 4 3 4" xfId="6879"/>
    <cellStyle name="Обычный 11 2 4 3 5" xfId="7860"/>
    <cellStyle name="Обычный 11 2 4 3 6" xfId="8841"/>
    <cellStyle name="Обычный 11 2 4 3 7" xfId="9822"/>
    <cellStyle name="Обычный 11 2 4 3 8" xfId="10803"/>
    <cellStyle name="Обычный 11 2 4 3 9" xfId="11784"/>
    <cellStyle name="Обычный 11 2 4 4" xfId="4263"/>
    <cellStyle name="Обычный 11 2 4 4 2" xfId="5244"/>
    <cellStyle name="Обычный 11 2 4 4 3" xfId="6225"/>
    <cellStyle name="Обычный 11 2 4 4 4" xfId="7206"/>
    <cellStyle name="Обычный 11 2 4 4 5" xfId="8187"/>
    <cellStyle name="Обычный 11 2 4 4 6" xfId="9168"/>
    <cellStyle name="Обычный 11 2 4 4 7" xfId="10149"/>
    <cellStyle name="Обычный 11 2 4 4 8" xfId="11130"/>
    <cellStyle name="Обычный 11 2 4 4 9" xfId="12111"/>
    <cellStyle name="Обычный 11 2 4 5" xfId="4590"/>
    <cellStyle name="Обычный 11 2 4 6" xfId="5571"/>
    <cellStyle name="Обычный 11 2 4 7" xfId="6552"/>
    <cellStyle name="Обычный 11 2 4 8" xfId="7533"/>
    <cellStyle name="Обычный 11 2 4 9" xfId="8514"/>
    <cellStyle name="Обычный 11 2 5" xfId="3694"/>
    <cellStyle name="Обычный 11 2 5 10" xfId="10561"/>
    <cellStyle name="Обычный 11 2 5 11" xfId="11542"/>
    <cellStyle name="Обычный 11 2 5 2" xfId="4021"/>
    <cellStyle name="Обычный 11 2 5 2 2" xfId="5002"/>
    <cellStyle name="Обычный 11 2 5 2 3" xfId="5983"/>
    <cellStyle name="Обычный 11 2 5 2 4" xfId="6964"/>
    <cellStyle name="Обычный 11 2 5 2 5" xfId="7945"/>
    <cellStyle name="Обычный 11 2 5 2 6" xfId="8926"/>
    <cellStyle name="Обычный 11 2 5 2 7" xfId="9907"/>
    <cellStyle name="Обычный 11 2 5 2 8" xfId="10888"/>
    <cellStyle name="Обычный 11 2 5 2 9" xfId="11869"/>
    <cellStyle name="Обычный 11 2 5 3" xfId="4348"/>
    <cellStyle name="Обычный 11 2 5 3 2" xfId="5329"/>
    <cellStyle name="Обычный 11 2 5 3 3" xfId="6310"/>
    <cellStyle name="Обычный 11 2 5 3 4" xfId="7291"/>
    <cellStyle name="Обычный 11 2 5 3 5" xfId="8272"/>
    <cellStyle name="Обычный 11 2 5 3 6" xfId="9253"/>
    <cellStyle name="Обычный 11 2 5 3 7" xfId="10234"/>
    <cellStyle name="Обычный 11 2 5 3 8" xfId="11215"/>
    <cellStyle name="Обычный 11 2 5 3 9" xfId="12196"/>
    <cellStyle name="Обычный 11 2 5 4" xfId="4675"/>
    <cellStyle name="Обычный 11 2 5 5" xfId="5656"/>
    <cellStyle name="Обычный 11 2 5 6" xfId="6637"/>
    <cellStyle name="Обычный 11 2 5 7" xfId="7618"/>
    <cellStyle name="Обычный 11 2 5 8" xfId="8599"/>
    <cellStyle name="Обычный 11 2 5 9" xfId="9580"/>
    <cellStyle name="Обычный 11 2 6" xfId="3856"/>
    <cellStyle name="Обычный 11 2 6 2" xfId="4837"/>
    <cellStyle name="Обычный 11 2 6 3" xfId="5818"/>
    <cellStyle name="Обычный 11 2 6 4" xfId="6799"/>
    <cellStyle name="Обычный 11 2 6 5" xfId="7780"/>
    <cellStyle name="Обычный 11 2 6 6" xfId="8761"/>
    <cellStyle name="Обычный 11 2 6 7" xfId="9742"/>
    <cellStyle name="Обычный 11 2 6 8" xfId="10723"/>
    <cellStyle name="Обычный 11 2 6 9" xfId="11704"/>
    <cellStyle name="Обычный 11 2 7" xfId="4183"/>
    <cellStyle name="Обычный 11 2 7 2" xfId="5164"/>
    <cellStyle name="Обычный 11 2 7 3" xfId="6145"/>
    <cellStyle name="Обычный 11 2 7 4" xfId="7126"/>
    <cellStyle name="Обычный 11 2 7 5" xfId="8107"/>
    <cellStyle name="Обычный 11 2 7 6" xfId="9088"/>
    <cellStyle name="Обычный 11 2 7 7" xfId="10069"/>
    <cellStyle name="Обычный 11 2 7 8" xfId="11050"/>
    <cellStyle name="Обычный 11 2 7 9" xfId="12031"/>
    <cellStyle name="Обычный 11 2 8" xfId="3522"/>
    <cellStyle name="Обычный 11 2 9" xfId="4510"/>
    <cellStyle name="Обычный 11 3" xfId="2507"/>
    <cellStyle name="Обычный 11 3 10" xfId="7478"/>
    <cellStyle name="Обычный 11 3 11" xfId="8459"/>
    <cellStyle name="Обычный 11 3 12" xfId="9440"/>
    <cellStyle name="Обычный 11 3 13" xfId="10421"/>
    <cellStyle name="Обычный 11 3 14" xfId="11402"/>
    <cellStyle name="Обычный 11 3 2" xfId="3630"/>
    <cellStyle name="Обычный 11 3 2 10" xfId="9520"/>
    <cellStyle name="Обычный 11 3 2 11" xfId="10501"/>
    <cellStyle name="Обычный 11 3 2 12" xfId="11482"/>
    <cellStyle name="Обычный 11 3 2 2" xfId="3799"/>
    <cellStyle name="Обычный 11 3 2 2 10" xfId="10666"/>
    <cellStyle name="Обычный 11 3 2 2 11" xfId="11647"/>
    <cellStyle name="Обычный 11 3 2 2 2" xfId="4126"/>
    <cellStyle name="Обычный 11 3 2 2 2 2" xfId="5107"/>
    <cellStyle name="Обычный 11 3 2 2 2 3" xfId="6088"/>
    <cellStyle name="Обычный 11 3 2 2 2 4" xfId="7069"/>
    <cellStyle name="Обычный 11 3 2 2 2 5" xfId="8050"/>
    <cellStyle name="Обычный 11 3 2 2 2 6" xfId="9031"/>
    <cellStyle name="Обычный 11 3 2 2 2 7" xfId="10012"/>
    <cellStyle name="Обычный 11 3 2 2 2 8" xfId="10993"/>
    <cellStyle name="Обычный 11 3 2 2 2 9" xfId="11974"/>
    <cellStyle name="Обычный 11 3 2 2 3" xfId="4453"/>
    <cellStyle name="Обычный 11 3 2 2 3 2" xfId="5434"/>
    <cellStyle name="Обычный 11 3 2 2 3 3" xfId="6415"/>
    <cellStyle name="Обычный 11 3 2 2 3 4" xfId="7396"/>
    <cellStyle name="Обычный 11 3 2 2 3 5" xfId="8377"/>
    <cellStyle name="Обычный 11 3 2 2 3 6" xfId="9358"/>
    <cellStyle name="Обычный 11 3 2 2 3 7" xfId="10339"/>
    <cellStyle name="Обычный 11 3 2 2 3 8" xfId="11320"/>
    <cellStyle name="Обычный 11 3 2 2 3 9" xfId="12301"/>
    <cellStyle name="Обычный 11 3 2 2 4" xfId="4780"/>
    <cellStyle name="Обычный 11 3 2 2 5" xfId="5761"/>
    <cellStyle name="Обычный 11 3 2 2 6" xfId="6742"/>
    <cellStyle name="Обычный 11 3 2 2 7" xfId="7723"/>
    <cellStyle name="Обычный 11 3 2 2 8" xfId="8704"/>
    <cellStyle name="Обычный 11 3 2 2 9" xfId="9685"/>
    <cellStyle name="Обычный 11 3 2 3" xfId="3961"/>
    <cellStyle name="Обычный 11 3 2 3 2" xfId="4942"/>
    <cellStyle name="Обычный 11 3 2 3 3" xfId="5923"/>
    <cellStyle name="Обычный 11 3 2 3 4" xfId="6904"/>
    <cellStyle name="Обычный 11 3 2 3 5" xfId="7885"/>
    <cellStyle name="Обычный 11 3 2 3 6" xfId="8866"/>
    <cellStyle name="Обычный 11 3 2 3 7" xfId="9847"/>
    <cellStyle name="Обычный 11 3 2 3 8" xfId="10828"/>
    <cellStyle name="Обычный 11 3 2 3 9" xfId="11809"/>
    <cellStyle name="Обычный 11 3 2 4" xfId="4288"/>
    <cellStyle name="Обычный 11 3 2 4 2" xfId="5269"/>
    <cellStyle name="Обычный 11 3 2 4 3" xfId="6250"/>
    <cellStyle name="Обычный 11 3 2 4 4" xfId="7231"/>
    <cellStyle name="Обычный 11 3 2 4 5" xfId="8212"/>
    <cellStyle name="Обычный 11 3 2 4 6" xfId="9193"/>
    <cellStyle name="Обычный 11 3 2 4 7" xfId="10174"/>
    <cellStyle name="Обычный 11 3 2 4 8" xfId="11155"/>
    <cellStyle name="Обычный 11 3 2 4 9" xfId="12136"/>
    <cellStyle name="Обычный 11 3 2 5" xfId="4615"/>
    <cellStyle name="Обычный 11 3 2 6" xfId="5596"/>
    <cellStyle name="Обычный 11 3 2 7" xfId="6577"/>
    <cellStyle name="Обычный 11 3 2 8" xfId="7558"/>
    <cellStyle name="Обычный 11 3 2 9" xfId="8539"/>
    <cellStyle name="Обычный 11 3 3" xfId="3719"/>
    <cellStyle name="Обычный 11 3 3 10" xfId="10586"/>
    <cellStyle name="Обычный 11 3 3 11" xfId="11567"/>
    <cellStyle name="Обычный 11 3 3 2" xfId="4046"/>
    <cellStyle name="Обычный 11 3 3 2 2" xfId="5027"/>
    <cellStyle name="Обычный 11 3 3 2 3" xfId="6008"/>
    <cellStyle name="Обычный 11 3 3 2 4" xfId="6989"/>
    <cellStyle name="Обычный 11 3 3 2 5" xfId="7970"/>
    <cellStyle name="Обычный 11 3 3 2 6" xfId="8951"/>
    <cellStyle name="Обычный 11 3 3 2 7" xfId="9932"/>
    <cellStyle name="Обычный 11 3 3 2 8" xfId="10913"/>
    <cellStyle name="Обычный 11 3 3 2 9" xfId="11894"/>
    <cellStyle name="Обычный 11 3 3 3" xfId="4373"/>
    <cellStyle name="Обычный 11 3 3 3 2" xfId="5354"/>
    <cellStyle name="Обычный 11 3 3 3 3" xfId="6335"/>
    <cellStyle name="Обычный 11 3 3 3 4" xfId="7316"/>
    <cellStyle name="Обычный 11 3 3 3 5" xfId="8297"/>
    <cellStyle name="Обычный 11 3 3 3 6" xfId="9278"/>
    <cellStyle name="Обычный 11 3 3 3 7" xfId="10259"/>
    <cellStyle name="Обычный 11 3 3 3 8" xfId="11240"/>
    <cellStyle name="Обычный 11 3 3 3 9" xfId="12221"/>
    <cellStyle name="Обычный 11 3 3 4" xfId="4700"/>
    <cellStyle name="Обычный 11 3 3 5" xfId="5681"/>
    <cellStyle name="Обычный 11 3 3 6" xfId="6662"/>
    <cellStyle name="Обычный 11 3 3 7" xfId="7643"/>
    <cellStyle name="Обычный 11 3 3 8" xfId="8624"/>
    <cellStyle name="Обычный 11 3 3 9" xfId="9605"/>
    <cellStyle name="Обычный 11 3 4" xfId="3881"/>
    <cellStyle name="Обычный 11 3 4 2" xfId="4862"/>
    <cellStyle name="Обычный 11 3 4 3" xfId="5843"/>
    <cellStyle name="Обычный 11 3 4 4" xfId="6824"/>
    <cellStyle name="Обычный 11 3 4 5" xfId="7805"/>
    <cellStyle name="Обычный 11 3 4 6" xfId="8786"/>
    <cellStyle name="Обычный 11 3 4 7" xfId="9767"/>
    <cellStyle name="Обычный 11 3 4 8" xfId="10748"/>
    <cellStyle name="Обычный 11 3 4 9" xfId="11729"/>
    <cellStyle name="Обычный 11 3 5" xfId="4208"/>
    <cellStyle name="Обычный 11 3 5 2" xfId="5189"/>
    <cellStyle name="Обычный 11 3 5 3" xfId="6170"/>
    <cellStyle name="Обычный 11 3 5 4" xfId="7151"/>
    <cellStyle name="Обычный 11 3 5 5" xfId="8132"/>
    <cellStyle name="Обычный 11 3 5 6" xfId="9113"/>
    <cellStyle name="Обычный 11 3 5 7" xfId="10094"/>
    <cellStyle name="Обычный 11 3 5 8" xfId="11075"/>
    <cellStyle name="Обычный 11 3 5 9" xfId="12056"/>
    <cellStyle name="Обычный 11 3 6" xfId="3547"/>
    <cellStyle name="Обычный 11 3 7" xfId="4535"/>
    <cellStyle name="Обычный 11 3 8" xfId="5516"/>
    <cellStyle name="Обычный 11 3 9" xfId="6497"/>
    <cellStyle name="Обычный 11 4" xfId="3274"/>
    <cellStyle name="Обычный 11 4 10" xfId="7480"/>
    <cellStyle name="Обычный 11 4 11" xfId="8461"/>
    <cellStyle name="Обычный 11 4 12" xfId="9442"/>
    <cellStyle name="Обычный 11 4 13" xfId="10423"/>
    <cellStyle name="Обычный 11 4 14" xfId="11404"/>
    <cellStyle name="Обычный 11 4 2" xfId="3632"/>
    <cellStyle name="Обычный 11 4 2 10" xfId="9522"/>
    <cellStyle name="Обычный 11 4 2 11" xfId="10503"/>
    <cellStyle name="Обычный 11 4 2 12" xfId="11484"/>
    <cellStyle name="Обычный 11 4 2 2" xfId="3801"/>
    <cellStyle name="Обычный 11 4 2 2 10" xfId="10668"/>
    <cellStyle name="Обычный 11 4 2 2 11" xfId="11649"/>
    <cellStyle name="Обычный 11 4 2 2 2" xfId="4128"/>
    <cellStyle name="Обычный 11 4 2 2 2 2" xfId="5109"/>
    <cellStyle name="Обычный 11 4 2 2 2 3" xfId="6090"/>
    <cellStyle name="Обычный 11 4 2 2 2 4" xfId="7071"/>
    <cellStyle name="Обычный 11 4 2 2 2 5" xfId="8052"/>
    <cellStyle name="Обычный 11 4 2 2 2 6" xfId="9033"/>
    <cellStyle name="Обычный 11 4 2 2 2 7" xfId="10014"/>
    <cellStyle name="Обычный 11 4 2 2 2 8" xfId="10995"/>
    <cellStyle name="Обычный 11 4 2 2 2 9" xfId="11976"/>
    <cellStyle name="Обычный 11 4 2 2 3" xfId="4455"/>
    <cellStyle name="Обычный 11 4 2 2 3 2" xfId="5436"/>
    <cellStyle name="Обычный 11 4 2 2 3 3" xfId="6417"/>
    <cellStyle name="Обычный 11 4 2 2 3 4" xfId="7398"/>
    <cellStyle name="Обычный 11 4 2 2 3 5" xfId="8379"/>
    <cellStyle name="Обычный 11 4 2 2 3 6" xfId="9360"/>
    <cellStyle name="Обычный 11 4 2 2 3 7" xfId="10341"/>
    <cellStyle name="Обычный 11 4 2 2 3 8" xfId="11322"/>
    <cellStyle name="Обычный 11 4 2 2 3 9" xfId="12303"/>
    <cellStyle name="Обычный 11 4 2 2 4" xfId="4782"/>
    <cellStyle name="Обычный 11 4 2 2 5" xfId="5763"/>
    <cellStyle name="Обычный 11 4 2 2 6" xfId="6744"/>
    <cellStyle name="Обычный 11 4 2 2 7" xfId="7725"/>
    <cellStyle name="Обычный 11 4 2 2 8" xfId="8706"/>
    <cellStyle name="Обычный 11 4 2 2 9" xfId="9687"/>
    <cellStyle name="Обычный 11 4 2 3" xfId="3963"/>
    <cellStyle name="Обычный 11 4 2 3 2" xfId="4944"/>
    <cellStyle name="Обычный 11 4 2 3 3" xfId="5925"/>
    <cellStyle name="Обычный 11 4 2 3 4" xfId="6906"/>
    <cellStyle name="Обычный 11 4 2 3 5" xfId="7887"/>
    <cellStyle name="Обычный 11 4 2 3 6" xfId="8868"/>
    <cellStyle name="Обычный 11 4 2 3 7" xfId="9849"/>
    <cellStyle name="Обычный 11 4 2 3 8" xfId="10830"/>
    <cellStyle name="Обычный 11 4 2 3 9" xfId="11811"/>
    <cellStyle name="Обычный 11 4 2 4" xfId="4290"/>
    <cellStyle name="Обычный 11 4 2 4 2" xfId="5271"/>
    <cellStyle name="Обычный 11 4 2 4 3" xfId="6252"/>
    <cellStyle name="Обычный 11 4 2 4 4" xfId="7233"/>
    <cellStyle name="Обычный 11 4 2 4 5" xfId="8214"/>
    <cellStyle name="Обычный 11 4 2 4 6" xfId="9195"/>
    <cellStyle name="Обычный 11 4 2 4 7" xfId="10176"/>
    <cellStyle name="Обычный 11 4 2 4 8" xfId="11157"/>
    <cellStyle name="Обычный 11 4 2 4 9" xfId="12138"/>
    <cellStyle name="Обычный 11 4 2 5" xfId="4617"/>
    <cellStyle name="Обычный 11 4 2 6" xfId="5598"/>
    <cellStyle name="Обычный 11 4 2 7" xfId="6579"/>
    <cellStyle name="Обычный 11 4 2 8" xfId="7560"/>
    <cellStyle name="Обычный 11 4 2 9" xfId="8541"/>
    <cellStyle name="Обычный 11 4 3" xfId="3721"/>
    <cellStyle name="Обычный 11 4 3 10" xfId="10588"/>
    <cellStyle name="Обычный 11 4 3 11" xfId="11569"/>
    <cellStyle name="Обычный 11 4 3 2" xfId="4048"/>
    <cellStyle name="Обычный 11 4 3 2 2" xfId="5029"/>
    <cellStyle name="Обычный 11 4 3 2 3" xfId="6010"/>
    <cellStyle name="Обычный 11 4 3 2 4" xfId="6991"/>
    <cellStyle name="Обычный 11 4 3 2 5" xfId="7972"/>
    <cellStyle name="Обычный 11 4 3 2 6" xfId="8953"/>
    <cellStyle name="Обычный 11 4 3 2 7" xfId="9934"/>
    <cellStyle name="Обычный 11 4 3 2 8" xfId="10915"/>
    <cellStyle name="Обычный 11 4 3 2 9" xfId="11896"/>
    <cellStyle name="Обычный 11 4 3 3" xfId="4375"/>
    <cellStyle name="Обычный 11 4 3 3 2" xfId="5356"/>
    <cellStyle name="Обычный 11 4 3 3 3" xfId="6337"/>
    <cellStyle name="Обычный 11 4 3 3 4" xfId="7318"/>
    <cellStyle name="Обычный 11 4 3 3 5" xfId="8299"/>
    <cellStyle name="Обычный 11 4 3 3 6" xfId="9280"/>
    <cellStyle name="Обычный 11 4 3 3 7" xfId="10261"/>
    <cellStyle name="Обычный 11 4 3 3 8" xfId="11242"/>
    <cellStyle name="Обычный 11 4 3 3 9" xfId="12223"/>
    <cellStyle name="Обычный 11 4 3 4" xfId="4702"/>
    <cellStyle name="Обычный 11 4 3 5" xfId="5683"/>
    <cellStyle name="Обычный 11 4 3 6" xfId="6664"/>
    <cellStyle name="Обычный 11 4 3 7" xfId="7645"/>
    <cellStyle name="Обычный 11 4 3 8" xfId="8626"/>
    <cellStyle name="Обычный 11 4 3 9" xfId="9607"/>
    <cellStyle name="Обычный 11 4 4" xfId="3883"/>
    <cellStyle name="Обычный 11 4 4 2" xfId="4864"/>
    <cellStyle name="Обычный 11 4 4 3" xfId="5845"/>
    <cellStyle name="Обычный 11 4 4 4" xfId="6826"/>
    <cellStyle name="Обычный 11 4 4 5" xfId="7807"/>
    <cellStyle name="Обычный 11 4 4 6" xfId="8788"/>
    <cellStyle name="Обычный 11 4 4 7" xfId="9769"/>
    <cellStyle name="Обычный 11 4 4 8" xfId="10750"/>
    <cellStyle name="Обычный 11 4 4 9" xfId="11731"/>
    <cellStyle name="Обычный 11 4 5" xfId="4210"/>
    <cellStyle name="Обычный 11 4 5 2" xfId="5191"/>
    <cellStyle name="Обычный 11 4 5 3" xfId="6172"/>
    <cellStyle name="Обычный 11 4 5 4" xfId="7153"/>
    <cellStyle name="Обычный 11 4 5 5" xfId="8134"/>
    <cellStyle name="Обычный 11 4 5 6" xfId="9115"/>
    <cellStyle name="Обычный 11 4 5 7" xfId="10096"/>
    <cellStyle name="Обычный 11 4 5 8" xfId="11077"/>
    <cellStyle name="Обычный 11 4 5 9" xfId="12058"/>
    <cellStyle name="Обычный 11 4 6" xfId="3549"/>
    <cellStyle name="Обычный 11 4 7" xfId="4537"/>
    <cellStyle name="Обычный 11 4 8" xfId="5518"/>
    <cellStyle name="Обычный 11 4 9" xfId="6499"/>
    <cellStyle name="Обычный 11 5" xfId="3490"/>
    <cellStyle name="Обычный 11 5 10" xfId="7499"/>
    <cellStyle name="Обычный 11 5 11" xfId="8480"/>
    <cellStyle name="Обычный 11 5 12" xfId="9461"/>
    <cellStyle name="Обычный 11 5 13" xfId="10442"/>
    <cellStyle name="Обычный 11 5 14" xfId="11423"/>
    <cellStyle name="Обычный 11 5 2" xfId="3652"/>
    <cellStyle name="Обычный 11 5 2 10" xfId="9541"/>
    <cellStyle name="Обычный 11 5 2 11" xfId="10522"/>
    <cellStyle name="Обычный 11 5 2 12" xfId="11503"/>
    <cellStyle name="Обычный 11 5 2 2" xfId="3820"/>
    <cellStyle name="Обычный 11 5 2 2 10" xfId="10687"/>
    <cellStyle name="Обычный 11 5 2 2 11" xfId="11668"/>
    <cellStyle name="Обычный 11 5 2 2 2" xfId="4147"/>
    <cellStyle name="Обычный 11 5 2 2 2 2" xfId="5128"/>
    <cellStyle name="Обычный 11 5 2 2 2 3" xfId="6109"/>
    <cellStyle name="Обычный 11 5 2 2 2 4" xfId="7090"/>
    <cellStyle name="Обычный 11 5 2 2 2 5" xfId="8071"/>
    <cellStyle name="Обычный 11 5 2 2 2 6" xfId="9052"/>
    <cellStyle name="Обычный 11 5 2 2 2 7" xfId="10033"/>
    <cellStyle name="Обычный 11 5 2 2 2 8" xfId="11014"/>
    <cellStyle name="Обычный 11 5 2 2 2 9" xfId="11995"/>
    <cellStyle name="Обычный 11 5 2 2 3" xfId="4474"/>
    <cellStyle name="Обычный 11 5 2 2 3 2" xfId="5455"/>
    <cellStyle name="Обычный 11 5 2 2 3 3" xfId="6436"/>
    <cellStyle name="Обычный 11 5 2 2 3 4" xfId="7417"/>
    <cellStyle name="Обычный 11 5 2 2 3 5" xfId="8398"/>
    <cellStyle name="Обычный 11 5 2 2 3 6" xfId="9379"/>
    <cellStyle name="Обычный 11 5 2 2 3 7" xfId="10360"/>
    <cellStyle name="Обычный 11 5 2 2 3 8" xfId="11341"/>
    <cellStyle name="Обычный 11 5 2 2 3 9" xfId="12322"/>
    <cellStyle name="Обычный 11 5 2 2 4" xfId="4801"/>
    <cellStyle name="Обычный 11 5 2 2 5" xfId="5782"/>
    <cellStyle name="Обычный 11 5 2 2 6" xfId="6763"/>
    <cellStyle name="Обычный 11 5 2 2 7" xfId="7744"/>
    <cellStyle name="Обычный 11 5 2 2 8" xfId="8725"/>
    <cellStyle name="Обычный 11 5 2 2 9" xfId="9706"/>
    <cellStyle name="Обычный 11 5 2 3" xfId="3982"/>
    <cellStyle name="Обычный 11 5 2 3 2" xfId="4963"/>
    <cellStyle name="Обычный 11 5 2 3 3" xfId="5944"/>
    <cellStyle name="Обычный 11 5 2 3 4" xfId="6925"/>
    <cellStyle name="Обычный 11 5 2 3 5" xfId="7906"/>
    <cellStyle name="Обычный 11 5 2 3 6" xfId="8887"/>
    <cellStyle name="Обычный 11 5 2 3 7" xfId="9868"/>
    <cellStyle name="Обычный 11 5 2 3 8" xfId="10849"/>
    <cellStyle name="Обычный 11 5 2 3 9" xfId="11830"/>
    <cellStyle name="Обычный 11 5 2 4" xfId="4309"/>
    <cellStyle name="Обычный 11 5 2 4 2" xfId="5290"/>
    <cellStyle name="Обычный 11 5 2 4 3" xfId="6271"/>
    <cellStyle name="Обычный 11 5 2 4 4" xfId="7252"/>
    <cellStyle name="Обычный 11 5 2 4 5" xfId="8233"/>
    <cellStyle name="Обычный 11 5 2 4 6" xfId="9214"/>
    <cellStyle name="Обычный 11 5 2 4 7" xfId="10195"/>
    <cellStyle name="Обычный 11 5 2 4 8" xfId="11176"/>
    <cellStyle name="Обычный 11 5 2 4 9" xfId="12157"/>
    <cellStyle name="Обычный 11 5 2 5" xfId="4636"/>
    <cellStyle name="Обычный 11 5 2 6" xfId="5617"/>
    <cellStyle name="Обычный 11 5 2 7" xfId="6598"/>
    <cellStyle name="Обычный 11 5 2 8" xfId="7579"/>
    <cellStyle name="Обычный 11 5 2 9" xfId="8560"/>
    <cellStyle name="Обычный 11 5 3" xfId="3740"/>
    <cellStyle name="Обычный 11 5 3 10" xfId="10607"/>
    <cellStyle name="Обычный 11 5 3 11" xfId="11588"/>
    <cellStyle name="Обычный 11 5 3 2" xfId="4067"/>
    <cellStyle name="Обычный 11 5 3 2 2" xfId="5048"/>
    <cellStyle name="Обычный 11 5 3 2 3" xfId="6029"/>
    <cellStyle name="Обычный 11 5 3 2 4" xfId="7010"/>
    <cellStyle name="Обычный 11 5 3 2 5" xfId="7991"/>
    <cellStyle name="Обычный 11 5 3 2 6" xfId="8972"/>
    <cellStyle name="Обычный 11 5 3 2 7" xfId="9953"/>
    <cellStyle name="Обычный 11 5 3 2 8" xfId="10934"/>
    <cellStyle name="Обычный 11 5 3 2 9" xfId="11915"/>
    <cellStyle name="Обычный 11 5 3 3" xfId="4394"/>
    <cellStyle name="Обычный 11 5 3 3 2" xfId="5375"/>
    <cellStyle name="Обычный 11 5 3 3 3" xfId="6356"/>
    <cellStyle name="Обычный 11 5 3 3 4" xfId="7337"/>
    <cellStyle name="Обычный 11 5 3 3 5" xfId="8318"/>
    <cellStyle name="Обычный 11 5 3 3 6" xfId="9299"/>
    <cellStyle name="Обычный 11 5 3 3 7" xfId="10280"/>
    <cellStyle name="Обычный 11 5 3 3 8" xfId="11261"/>
    <cellStyle name="Обычный 11 5 3 3 9" xfId="12242"/>
    <cellStyle name="Обычный 11 5 3 4" xfId="4721"/>
    <cellStyle name="Обычный 11 5 3 5" xfId="5702"/>
    <cellStyle name="Обычный 11 5 3 6" xfId="6683"/>
    <cellStyle name="Обычный 11 5 3 7" xfId="7664"/>
    <cellStyle name="Обычный 11 5 3 8" xfId="8645"/>
    <cellStyle name="Обычный 11 5 3 9" xfId="9626"/>
    <cellStyle name="Обычный 11 5 4" xfId="3902"/>
    <cellStyle name="Обычный 11 5 4 2" xfId="4883"/>
    <cellStyle name="Обычный 11 5 4 3" xfId="5864"/>
    <cellStyle name="Обычный 11 5 4 4" xfId="6845"/>
    <cellStyle name="Обычный 11 5 4 5" xfId="7826"/>
    <cellStyle name="Обычный 11 5 4 6" xfId="8807"/>
    <cellStyle name="Обычный 11 5 4 7" xfId="9788"/>
    <cellStyle name="Обычный 11 5 4 8" xfId="10769"/>
    <cellStyle name="Обычный 11 5 4 9" xfId="11750"/>
    <cellStyle name="Обычный 11 5 5" xfId="4229"/>
    <cellStyle name="Обычный 11 5 5 2" xfId="5210"/>
    <cellStyle name="Обычный 11 5 5 3" xfId="6191"/>
    <cellStyle name="Обычный 11 5 5 4" xfId="7172"/>
    <cellStyle name="Обычный 11 5 5 5" xfId="8153"/>
    <cellStyle name="Обычный 11 5 5 6" xfId="9134"/>
    <cellStyle name="Обычный 11 5 5 7" xfId="10115"/>
    <cellStyle name="Обычный 11 5 5 8" xfId="11096"/>
    <cellStyle name="Обычный 11 5 5 9" xfId="12077"/>
    <cellStyle name="Обычный 11 5 6" xfId="3568"/>
    <cellStyle name="Обычный 11 5 7" xfId="4556"/>
    <cellStyle name="Обычный 11 5 8" xfId="5537"/>
    <cellStyle name="Обычный 11 5 9" xfId="6518"/>
    <cellStyle name="Обычный 11 6" xfId="3598"/>
    <cellStyle name="Обычный 11 6 10" xfId="9488"/>
    <cellStyle name="Обычный 11 6 11" xfId="10469"/>
    <cellStyle name="Обычный 11 6 12" xfId="11450"/>
    <cellStyle name="Обычный 11 6 2" xfId="3767"/>
    <cellStyle name="Обычный 11 6 2 10" xfId="10634"/>
    <cellStyle name="Обычный 11 6 2 11" xfId="11615"/>
    <cellStyle name="Обычный 11 6 2 2" xfId="4094"/>
    <cellStyle name="Обычный 11 6 2 2 2" xfId="5075"/>
    <cellStyle name="Обычный 11 6 2 2 3" xfId="6056"/>
    <cellStyle name="Обычный 11 6 2 2 4" xfId="7037"/>
    <cellStyle name="Обычный 11 6 2 2 5" xfId="8018"/>
    <cellStyle name="Обычный 11 6 2 2 6" xfId="8999"/>
    <cellStyle name="Обычный 11 6 2 2 7" xfId="9980"/>
    <cellStyle name="Обычный 11 6 2 2 8" xfId="10961"/>
    <cellStyle name="Обычный 11 6 2 2 9" xfId="11942"/>
    <cellStyle name="Обычный 11 6 2 3" xfId="4421"/>
    <cellStyle name="Обычный 11 6 2 3 2" xfId="5402"/>
    <cellStyle name="Обычный 11 6 2 3 3" xfId="6383"/>
    <cellStyle name="Обычный 11 6 2 3 4" xfId="7364"/>
    <cellStyle name="Обычный 11 6 2 3 5" xfId="8345"/>
    <cellStyle name="Обычный 11 6 2 3 6" xfId="9326"/>
    <cellStyle name="Обычный 11 6 2 3 7" xfId="10307"/>
    <cellStyle name="Обычный 11 6 2 3 8" xfId="11288"/>
    <cellStyle name="Обычный 11 6 2 3 9" xfId="12269"/>
    <cellStyle name="Обычный 11 6 2 4" xfId="4748"/>
    <cellStyle name="Обычный 11 6 2 5" xfId="5729"/>
    <cellStyle name="Обычный 11 6 2 6" xfId="6710"/>
    <cellStyle name="Обычный 11 6 2 7" xfId="7691"/>
    <cellStyle name="Обычный 11 6 2 8" xfId="8672"/>
    <cellStyle name="Обычный 11 6 2 9" xfId="9653"/>
    <cellStyle name="Обычный 11 6 3" xfId="3929"/>
    <cellStyle name="Обычный 11 6 3 2" xfId="4910"/>
    <cellStyle name="Обычный 11 6 3 3" xfId="5891"/>
    <cellStyle name="Обычный 11 6 3 4" xfId="6872"/>
    <cellStyle name="Обычный 11 6 3 5" xfId="7853"/>
    <cellStyle name="Обычный 11 6 3 6" xfId="8834"/>
    <cellStyle name="Обычный 11 6 3 7" xfId="9815"/>
    <cellStyle name="Обычный 11 6 3 8" xfId="10796"/>
    <cellStyle name="Обычный 11 6 3 9" xfId="11777"/>
    <cellStyle name="Обычный 11 6 4" xfId="4256"/>
    <cellStyle name="Обычный 11 6 4 2" xfId="5237"/>
    <cellStyle name="Обычный 11 6 4 3" xfId="6218"/>
    <cellStyle name="Обычный 11 6 4 4" xfId="7199"/>
    <cellStyle name="Обычный 11 6 4 5" xfId="8180"/>
    <cellStyle name="Обычный 11 6 4 6" xfId="9161"/>
    <cellStyle name="Обычный 11 6 4 7" xfId="10142"/>
    <cellStyle name="Обычный 11 6 4 8" xfId="11123"/>
    <cellStyle name="Обычный 11 6 4 9" xfId="12104"/>
    <cellStyle name="Обычный 11 6 5" xfId="4583"/>
    <cellStyle name="Обычный 11 6 6" xfId="5564"/>
    <cellStyle name="Обычный 11 6 7" xfId="6545"/>
    <cellStyle name="Обычный 11 6 8" xfId="7526"/>
    <cellStyle name="Обычный 11 6 9" xfId="8507"/>
    <cellStyle name="Обычный 11 7" xfId="3687"/>
    <cellStyle name="Обычный 11 7 10" xfId="10554"/>
    <cellStyle name="Обычный 11 7 11" xfId="11535"/>
    <cellStyle name="Обычный 11 7 2" xfId="4014"/>
    <cellStyle name="Обычный 11 7 2 2" xfId="4995"/>
    <cellStyle name="Обычный 11 7 2 3" xfId="5976"/>
    <cellStyle name="Обычный 11 7 2 4" xfId="6957"/>
    <cellStyle name="Обычный 11 7 2 5" xfId="7938"/>
    <cellStyle name="Обычный 11 7 2 6" xfId="8919"/>
    <cellStyle name="Обычный 11 7 2 7" xfId="9900"/>
    <cellStyle name="Обычный 11 7 2 8" xfId="10881"/>
    <cellStyle name="Обычный 11 7 2 9" xfId="11862"/>
    <cellStyle name="Обычный 11 7 3" xfId="4341"/>
    <cellStyle name="Обычный 11 7 3 2" xfId="5322"/>
    <cellStyle name="Обычный 11 7 3 3" xfId="6303"/>
    <cellStyle name="Обычный 11 7 3 4" xfId="7284"/>
    <cellStyle name="Обычный 11 7 3 5" xfId="8265"/>
    <cellStyle name="Обычный 11 7 3 6" xfId="9246"/>
    <cellStyle name="Обычный 11 7 3 7" xfId="10227"/>
    <cellStyle name="Обычный 11 7 3 8" xfId="11208"/>
    <cellStyle name="Обычный 11 7 3 9" xfId="12189"/>
    <cellStyle name="Обычный 11 7 4" xfId="4668"/>
    <cellStyle name="Обычный 11 7 5" xfId="5649"/>
    <cellStyle name="Обычный 11 7 6" xfId="6630"/>
    <cellStyle name="Обычный 11 7 7" xfId="7611"/>
    <cellStyle name="Обычный 11 7 8" xfId="8592"/>
    <cellStyle name="Обычный 11 7 9" xfId="9573"/>
    <cellStyle name="Обычный 11 8" xfId="3849"/>
    <cellStyle name="Обычный 11 8 2" xfId="4830"/>
    <cellStyle name="Обычный 11 8 3" xfId="5811"/>
    <cellStyle name="Обычный 11 8 4" xfId="6792"/>
    <cellStyle name="Обычный 11 8 5" xfId="7773"/>
    <cellStyle name="Обычный 11 8 6" xfId="8754"/>
    <cellStyle name="Обычный 11 8 7" xfId="9735"/>
    <cellStyle name="Обычный 11 8 8" xfId="10716"/>
    <cellStyle name="Обычный 11 8 9" xfId="11697"/>
    <cellStyle name="Обычный 11 9" xfId="4176"/>
    <cellStyle name="Обычный 11 9 2" xfId="5157"/>
    <cellStyle name="Обычный 11 9 3" xfId="6138"/>
    <cellStyle name="Обычный 11 9 4" xfId="7119"/>
    <cellStyle name="Обычный 11 9 5" xfId="8100"/>
    <cellStyle name="Обычный 11 9 6" xfId="9081"/>
    <cellStyle name="Обычный 11 9 7" xfId="10062"/>
    <cellStyle name="Обычный 11 9 8" xfId="11043"/>
    <cellStyle name="Обычный 11 9 9" xfId="12024"/>
    <cellStyle name="Обычный 12" xfId="2543"/>
    <cellStyle name="Обычный 13" xfId="3501"/>
    <cellStyle name="Обычный 13 10" xfId="7509"/>
    <cellStyle name="Обычный 13 11" xfId="8490"/>
    <cellStyle name="Обычный 13 12" xfId="9471"/>
    <cellStyle name="Обычный 13 13" xfId="10452"/>
    <cellStyle name="Обычный 13 14" xfId="11433"/>
    <cellStyle name="Обычный 13 2" xfId="3662"/>
    <cellStyle name="Обычный 13 2 10" xfId="9551"/>
    <cellStyle name="Обычный 13 2 11" xfId="10532"/>
    <cellStyle name="Обычный 13 2 12" xfId="11513"/>
    <cellStyle name="Обычный 13 2 2" xfId="3830"/>
    <cellStyle name="Обычный 13 2 2 10" xfId="10697"/>
    <cellStyle name="Обычный 13 2 2 11" xfId="11678"/>
    <cellStyle name="Обычный 13 2 2 2" xfId="4157"/>
    <cellStyle name="Обычный 13 2 2 2 2" xfId="5138"/>
    <cellStyle name="Обычный 13 2 2 2 3" xfId="6119"/>
    <cellStyle name="Обычный 13 2 2 2 4" xfId="7100"/>
    <cellStyle name="Обычный 13 2 2 2 5" xfId="8081"/>
    <cellStyle name="Обычный 13 2 2 2 6" xfId="9062"/>
    <cellStyle name="Обычный 13 2 2 2 7" xfId="10043"/>
    <cellStyle name="Обычный 13 2 2 2 8" xfId="11024"/>
    <cellStyle name="Обычный 13 2 2 2 9" xfId="12005"/>
    <cellStyle name="Обычный 13 2 2 3" xfId="4484"/>
    <cellStyle name="Обычный 13 2 2 3 2" xfId="5465"/>
    <cellStyle name="Обычный 13 2 2 3 3" xfId="6446"/>
    <cellStyle name="Обычный 13 2 2 3 4" xfId="7427"/>
    <cellStyle name="Обычный 13 2 2 3 5" xfId="8408"/>
    <cellStyle name="Обычный 13 2 2 3 6" xfId="9389"/>
    <cellStyle name="Обычный 13 2 2 3 7" xfId="10370"/>
    <cellStyle name="Обычный 13 2 2 3 8" xfId="11351"/>
    <cellStyle name="Обычный 13 2 2 3 9" xfId="12332"/>
    <cellStyle name="Обычный 13 2 2 4" xfId="4811"/>
    <cellStyle name="Обычный 13 2 2 5" xfId="5792"/>
    <cellStyle name="Обычный 13 2 2 6" xfId="6773"/>
    <cellStyle name="Обычный 13 2 2 7" xfId="7754"/>
    <cellStyle name="Обычный 13 2 2 8" xfId="8735"/>
    <cellStyle name="Обычный 13 2 2 9" xfId="9716"/>
    <cellStyle name="Обычный 13 2 3" xfId="3992"/>
    <cellStyle name="Обычный 13 2 3 2" xfId="4973"/>
    <cellStyle name="Обычный 13 2 3 3" xfId="5954"/>
    <cellStyle name="Обычный 13 2 3 4" xfId="6935"/>
    <cellStyle name="Обычный 13 2 3 5" xfId="7916"/>
    <cellStyle name="Обычный 13 2 3 6" xfId="8897"/>
    <cellStyle name="Обычный 13 2 3 7" xfId="9878"/>
    <cellStyle name="Обычный 13 2 3 8" xfId="10859"/>
    <cellStyle name="Обычный 13 2 3 9" xfId="11840"/>
    <cellStyle name="Обычный 13 2 4" xfId="4319"/>
    <cellStyle name="Обычный 13 2 4 2" xfId="5300"/>
    <cellStyle name="Обычный 13 2 4 3" xfId="6281"/>
    <cellStyle name="Обычный 13 2 4 4" xfId="7262"/>
    <cellStyle name="Обычный 13 2 4 5" xfId="8243"/>
    <cellStyle name="Обычный 13 2 4 6" xfId="9224"/>
    <cellStyle name="Обычный 13 2 4 7" xfId="10205"/>
    <cellStyle name="Обычный 13 2 4 8" xfId="11186"/>
    <cellStyle name="Обычный 13 2 4 9" xfId="12167"/>
    <cellStyle name="Обычный 13 2 5" xfId="4646"/>
    <cellStyle name="Обычный 13 2 6" xfId="5627"/>
    <cellStyle name="Обычный 13 2 7" xfId="6608"/>
    <cellStyle name="Обычный 13 2 8" xfId="7589"/>
    <cellStyle name="Обычный 13 2 9" xfId="8570"/>
    <cellStyle name="Обычный 13 3" xfId="3750"/>
    <cellStyle name="Обычный 13 3 10" xfId="10617"/>
    <cellStyle name="Обычный 13 3 11" xfId="11598"/>
    <cellStyle name="Обычный 13 3 2" xfId="4077"/>
    <cellStyle name="Обычный 13 3 2 2" xfId="5058"/>
    <cellStyle name="Обычный 13 3 2 3" xfId="6039"/>
    <cellStyle name="Обычный 13 3 2 4" xfId="7020"/>
    <cellStyle name="Обычный 13 3 2 5" xfId="8001"/>
    <cellStyle name="Обычный 13 3 2 6" xfId="8982"/>
    <cellStyle name="Обычный 13 3 2 7" xfId="9963"/>
    <cellStyle name="Обычный 13 3 2 8" xfId="10944"/>
    <cellStyle name="Обычный 13 3 2 9" xfId="11925"/>
    <cellStyle name="Обычный 13 3 3" xfId="4404"/>
    <cellStyle name="Обычный 13 3 3 2" xfId="5385"/>
    <cellStyle name="Обычный 13 3 3 3" xfId="6366"/>
    <cellStyle name="Обычный 13 3 3 4" xfId="7347"/>
    <cellStyle name="Обычный 13 3 3 5" xfId="8328"/>
    <cellStyle name="Обычный 13 3 3 6" xfId="9309"/>
    <cellStyle name="Обычный 13 3 3 7" xfId="10290"/>
    <cellStyle name="Обычный 13 3 3 8" xfId="11271"/>
    <cellStyle name="Обычный 13 3 3 9" xfId="12252"/>
    <cellStyle name="Обычный 13 3 4" xfId="4731"/>
    <cellStyle name="Обычный 13 3 5" xfId="5712"/>
    <cellStyle name="Обычный 13 3 6" xfId="6693"/>
    <cellStyle name="Обычный 13 3 7" xfId="7674"/>
    <cellStyle name="Обычный 13 3 8" xfId="8655"/>
    <cellStyle name="Обычный 13 3 9" xfId="9636"/>
    <cellStyle name="Обычный 13 4" xfId="3912"/>
    <cellStyle name="Обычный 13 4 2" xfId="4893"/>
    <cellStyle name="Обычный 13 4 3" xfId="5874"/>
    <cellStyle name="Обычный 13 4 4" xfId="6855"/>
    <cellStyle name="Обычный 13 4 5" xfId="7836"/>
    <cellStyle name="Обычный 13 4 6" xfId="8817"/>
    <cellStyle name="Обычный 13 4 7" xfId="9798"/>
    <cellStyle name="Обычный 13 4 8" xfId="10779"/>
    <cellStyle name="Обычный 13 4 9" xfId="11760"/>
    <cellStyle name="Обычный 13 5" xfId="4239"/>
    <cellStyle name="Обычный 13 5 2" xfId="5220"/>
    <cellStyle name="Обычный 13 5 3" xfId="6201"/>
    <cellStyle name="Обычный 13 5 4" xfId="7182"/>
    <cellStyle name="Обычный 13 5 5" xfId="8163"/>
    <cellStyle name="Обычный 13 5 6" xfId="9144"/>
    <cellStyle name="Обычный 13 5 7" xfId="10125"/>
    <cellStyle name="Обычный 13 5 8" xfId="11106"/>
    <cellStyle name="Обычный 13 5 9" xfId="12087"/>
    <cellStyle name="Обычный 13 6" xfId="3578"/>
    <cellStyle name="Обычный 13 7" xfId="4566"/>
    <cellStyle name="Обычный 13 8" xfId="5547"/>
    <cellStyle name="Обычный 13 9" xfId="6528"/>
    <cellStyle name="Обычный 14" xfId="3504"/>
    <cellStyle name="Обычный 14 10" xfId="7512"/>
    <cellStyle name="Обычный 14 11" xfId="8493"/>
    <cellStyle name="Обычный 14 12" xfId="9474"/>
    <cellStyle name="Обычный 14 13" xfId="10455"/>
    <cellStyle name="Обычный 14 14" xfId="11436"/>
    <cellStyle name="Обычный 14 2" xfId="3665"/>
    <cellStyle name="Обычный 14 2 10" xfId="9554"/>
    <cellStyle name="Обычный 14 2 11" xfId="10535"/>
    <cellStyle name="Обычный 14 2 12" xfId="11516"/>
    <cellStyle name="Обычный 14 2 2" xfId="3833"/>
    <cellStyle name="Обычный 14 2 2 10" xfId="10700"/>
    <cellStyle name="Обычный 14 2 2 11" xfId="11681"/>
    <cellStyle name="Обычный 14 2 2 2" xfId="4160"/>
    <cellStyle name="Обычный 14 2 2 2 2" xfId="5141"/>
    <cellStyle name="Обычный 14 2 2 2 3" xfId="6122"/>
    <cellStyle name="Обычный 14 2 2 2 4" xfId="7103"/>
    <cellStyle name="Обычный 14 2 2 2 5" xfId="8084"/>
    <cellStyle name="Обычный 14 2 2 2 6" xfId="9065"/>
    <cellStyle name="Обычный 14 2 2 2 7" xfId="10046"/>
    <cellStyle name="Обычный 14 2 2 2 8" xfId="11027"/>
    <cellStyle name="Обычный 14 2 2 2 9" xfId="12008"/>
    <cellStyle name="Обычный 14 2 2 3" xfId="4487"/>
    <cellStyle name="Обычный 14 2 2 3 2" xfId="5468"/>
    <cellStyle name="Обычный 14 2 2 3 3" xfId="6449"/>
    <cellStyle name="Обычный 14 2 2 3 4" xfId="7430"/>
    <cellStyle name="Обычный 14 2 2 3 5" xfId="8411"/>
    <cellStyle name="Обычный 14 2 2 3 6" xfId="9392"/>
    <cellStyle name="Обычный 14 2 2 3 7" xfId="10373"/>
    <cellStyle name="Обычный 14 2 2 3 8" xfId="11354"/>
    <cellStyle name="Обычный 14 2 2 3 9" xfId="12335"/>
    <cellStyle name="Обычный 14 2 2 4" xfId="4814"/>
    <cellStyle name="Обычный 14 2 2 5" xfId="5795"/>
    <cellStyle name="Обычный 14 2 2 6" xfId="6776"/>
    <cellStyle name="Обычный 14 2 2 7" xfId="7757"/>
    <cellStyle name="Обычный 14 2 2 8" xfId="8738"/>
    <cellStyle name="Обычный 14 2 2 9" xfId="9719"/>
    <cellStyle name="Обычный 14 2 3" xfId="3995"/>
    <cellStyle name="Обычный 14 2 3 2" xfId="4976"/>
    <cellStyle name="Обычный 14 2 3 3" xfId="5957"/>
    <cellStyle name="Обычный 14 2 3 4" xfId="6938"/>
    <cellStyle name="Обычный 14 2 3 5" xfId="7919"/>
    <cellStyle name="Обычный 14 2 3 6" xfId="8900"/>
    <cellStyle name="Обычный 14 2 3 7" xfId="9881"/>
    <cellStyle name="Обычный 14 2 3 8" xfId="10862"/>
    <cellStyle name="Обычный 14 2 3 9" xfId="11843"/>
    <cellStyle name="Обычный 14 2 4" xfId="4322"/>
    <cellStyle name="Обычный 14 2 4 2" xfId="5303"/>
    <cellStyle name="Обычный 14 2 4 3" xfId="6284"/>
    <cellStyle name="Обычный 14 2 4 4" xfId="7265"/>
    <cellStyle name="Обычный 14 2 4 5" xfId="8246"/>
    <cellStyle name="Обычный 14 2 4 6" xfId="9227"/>
    <cellStyle name="Обычный 14 2 4 7" xfId="10208"/>
    <cellStyle name="Обычный 14 2 4 8" xfId="11189"/>
    <cellStyle name="Обычный 14 2 4 9" xfId="12170"/>
    <cellStyle name="Обычный 14 2 5" xfId="4649"/>
    <cellStyle name="Обычный 14 2 6" xfId="5630"/>
    <cellStyle name="Обычный 14 2 7" xfId="6611"/>
    <cellStyle name="Обычный 14 2 8" xfId="7592"/>
    <cellStyle name="Обычный 14 2 9" xfId="8573"/>
    <cellStyle name="Обычный 14 3" xfId="3753"/>
    <cellStyle name="Обычный 14 3 10" xfId="10620"/>
    <cellStyle name="Обычный 14 3 11" xfId="11601"/>
    <cellStyle name="Обычный 14 3 2" xfId="4080"/>
    <cellStyle name="Обычный 14 3 2 2" xfId="5061"/>
    <cellStyle name="Обычный 14 3 2 3" xfId="6042"/>
    <cellStyle name="Обычный 14 3 2 4" xfId="7023"/>
    <cellStyle name="Обычный 14 3 2 5" xfId="8004"/>
    <cellStyle name="Обычный 14 3 2 6" xfId="8985"/>
    <cellStyle name="Обычный 14 3 2 7" xfId="9966"/>
    <cellStyle name="Обычный 14 3 2 8" xfId="10947"/>
    <cellStyle name="Обычный 14 3 2 9" xfId="11928"/>
    <cellStyle name="Обычный 14 3 3" xfId="4407"/>
    <cellStyle name="Обычный 14 3 3 2" xfId="5388"/>
    <cellStyle name="Обычный 14 3 3 3" xfId="6369"/>
    <cellStyle name="Обычный 14 3 3 4" xfId="7350"/>
    <cellStyle name="Обычный 14 3 3 5" xfId="8331"/>
    <cellStyle name="Обычный 14 3 3 6" xfId="9312"/>
    <cellStyle name="Обычный 14 3 3 7" xfId="10293"/>
    <cellStyle name="Обычный 14 3 3 8" xfId="11274"/>
    <cellStyle name="Обычный 14 3 3 9" xfId="12255"/>
    <cellStyle name="Обычный 14 3 4" xfId="4734"/>
    <cellStyle name="Обычный 14 3 5" xfId="5715"/>
    <cellStyle name="Обычный 14 3 6" xfId="6696"/>
    <cellStyle name="Обычный 14 3 7" xfId="7677"/>
    <cellStyle name="Обычный 14 3 8" xfId="8658"/>
    <cellStyle name="Обычный 14 3 9" xfId="9639"/>
    <cellStyle name="Обычный 14 4" xfId="3915"/>
    <cellStyle name="Обычный 14 4 2" xfId="4896"/>
    <cellStyle name="Обычный 14 4 3" xfId="5877"/>
    <cellStyle name="Обычный 14 4 4" xfId="6858"/>
    <cellStyle name="Обычный 14 4 5" xfId="7839"/>
    <cellStyle name="Обычный 14 4 6" xfId="8820"/>
    <cellStyle name="Обычный 14 4 7" xfId="9801"/>
    <cellStyle name="Обычный 14 4 8" xfId="10782"/>
    <cellStyle name="Обычный 14 4 9" xfId="11763"/>
    <cellStyle name="Обычный 14 5" xfId="4242"/>
    <cellStyle name="Обычный 14 5 2" xfId="5223"/>
    <cellStyle name="Обычный 14 5 3" xfId="6204"/>
    <cellStyle name="Обычный 14 5 4" xfId="7185"/>
    <cellStyle name="Обычный 14 5 5" xfId="8166"/>
    <cellStyle name="Обычный 14 5 6" xfId="9147"/>
    <cellStyle name="Обычный 14 5 7" xfId="10128"/>
    <cellStyle name="Обычный 14 5 8" xfId="11109"/>
    <cellStyle name="Обычный 14 5 9" xfId="12090"/>
    <cellStyle name="Обычный 14 6" xfId="3581"/>
    <cellStyle name="Обычный 14 7" xfId="4569"/>
    <cellStyle name="Обычный 14 8" xfId="5550"/>
    <cellStyle name="Обычный 14 9" xfId="6531"/>
    <cellStyle name="Обычный 15" xfId="3582"/>
    <cellStyle name="Обычный 15 10" xfId="8494"/>
    <cellStyle name="Обычный 15 11" xfId="9475"/>
    <cellStyle name="Обычный 15 12" xfId="10456"/>
    <cellStyle name="Обычный 15 13" xfId="11437"/>
    <cellStyle name="Обычный 15 2" xfId="3666"/>
    <cellStyle name="Обычный 15 2 10" xfId="9555"/>
    <cellStyle name="Обычный 15 2 11" xfId="10536"/>
    <cellStyle name="Обычный 15 2 12" xfId="11517"/>
    <cellStyle name="Обычный 15 2 2" xfId="3834"/>
    <cellStyle name="Обычный 15 2 2 10" xfId="10701"/>
    <cellStyle name="Обычный 15 2 2 11" xfId="11682"/>
    <cellStyle name="Обычный 15 2 2 2" xfId="4161"/>
    <cellStyle name="Обычный 15 2 2 2 2" xfId="5142"/>
    <cellStyle name="Обычный 15 2 2 2 3" xfId="6123"/>
    <cellStyle name="Обычный 15 2 2 2 4" xfId="7104"/>
    <cellStyle name="Обычный 15 2 2 2 5" xfId="8085"/>
    <cellStyle name="Обычный 15 2 2 2 6" xfId="9066"/>
    <cellStyle name="Обычный 15 2 2 2 7" xfId="10047"/>
    <cellStyle name="Обычный 15 2 2 2 8" xfId="11028"/>
    <cellStyle name="Обычный 15 2 2 2 9" xfId="12009"/>
    <cellStyle name="Обычный 15 2 2 3" xfId="4488"/>
    <cellStyle name="Обычный 15 2 2 3 2" xfId="5469"/>
    <cellStyle name="Обычный 15 2 2 3 3" xfId="6450"/>
    <cellStyle name="Обычный 15 2 2 3 4" xfId="7431"/>
    <cellStyle name="Обычный 15 2 2 3 5" xfId="8412"/>
    <cellStyle name="Обычный 15 2 2 3 6" xfId="9393"/>
    <cellStyle name="Обычный 15 2 2 3 7" xfId="10374"/>
    <cellStyle name="Обычный 15 2 2 3 8" xfId="11355"/>
    <cellStyle name="Обычный 15 2 2 3 9" xfId="12336"/>
    <cellStyle name="Обычный 15 2 2 4" xfId="4815"/>
    <cellStyle name="Обычный 15 2 2 5" xfId="5796"/>
    <cellStyle name="Обычный 15 2 2 6" xfId="6777"/>
    <cellStyle name="Обычный 15 2 2 7" xfId="7758"/>
    <cellStyle name="Обычный 15 2 2 8" xfId="8739"/>
    <cellStyle name="Обычный 15 2 2 9" xfId="9720"/>
    <cellStyle name="Обычный 15 2 3" xfId="3996"/>
    <cellStyle name="Обычный 15 2 3 2" xfId="4977"/>
    <cellStyle name="Обычный 15 2 3 3" xfId="5958"/>
    <cellStyle name="Обычный 15 2 3 4" xfId="6939"/>
    <cellStyle name="Обычный 15 2 3 5" xfId="7920"/>
    <cellStyle name="Обычный 15 2 3 6" xfId="8901"/>
    <cellStyle name="Обычный 15 2 3 7" xfId="9882"/>
    <cellStyle name="Обычный 15 2 3 8" xfId="10863"/>
    <cellStyle name="Обычный 15 2 3 9" xfId="11844"/>
    <cellStyle name="Обычный 15 2 4" xfId="4323"/>
    <cellStyle name="Обычный 15 2 4 2" xfId="5304"/>
    <cellStyle name="Обычный 15 2 4 3" xfId="6285"/>
    <cellStyle name="Обычный 15 2 4 4" xfId="7266"/>
    <cellStyle name="Обычный 15 2 4 5" xfId="8247"/>
    <cellStyle name="Обычный 15 2 4 6" xfId="9228"/>
    <cellStyle name="Обычный 15 2 4 7" xfId="10209"/>
    <cellStyle name="Обычный 15 2 4 8" xfId="11190"/>
    <cellStyle name="Обычный 15 2 4 9" xfId="12171"/>
    <cellStyle name="Обычный 15 2 5" xfId="4650"/>
    <cellStyle name="Обычный 15 2 6" xfId="5631"/>
    <cellStyle name="Обычный 15 2 7" xfId="6612"/>
    <cellStyle name="Обычный 15 2 8" xfId="7593"/>
    <cellStyle name="Обычный 15 2 9" xfId="8574"/>
    <cellStyle name="Обычный 15 3" xfId="3754"/>
    <cellStyle name="Обычный 15 3 10" xfId="10621"/>
    <cellStyle name="Обычный 15 3 11" xfId="11602"/>
    <cellStyle name="Обычный 15 3 2" xfId="4081"/>
    <cellStyle name="Обычный 15 3 2 2" xfId="5062"/>
    <cellStyle name="Обычный 15 3 2 3" xfId="6043"/>
    <cellStyle name="Обычный 15 3 2 4" xfId="7024"/>
    <cellStyle name="Обычный 15 3 2 5" xfId="8005"/>
    <cellStyle name="Обычный 15 3 2 6" xfId="8986"/>
    <cellStyle name="Обычный 15 3 2 7" xfId="9967"/>
    <cellStyle name="Обычный 15 3 2 8" xfId="10948"/>
    <cellStyle name="Обычный 15 3 2 9" xfId="11929"/>
    <cellStyle name="Обычный 15 3 3" xfId="4408"/>
    <cellStyle name="Обычный 15 3 3 2" xfId="5389"/>
    <cellStyle name="Обычный 15 3 3 3" xfId="6370"/>
    <cellStyle name="Обычный 15 3 3 4" xfId="7351"/>
    <cellStyle name="Обычный 15 3 3 5" xfId="8332"/>
    <cellStyle name="Обычный 15 3 3 6" xfId="9313"/>
    <cellStyle name="Обычный 15 3 3 7" xfId="10294"/>
    <cellStyle name="Обычный 15 3 3 8" xfId="11275"/>
    <cellStyle name="Обычный 15 3 3 9" xfId="12256"/>
    <cellStyle name="Обычный 15 3 4" xfId="4735"/>
    <cellStyle name="Обычный 15 3 5" xfId="5716"/>
    <cellStyle name="Обычный 15 3 6" xfId="6697"/>
    <cellStyle name="Обычный 15 3 7" xfId="7678"/>
    <cellStyle name="Обычный 15 3 8" xfId="8659"/>
    <cellStyle name="Обычный 15 3 9" xfId="9640"/>
    <cellStyle name="Обычный 15 4" xfId="3916"/>
    <cellStyle name="Обычный 15 4 2" xfId="4897"/>
    <cellStyle name="Обычный 15 4 3" xfId="5878"/>
    <cellStyle name="Обычный 15 4 4" xfId="6859"/>
    <cellStyle name="Обычный 15 4 5" xfId="7840"/>
    <cellStyle name="Обычный 15 4 6" xfId="8821"/>
    <cellStyle name="Обычный 15 4 7" xfId="9802"/>
    <cellStyle name="Обычный 15 4 8" xfId="10783"/>
    <cellStyle name="Обычный 15 4 9" xfId="11764"/>
    <cellStyle name="Обычный 15 5" xfId="4243"/>
    <cellStyle name="Обычный 15 5 2" xfId="5224"/>
    <cellStyle name="Обычный 15 5 3" xfId="6205"/>
    <cellStyle name="Обычный 15 5 4" xfId="7186"/>
    <cellStyle name="Обычный 15 5 5" xfId="8167"/>
    <cellStyle name="Обычный 15 5 6" xfId="9148"/>
    <cellStyle name="Обычный 15 5 7" xfId="10129"/>
    <cellStyle name="Обычный 15 5 8" xfId="11110"/>
    <cellStyle name="Обычный 15 5 9" xfId="12091"/>
    <cellStyle name="Обычный 15 6" xfId="4570"/>
    <cellStyle name="Обычный 15 7" xfId="5551"/>
    <cellStyle name="Обычный 15 8" xfId="6532"/>
    <cellStyle name="Обычный 15 9" xfId="7513"/>
    <cellStyle name="Обычный 16" xfId="3583"/>
    <cellStyle name="Обычный 16 10" xfId="8495"/>
    <cellStyle name="Обычный 16 11" xfId="9476"/>
    <cellStyle name="Обычный 16 12" xfId="10457"/>
    <cellStyle name="Обычный 16 13" xfId="11438"/>
    <cellStyle name="Обычный 16 2" xfId="3667"/>
    <cellStyle name="Обычный 16 2 10" xfId="9556"/>
    <cellStyle name="Обычный 16 2 11" xfId="10537"/>
    <cellStyle name="Обычный 16 2 12" xfId="11518"/>
    <cellStyle name="Обычный 16 2 2" xfId="3835"/>
    <cellStyle name="Обычный 16 2 2 10" xfId="10702"/>
    <cellStyle name="Обычный 16 2 2 11" xfId="11683"/>
    <cellStyle name="Обычный 16 2 2 2" xfId="4162"/>
    <cellStyle name="Обычный 16 2 2 2 2" xfId="5143"/>
    <cellStyle name="Обычный 16 2 2 2 3" xfId="6124"/>
    <cellStyle name="Обычный 16 2 2 2 4" xfId="7105"/>
    <cellStyle name="Обычный 16 2 2 2 5" xfId="8086"/>
    <cellStyle name="Обычный 16 2 2 2 6" xfId="9067"/>
    <cellStyle name="Обычный 16 2 2 2 7" xfId="10048"/>
    <cellStyle name="Обычный 16 2 2 2 8" xfId="11029"/>
    <cellStyle name="Обычный 16 2 2 2 9" xfId="12010"/>
    <cellStyle name="Обычный 16 2 2 3" xfId="4489"/>
    <cellStyle name="Обычный 16 2 2 3 2" xfId="5470"/>
    <cellStyle name="Обычный 16 2 2 3 3" xfId="6451"/>
    <cellStyle name="Обычный 16 2 2 3 4" xfId="7432"/>
    <cellStyle name="Обычный 16 2 2 3 5" xfId="8413"/>
    <cellStyle name="Обычный 16 2 2 3 6" xfId="9394"/>
    <cellStyle name="Обычный 16 2 2 3 7" xfId="10375"/>
    <cellStyle name="Обычный 16 2 2 3 8" xfId="11356"/>
    <cellStyle name="Обычный 16 2 2 3 9" xfId="12337"/>
    <cellStyle name="Обычный 16 2 2 4" xfId="4816"/>
    <cellStyle name="Обычный 16 2 2 5" xfId="5797"/>
    <cellStyle name="Обычный 16 2 2 6" xfId="6778"/>
    <cellStyle name="Обычный 16 2 2 7" xfId="7759"/>
    <cellStyle name="Обычный 16 2 2 8" xfId="8740"/>
    <cellStyle name="Обычный 16 2 2 9" xfId="9721"/>
    <cellStyle name="Обычный 16 2 3" xfId="3997"/>
    <cellStyle name="Обычный 16 2 3 2" xfId="4978"/>
    <cellStyle name="Обычный 16 2 3 3" xfId="5959"/>
    <cellStyle name="Обычный 16 2 3 4" xfId="6940"/>
    <cellStyle name="Обычный 16 2 3 5" xfId="7921"/>
    <cellStyle name="Обычный 16 2 3 6" xfId="8902"/>
    <cellStyle name="Обычный 16 2 3 7" xfId="9883"/>
    <cellStyle name="Обычный 16 2 3 8" xfId="10864"/>
    <cellStyle name="Обычный 16 2 3 9" xfId="11845"/>
    <cellStyle name="Обычный 16 2 4" xfId="4324"/>
    <cellStyle name="Обычный 16 2 4 2" xfId="5305"/>
    <cellStyle name="Обычный 16 2 4 3" xfId="6286"/>
    <cellStyle name="Обычный 16 2 4 4" xfId="7267"/>
    <cellStyle name="Обычный 16 2 4 5" xfId="8248"/>
    <cellStyle name="Обычный 16 2 4 6" xfId="9229"/>
    <cellStyle name="Обычный 16 2 4 7" xfId="10210"/>
    <cellStyle name="Обычный 16 2 4 8" xfId="11191"/>
    <cellStyle name="Обычный 16 2 4 9" xfId="12172"/>
    <cellStyle name="Обычный 16 2 5" xfId="4651"/>
    <cellStyle name="Обычный 16 2 6" xfId="5632"/>
    <cellStyle name="Обычный 16 2 7" xfId="6613"/>
    <cellStyle name="Обычный 16 2 8" xfId="7594"/>
    <cellStyle name="Обычный 16 2 9" xfId="8575"/>
    <cellStyle name="Обычный 16 3" xfId="3755"/>
    <cellStyle name="Обычный 16 3 10" xfId="10622"/>
    <cellStyle name="Обычный 16 3 11" xfId="11603"/>
    <cellStyle name="Обычный 16 3 2" xfId="4082"/>
    <cellStyle name="Обычный 16 3 2 2" xfId="5063"/>
    <cellStyle name="Обычный 16 3 2 3" xfId="6044"/>
    <cellStyle name="Обычный 16 3 2 4" xfId="7025"/>
    <cellStyle name="Обычный 16 3 2 5" xfId="8006"/>
    <cellStyle name="Обычный 16 3 2 6" xfId="8987"/>
    <cellStyle name="Обычный 16 3 2 7" xfId="9968"/>
    <cellStyle name="Обычный 16 3 2 8" xfId="10949"/>
    <cellStyle name="Обычный 16 3 2 9" xfId="11930"/>
    <cellStyle name="Обычный 16 3 3" xfId="4409"/>
    <cellStyle name="Обычный 16 3 3 2" xfId="5390"/>
    <cellStyle name="Обычный 16 3 3 3" xfId="6371"/>
    <cellStyle name="Обычный 16 3 3 4" xfId="7352"/>
    <cellStyle name="Обычный 16 3 3 5" xfId="8333"/>
    <cellStyle name="Обычный 16 3 3 6" xfId="9314"/>
    <cellStyle name="Обычный 16 3 3 7" xfId="10295"/>
    <cellStyle name="Обычный 16 3 3 8" xfId="11276"/>
    <cellStyle name="Обычный 16 3 3 9" xfId="12257"/>
    <cellStyle name="Обычный 16 3 4" xfId="4736"/>
    <cellStyle name="Обычный 16 3 5" xfId="5717"/>
    <cellStyle name="Обычный 16 3 6" xfId="6698"/>
    <cellStyle name="Обычный 16 3 7" xfId="7679"/>
    <cellStyle name="Обычный 16 3 8" xfId="8660"/>
    <cellStyle name="Обычный 16 3 9" xfId="9641"/>
    <cellStyle name="Обычный 16 4" xfId="3917"/>
    <cellStyle name="Обычный 16 4 2" xfId="4898"/>
    <cellStyle name="Обычный 16 4 3" xfId="5879"/>
    <cellStyle name="Обычный 16 4 4" xfId="6860"/>
    <cellStyle name="Обычный 16 4 5" xfId="7841"/>
    <cellStyle name="Обычный 16 4 6" xfId="8822"/>
    <cellStyle name="Обычный 16 4 7" xfId="9803"/>
    <cellStyle name="Обычный 16 4 8" xfId="10784"/>
    <cellStyle name="Обычный 16 4 9" xfId="11765"/>
    <cellStyle name="Обычный 16 5" xfId="4244"/>
    <cellStyle name="Обычный 16 5 2" xfId="5225"/>
    <cellStyle name="Обычный 16 5 3" xfId="6206"/>
    <cellStyle name="Обычный 16 5 4" xfId="7187"/>
    <cellStyle name="Обычный 16 5 5" xfId="8168"/>
    <cellStyle name="Обычный 16 5 6" xfId="9149"/>
    <cellStyle name="Обычный 16 5 7" xfId="10130"/>
    <cellStyle name="Обычный 16 5 8" xfId="11111"/>
    <cellStyle name="Обычный 16 5 9" xfId="12092"/>
    <cellStyle name="Обычный 16 6" xfId="4571"/>
    <cellStyle name="Обычный 16 7" xfId="5552"/>
    <cellStyle name="Обычный 16 8" xfId="6533"/>
    <cellStyle name="Обычный 16 9" xfId="7514"/>
    <cellStyle name="Обычный 17" xfId="3585"/>
    <cellStyle name="Обычный 18" xfId="3584"/>
    <cellStyle name="Обычный 18 10" xfId="9477"/>
    <cellStyle name="Обычный 18 11" xfId="10458"/>
    <cellStyle name="Обычный 18 12" xfId="11439"/>
    <cellStyle name="Обычный 18 2" xfId="3756"/>
    <cellStyle name="Обычный 18 2 10" xfId="10623"/>
    <cellStyle name="Обычный 18 2 11" xfId="11604"/>
    <cellStyle name="Обычный 18 2 2" xfId="4083"/>
    <cellStyle name="Обычный 18 2 2 2" xfId="5064"/>
    <cellStyle name="Обычный 18 2 2 3" xfId="6045"/>
    <cellStyle name="Обычный 18 2 2 4" xfId="7026"/>
    <cellStyle name="Обычный 18 2 2 5" xfId="8007"/>
    <cellStyle name="Обычный 18 2 2 6" xfId="8988"/>
    <cellStyle name="Обычный 18 2 2 7" xfId="9969"/>
    <cellStyle name="Обычный 18 2 2 8" xfId="10950"/>
    <cellStyle name="Обычный 18 2 2 9" xfId="11931"/>
    <cellStyle name="Обычный 18 2 3" xfId="4410"/>
    <cellStyle name="Обычный 18 2 3 2" xfId="5391"/>
    <cellStyle name="Обычный 18 2 3 3" xfId="6372"/>
    <cellStyle name="Обычный 18 2 3 4" xfId="7353"/>
    <cellStyle name="Обычный 18 2 3 5" xfId="8334"/>
    <cellStyle name="Обычный 18 2 3 6" xfId="9315"/>
    <cellStyle name="Обычный 18 2 3 7" xfId="10296"/>
    <cellStyle name="Обычный 18 2 3 8" xfId="11277"/>
    <cellStyle name="Обычный 18 2 3 9" xfId="12258"/>
    <cellStyle name="Обычный 18 2 4" xfId="4737"/>
    <cellStyle name="Обычный 18 2 5" xfId="5718"/>
    <cellStyle name="Обычный 18 2 6" xfId="6699"/>
    <cellStyle name="Обычный 18 2 7" xfId="7680"/>
    <cellStyle name="Обычный 18 2 8" xfId="8661"/>
    <cellStyle name="Обычный 18 2 9" xfId="9642"/>
    <cellStyle name="Обычный 18 3" xfId="3918"/>
    <cellStyle name="Обычный 18 3 2" xfId="4899"/>
    <cellStyle name="Обычный 18 3 3" xfId="5880"/>
    <cellStyle name="Обычный 18 3 4" xfId="6861"/>
    <cellStyle name="Обычный 18 3 5" xfId="7842"/>
    <cellStyle name="Обычный 18 3 6" xfId="8823"/>
    <cellStyle name="Обычный 18 3 7" xfId="9804"/>
    <cellStyle name="Обычный 18 3 8" xfId="10785"/>
    <cellStyle name="Обычный 18 3 9" xfId="11766"/>
    <cellStyle name="Обычный 18 4" xfId="4245"/>
    <cellStyle name="Обычный 18 4 2" xfId="5226"/>
    <cellStyle name="Обычный 18 4 3" xfId="6207"/>
    <cellStyle name="Обычный 18 4 4" xfId="7188"/>
    <cellStyle name="Обычный 18 4 5" xfId="8169"/>
    <cellStyle name="Обычный 18 4 6" xfId="9150"/>
    <cellStyle name="Обычный 18 4 7" xfId="10131"/>
    <cellStyle name="Обычный 18 4 8" xfId="11112"/>
    <cellStyle name="Обычный 18 4 9" xfId="12093"/>
    <cellStyle name="Обычный 18 5" xfId="4572"/>
    <cellStyle name="Обычный 18 6" xfId="5553"/>
    <cellStyle name="Обычный 18 7" xfId="6534"/>
    <cellStyle name="Обычный 18 8" xfId="7515"/>
    <cellStyle name="Обычный 18 9" xfId="8496"/>
    <cellStyle name="Обычный 19" xfId="3668"/>
    <cellStyle name="Обычный 19 10" xfId="9557"/>
    <cellStyle name="Обычный 19 11" xfId="10538"/>
    <cellStyle name="Обычный 19 12" xfId="11519"/>
    <cellStyle name="Обычный 19 2" xfId="3836"/>
    <cellStyle name="Обычный 19 2 10" xfId="10703"/>
    <cellStyle name="Обычный 19 2 11" xfId="11684"/>
    <cellStyle name="Обычный 19 2 2" xfId="4163"/>
    <cellStyle name="Обычный 19 2 2 2" xfId="5144"/>
    <cellStyle name="Обычный 19 2 2 3" xfId="6125"/>
    <cellStyle name="Обычный 19 2 2 4" xfId="7106"/>
    <cellStyle name="Обычный 19 2 2 5" xfId="8087"/>
    <cellStyle name="Обычный 19 2 2 6" xfId="9068"/>
    <cellStyle name="Обычный 19 2 2 7" xfId="10049"/>
    <cellStyle name="Обычный 19 2 2 8" xfId="11030"/>
    <cellStyle name="Обычный 19 2 2 9" xfId="12011"/>
    <cellStyle name="Обычный 19 2 3" xfId="4490"/>
    <cellStyle name="Обычный 19 2 3 2" xfId="5471"/>
    <cellStyle name="Обычный 19 2 3 3" xfId="6452"/>
    <cellStyle name="Обычный 19 2 3 4" xfId="7433"/>
    <cellStyle name="Обычный 19 2 3 5" xfId="8414"/>
    <cellStyle name="Обычный 19 2 3 6" xfId="9395"/>
    <cellStyle name="Обычный 19 2 3 7" xfId="10376"/>
    <cellStyle name="Обычный 19 2 3 8" xfId="11357"/>
    <cellStyle name="Обычный 19 2 3 9" xfId="12338"/>
    <cellStyle name="Обычный 19 2 4" xfId="4817"/>
    <cellStyle name="Обычный 19 2 5" xfId="5798"/>
    <cellStyle name="Обычный 19 2 6" xfId="6779"/>
    <cellStyle name="Обычный 19 2 7" xfId="7760"/>
    <cellStyle name="Обычный 19 2 8" xfId="8741"/>
    <cellStyle name="Обычный 19 2 9" xfId="9722"/>
    <cellStyle name="Обычный 19 3" xfId="3998"/>
    <cellStyle name="Обычный 19 3 2" xfId="4979"/>
    <cellStyle name="Обычный 19 3 3" xfId="5960"/>
    <cellStyle name="Обычный 19 3 4" xfId="6941"/>
    <cellStyle name="Обычный 19 3 5" xfId="7922"/>
    <cellStyle name="Обычный 19 3 6" xfId="8903"/>
    <cellStyle name="Обычный 19 3 7" xfId="9884"/>
    <cellStyle name="Обычный 19 3 8" xfId="10865"/>
    <cellStyle name="Обычный 19 3 9" xfId="11846"/>
    <cellStyle name="Обычный 19 4" xfId="4325"/>
    <cellStyle name="Обычный 19 4 2" xfId="5306"/>
    <cellStyle name="Обычный 19 4 3" xfId="6287"/>
    <cellStyle name="Обычный 19 4 4" xfId="7268"/>
    <cellStyle name="Обычный 19 4 5" xfId="8249"/>
    <cellStyle name="Обычный 19 4 6" xfId="9230"/>
    <cellStyle name="Обычный 19 4 7" xfId="10211"/>
    <cellStyle name="Обычный 19 4 8" xfId="11192"/>
    <cellStyle name="Обычный 19 4 9" xfId="12173"/>
    <cellStyle name="Обычный 19 5" xfId="4652"/>
    <cellStyle name="Обычный 19 6" xfId="5633"/>
    <cellStyle name="Обычный 19 7" xfId="6614"/>
    <cellStyle name="Обычный 19 8" xfId="7595"/>
    <cellStyle name="Обычный 19 9" xfId="8576"/>
    <cellStyle name="Обычный 2" xfId="2"/>
    <cellStyle name="Обычный 2 10" xfId="3677"/>
    <cellStyle name="Обычный 2 10 10" xfId="10544"/>
    <cellStyle name="Обычный 2 10 11" xfId="11525"/>
    <cellStyle name="Обычный 2 10 2" xfId="4004"/>
    <cellStyle name="Обычный 2 10 2 2" xfId="4985"/>
    <cellStyle name="Обычный 2 10 2 3" xfId="5966"/>
    <cellStyle name="Обычный 2 10 2 4" xfId="6947"/>
    <cellStyle name="Обычный 2 10 2 5" xfId="7928"/>
    <cellStyle name="Обычный 2 10 2 6" xfId="8909"/>
    <cellStyle name="Обычный 2 10 2 7" xfId="9890"/>
    <cellStyle name="Обычный 2 10 2 8" xfId="10871"/>
    <cellStyle name="Обычный 2 10 2 9" xfId="11852"/>
    <cellStyle name="Обычный 2 10 3" xfId="4331"/>
    <cellStyle name="Обычный 2 10 3 2" xfId="5312"/>
    <cellStyle name="Обычный 2 10 3 3" xfId="6293"/>
    <cellStyle name="Обычный 2 10 3 4" xfId="7274"/>
    <cellStyle name="Обычный 2 10 3 5" xfId="8255"/>
    <cellStyle name="Обычный 2 10 3 6" xfId="9236"/>
    <cellStyle name="Обычный 2 10 3 7" xfId="10217"/>
    <cellStyle name="Обычный 2 10 3 8" xfId="11198"/>
    <cellStyle name="Обычный 2 10 3 9" xfId="12179"/>
    <cellStyle name="Обычный 2 10 4" xfId="4658"/>
    <cellStyle name="Обычный 2 10 5" xfId="5639"/>
    <cellStyle name="Обычный 2 10 6" xfId="6620"/>
    <cellStyle name="Обычный 2 10 7" xfId="7601"/>
    <cellStyle name="Обычный 2 10 8" xfId="8582"/>
    <cellStyle name="Обычный 2 10 9" xfId="9563"/>
    <cellStyle name="Обычный 2 11" xfId="3839"/>
    <cellStyle name="Обычный 2 11 2" xfId="4820"/>
    <cellStyle name="Обычный 2 11 3" xfId="5801"/>
    <cellStyle name="Обычный 2 11 4" xfId="6782"/>
    <cellStyle name="Обычный 2 11 5" xfId="7763"/>
    <cellStyle name="Обычный 2 11 6" xfId="8744"/>
    <cellStyle name="Обычный 2 11 7" xfId="9725"/>
    <cellStyle name="Обычный 2 11 8" xfId="10706"/>
    <cellStyle name="Обычный 2 11 9" xfId="11687"/>
    <cellStyle name="Обычный 2 12" xfId="4166"/>
    <cellStyle name="Обычный 2 12 2" xfId="5147"/>
    <cellStyle name="Обычный 2 12 3" xfId="6128"/>
    <cellStyle name="Обычный 2 12 4" xfId="7109"/>
    <cellStyle name="Обычный 2 12 5" xfId="8090"/>
    <cellStyle name="Обычный 2 12 6" xfId="9071"/>
    <cellStyle name="Обычный 2 12 7" xfId="10052"/>
    <cellStyle name="Обычный 2 12 8" xfId="11033"/>
    <cellStyle name="Обычный 2 12 9" xfId="12014"/>
    <cellStyle name="Обычный 2 13" xfId="3505"/>
    <cellStyle name="Обычный 2 14" xfId="4493"/>
    <cellStyle name="Обычный 2 15" xfId="5474"/>
    <cellStyle name="Обычный 2 16" xfId="6455"/>
    <cellStyle name="Обычный 2 17" xfId="7436"/>
    <cellStyle name="Обычный 2 18" xfId="8417"/>
    <cellStyle name="Обычный 2 19" xfId="9398"/>
    <cellStyle name="Обычный 2 2" xfId="5"/>
    <cellStyle name="Обычный 2 2 10" xfId="4167"/>
    <cellStyle name="Обычный 2 2 10 2" xfId="5148"/>
    <cellStyle name="Обычный 2 2 10 3" xfId="6129"/>
    <cellStyle name="Обычный 2 2 10 4" xfId="7110"/>
    <cellStyle name="Обычный 2 2 10 5" xfId="8091"/>
    <cellStyle name="Обычный 2 2 10 6" xfId="9072"/>
    <cellStyle name="Обычный 2 2 10 7" xfId="10053"/>
    <cellStyle name="Обычный 2 2 10 8" xfId="11034"/>
    <cellStyle name="Обычный 2 2 10 9" xfId="12015"/>
    <cellStyle name="Обычный 2 2 11" xfId="3506"/>
    <cellStyle name="Обычный 2 2 12" xfId="4494"/>
    <cellStyle name="Обычный 2 2 13" xfId="5475"/>
    <cellStyle name="Обычный 2 2 14" xfId="6456"/>
    <cellStyle name="Обычный 2 2 15" xfId="7437"/>
    <cellStyle name="Обычный 2 2 16" xfId="8418"/>
    <cellStyle name="Обычный 2 2 17" xfId="9399"/>
    <cellStyle name="Обычный 2 2 18" xfId="10380"/>
    <cellStyle name="Обычный 2 2 19" xfId="11361"/>
    <cellStyle name="Обычный 2 2 2" xfId="2153"/>
    <cellStyle name="Обычный 2 2 20" xfId="23"/>
    <cellStyle name="Обычный 2 2 3" xfId="2476"/>
    <cellStyle name="Обычный 2 2 3 10" xfId="7448"/>
    <cellStyle name="Обычный 2 2 3 11" xfId="8429"/>
    <cellStyle name="Обычный 2 2 3 12" xfId="9410"/>
    <cellStyle name="Обычный 2 2 3 13" xfId="10391"/>
    <cellStyle name="Обычный 2 2 3 14" xfId="11372"/>
    <cellStyle name="Обычный 2 2 3 2" xfId="3600"/>
    <cellStyle name="Обычный 2 2 3 2 10" xfId="9490"/>
    <cellStyle name="Обычный 2 2 3 2 11" xfId="10471"/>
    <cellStyle name="Обычный 2 2 3 2 12" xfId="11452"/>
    <cellStyle name="Обычный 2 2 3 2 2" xfId="3769"/>
    <cellStyle name="Обычный 2 2 3 2 2 10" xfId="10636"/>
    <cellStyle name="Обычный 2 2 3 2 2 11" xfId="11617"/>
    <cellStyle name="Обычный 2 2 3 2 2 2" xfId="4096"/>
    <cellStyle name="Обычный 2 2 3 2 2 2 2" xfId="5077"/>
    <cellStyle name="Обычный 2 2 3 2 2 2 3" xfId="6058"/>
    <cellStyle name="Обычный 2 2 3 2 2 2 4" xfId="7039"/>
    <cellStyle name="Обычный 2 2 3 2 2 2 5" xfId="8020"/>
    <cellStyle name="Обычный 2 2 3 2 2 2 6" xfId="9001"/>
    <cellStyle name="Обычный 2 2 3 2 2 2 7" xfId="9982"/>
    <cellStyle name="Обычный 2 2 3 2 2 2 8" xfId="10963"/>
    <cellStyle name="Обычный 2 2 3 2 2 2 9" xfId="11944"/>
    <cellStyle name="Обычный 2 2 3 2 2 3" xfId="4423"/>
    <cellStyle name="Обычный 2 2 3 2 2 3 2" xfId="5404"/>
    <cellStyle name="Обычный 2 2 3 2 2 3 3" xfId="6385"/>
    <cellStyle name="Обычный 2 2 3 2 2 3 4" xfId="7366"/>
    <cellStyle name="Обычный 2 2 3 2 2 3 5" xfId="8347"/>
    <cellStyle name="Обычный 2 2 3 2 2 3 6" xfId="9328"/>
    <cellStyle name="Обычный 2 2 3 2 2 3 7" xfId="10309"/>
    <cellStyle name="Обычный 2 2 3 2 2 3 8" xfId="11290"/>
    <cellStyle name="Обычный 2 2 3 2 2 3 9" xfId="12271"/>
    <cellStyle name="Обычный 2 2 3 2 2 4" xfId="4750"/>
    <cellStyle name="Обычный 2 2 3 2 2 5" xfId="5731"/>
    <cellStyle name="Обычный 2 2 3 2 2 6" xfId="6712"/>
    <cellStyle name="Обычный 2 2 3 2 2 7" xfId="7693"/>
    <cellStyle name="Обычный 2 2 3 2 2 8" xfId="8674"/>
    <cellStyle name="Обычный 2 2 3 2 2 9" xfId="9655"/>
    <cellStyle name="Обычный 2 2 3 2 3" xfId="3931"/>
    <cellStyle name="Обычный 2 2 3 2 3 2" xfId="4912"/>
    <cellStyle name="Обычный 2 2 3 2 3 3" xfId="5893"/>
    <cellStyle name="Обычный 2 2 3 2 3 4" xfId="6874"/>
    <cellStyle name="Обычный 2 2 3 2 3 5" xfId="7855"/>
    <cellStyle name="Обычный 2 2 3 2 3 6" xfId="8836"/>
    <cellStyle name="Обычный 2 2 3 2 3 7" xfId="9817"/>
    <cellStyle name="Обычный 2 2 3 2 3 8" xfId="10798"/>
    <cellStyle name="Обычный 2 2 3 2 3 9" xfId="11779"/>
    <cellStyle name="Обычный 2 2 3 2 4" xfId="4258"/>
    <cellStyle name="Обычный 2 2 3 2 4 2" xfId="5239"/>
    <cellStyle name="Обычный 2 2 3 2 4 3" xfId="6220"/>
    <cellStyle name="Обычный 2 2 3 2 4 4" xfId="7201"/>
    <cellStyle name="Обычный 2 2 3 2 4 5" xfId="8182"/>
    <cellStyle name="Обычный 2 2 3 2 4 6" xfId="9163"/>
    <cellStyle name="Обычный 2 2 3 2 4 7" xfId="10144"/>
    <cellStyle name="Обычный 2 2 3 2 4 8" xfId="11125"/>
    <cellStyle name="Обычный 2 2 3 2 4 9" xfId="12106"/>
    <cellStyle name="Обычный 2 2 3 2 5" xfId="4585"/>
    <cellStyle name="Обычный 2 2 3 2 6" xfId="5566"/>
    <cellStyle name="Обычный 2 2 3 2 7" xfId="6547"/>
    <cellStyle name="Обычный 2 2 3 2 8" xfId="7528"/>
    <cellStyle name="Обычный 2 2 3 2 9" xfId="8509"/>
    <cellStyle name="Обычный 2 2 3 3" xfId="3689"/>
    <cellStyle name="Обычный 2 2 3 3 10" xfId="10556"/>
    <cellStyle name="Обычный 2 2 3 3 11" xfId="11537"/>
    <cellStyle name="Обычный 2 2 3 3 2" xfId="4016"/>
    <cellStyle name="Обычный 2 2 3 3 2 2" xfId="4997"/>
    <cellStyle name="Обычный 2 2 3 3 2 3" xfId="5978"/>
    <cellStyle name="Обычный 2 2 3 3 2 4" xfId="6959"/>
    <cellStyle name="Обычный 2 2 3 3 2 5" xfId="7940"/>
    <cellStyle name="Обычный 2 2 3 3 2 6" xfId="8921"/>
    <cellStyle name="Обычный 2 2 3 3 2 7" xfId="9902"/>
    <cellStyle name="Обычный 2 2 3 3 2 8" xfId="10883"/>
    <cellStyle name="Обычный 2 2 3 3 2 9" xfId="11864"/>
    <cellStyle name="Обычный 2 2 3 3 3" xfId="4343"/>
    <cellStyle name="Обычный 2 2 3 3 3 2" xfId="5324"/>
    <cellStyle name="Обычный 2 2 3 3 3 3" xfId="6305"/>
    <cellStyle name="Обычный 2 2 3 3 3 4" xfId="7286"/>
    <cellStyle name="Обычный 2 2 3 3 3 5" xfId="8267"/>
    <cellStyle name="Обычный 2 2 3 3 3 6" xfId="9248"/>
    <cellStyle name="Обычный 2 2 3 3 3 7" xfId="10229"/>
    <cellStyle name="Обычный 2 2 3 3 3 8" xfId="11210"/>
    <cellStyle name="Обычный 2 2 3 3 3 9" xfId="12191"/>
    <cellStyle name="Обычный 2 2 3 3 4" xfId="4670"/>
    <cellStyle name="Обычный 2 2 3 3 5" xfId="5651"/>
    <cellStyle name="Обычный 2 2 3 3 6" xfId="6632"/>
    <cellStyle name="Обычный 2 2 3 3 7" xfId="7613"/>
    <cellStyle name="Обычный 2 2 3 3 8" xfId="8594"/>
    <cellStyle name="Обычный 2 2 3 3 9" xfId="9575"/>
    <cellStyle name="Обычный 2 2 3 4" xfId="3851"/>
    <cellStyle name="Обычный 2 2 3 4 2" xfId="4832"/>
    <cellStyle name="Обычный 2 2 3 4 3" xfId="5813"/>
    <cellStyle name="Обычный 2 2 3 4 4" xfId="6794"/>
    <cellStyle name="Обычный 2 2 3 4 5" xfId="7775"/>
    <cellStyle name="Обычный 2 2 3 4 6" xfId="8756"/>
    <cellStyle name="Обычный 2 2 3 4 7" xfId="9737"/>
    <cellStyle name="Обычный 2 2 3 4 8" xfId="10718"/>
    <cellStyle name="Обычный 2 2 3 4 9" xfId="11699"/>
    <cellStyle name="Обычный 2 2 3 5" xfId="4178"/>
    <cellStyle name="Обычный 2 2 3 5 2" xfId="5159"/>
    <cellStyle name="Обычный 2 2 3 5 3" xfId="6140"/>
    <cellStyle name="Обычный 2 2 3 5 4" xfId="7121"/>
    <cellStyle name="Обычный 2 2 3 5 5" xfId="8102"/>
    <cellStyle name="Обычный 2 2 3 5 6" xfId="9083"/>
    <cellStyle name="Обычный 2 2 3 5 7" xfId="10064"/>
    <cellStyle name="Обычный 2 2 3 5 8" xfId="11045"/>
    <cellStyle name="Обычный 2 2 3 5 9" xfId="12026"/>
    <cellStyle name="Обычный 2 2 3 6" xfId="3517"/>
    <cellStyle name="Обычный 2 2 3 7" xfId="4505"/>
    <cellStyle name="Обычный 2 2 3 8" xfId="5486"/>
    <cellStyle name="Обычный 2 2 3 9" xfId="6467"/>
    <cellStyle name="Обычный 2 2 4" xfId="2488"/>
    <cellStyle name="Обычный 2 2 4 10" xfId="7459"/>
    <cellStyle name="Обычный 2 2 4 11" xfId="8440"/>
    <cellStyle name="Обычный 2 2 4 12" xfId="9421"/>
    <cellStyle name="Обычный 2 2 4 13" xfId="10402"/>
    <cellStyle name="Обычный 2 2 4 14" xfId="11383"/>
    <cellStyle name="Обычный 2 2 4 2" xfId="3611"/>
    <cellStyle name="Обычный 2 2 4 2 10" xfId="9501"/>
    <cellStyle name="Обычный 2 2 4 2 11" xfId="10482"/>
    <cellStyle name="Обычный 2 2 4 2 12" xfId="11463"/>
    <cellStyle name="Обычный 2 2 4 2 2" xfId="3780"/>
    <cellStyle name="Обычный 2 2 4 2 2 10" xfId="10647"/>
    <cellStyle name="Обычный 2 2 4 2 2 11" xfId="11628"/>
    <cellStyle name="Обычный 2 2 4 2 2 2" xfId="4107"/>
    <cellStyle name="Обычный 2 2 4 2 2 2 2" xfId="5088"/>
    <cellStyle name="Обычный 2 2 4 2 2 2 3" xfId="6069"/>
    <cellStyle name="Обычный 2 2 4 2 2 2 4" xfId="7050"/>
    <cellStyle name="Обычный 2 2 4 2 2 2 5" xfId="8031"/>
    <cellStyle name="Обычный 2 2 4 2 2 2 6" xfId="9012"/>
    <cellStyle name="Обычный 2 2 4 2 2 2 7" xfId="9993"/>
    <cellStyle name="Обычный 2 2 4 2 2 2 8" xfId="10974"/>
    <cellStyle name="Обычный 2 2 4 2 2 2 9" xfId="11955"/>
    <cellStyle name="Обычный 2 2 4 2 2 3" xfId="4434"/>
    <cellStyle name="Обычный 2 2 4 2 2 3 2" xfId="5415"/>
    <cellStyle name="Обычный 2 2 4 2 2 3 3" xfId="6396"/>
    <cellStyle name="Обычный 2 2 4 2 2 3 4" xfId="7377"/>
    <cellStyle name="Обычный 2 2 4 2 2 3 5" xfId="8358"/>
    <cellStyle name="Обычный 2 2 4 2 2 3 6" xfId="9339"/>
    <cellStyle name="Обычный 2 2 4 2 2 3 7" xfId="10320"/>
    <cellStyle name="Обычный 2 2 4 2 2 3 8" xfId="11301"/>
    <cellStyle name="Обычный 2 2 4 2 2 3 9" xfId="12282"/>
    <cellStyle name="Обычный 2 2 4 2 2 4" xfId="4761"/>
    <cellStyle name="Обычный 2 2 4 2 2 5" xfId="5742"/>
    <cellStyle name="Обычный 2 2 4 2 2 6" xfId="6723"/>
    <cellStyle name="Обычный 2 2 4 2 2 7" xfId="7704"/>
    <cellStyle name="Обычный 2 2 4 2 2 8" xfId="8685"/>
    <cellStyle name="Обычный 2 2 4 2 2 9" xfId="9666"/>
    <cellStyle name="Обычный 2 2 4 2 3" xfId="3942"/>
    <cellStyle name="Обычный 2 2 4 2 3 2" xfId="4923"/>
    <cellStyle name="Обычный 2 2 4 2 3 3" xfId="5904"/>
    <cellStyle name="Обычный 2 2 4 2 3 4" xfId="6885"/>
    <cellStyle name="Обычный 2 2 4 2 3 5" xfId="7866"/>
    <cellStyle name="Обычный 2 2 4 2 3 6" xfId="8847"/>
    <cellStyle name="Обычный 2 2 4 2 3 7" xfId="9828"/>
    <cellStyle name="Обычный 2 2 4 2 3 8" xfId="10809"/>
    <cellStyle name="Обычный 2 2 4 2 3 9" xfId="11790"/>
    <cellStyle name="Обычный 2 2 4 2 4" xfId="4269"/>
    <cellStyle name="Обычный 2 2 4 2 4 2" xfId="5250"/>
    <cellStyle name="Обычный 2 2 4 2 4 3" xfId="6231"/>
    <cellStyle name="Обычный 2 2 4 2 4 4" xfId="7212"/>
    <cellStyle name="Обычный 2 2 4 2 4 5" xfId="8193"/>
    <cellStyle name="Обычный 2 2 4 2 4 6" xfId="9174"/>
    <cellStyle name="Обычный 2 2 4 2 4 7" xfId="10155"/>
    <cellStyle name="Обычный 2 2 4 2 4 8" xfId="11136"/>
    <cellStyle name="Обычный 2 2 4 2 4 9" xfId="12117"/>
    <cellStyle name="Обычный 2 2 4 2 5" xfId="4596"/>
    <cellStyle name="Обычный 2 2 4 2 6" xfId="5577"/>
    <cellStyle name="Обычный 2 2 4 2 7" xfId="6558"/>
    <cellStyle name="Обычный 2 2 4 2 8" xfId="7539"/>
    <cellStyle name="Обычный 2 2 4 2 9" xfId="8520"/>
    <cellStyle name="Обычный 2 2 4 3" xfId="3700"/>
    <cellStyle name="Обычный 2 2 4 3 10" xfId="10567"/>
    <cellStyle name="Обычный 2 2 4 3 11" xfId="11548"/>
    <cellStyle name="Обычный 2 2 4 3 2" xfId="4027"/>
    <cellStyle name="Обычный 2 2 4 3 2 2" xfId="5008"/>
    <cellStyle name="Обычный 2 2 4 3 2 3" xfId="5989"/>
    <cellStyle name="Обычный 2 2 4 3 2 4" xfId="6970"/>
    <cellStyle name="Обычный 2 2 4 3 2 5" xfId="7951"/>
    <cellStyle name="Обычный 2 2 4 3 2 6" xfId="8932"/>
    <cellStyle name="Обычный 2 2 4 3 2 7" xfId="9913"/>
    <cellStyle name="Обычный 2 2 4 3 2 8" xfId="10894"/>
    <cellStyle name="Обычный 2 2 4 3 2 9" xfId="11875"/>
    <cellStyle name="Обычный 2 2 4 3 3" xfId="4354"/>
    <cellStyle name="Обычный 2 2 4 3 3 2" xfId="5335"/>
    <cellStyle name="Обычный 2 2 4 3 3 3" xfId="6316"/>
    <cellStyle name="Обычный 2 2 4 3 3 4" xfId="7297"/>
    <cellStyle name="Обычный 2 2 4 3 3 5" xfId="8278"/>
    <cellStyle name="Обычный 2 2 4 3 3 6" xfId="9259"/>
    <cellStyle name="Обычный 2 2 4 3 3 7" xfId="10240"/>
    <cellStyle name="Обычный 2 2 4 3 3 8" xfId="11221"/>
    <cellStyle name="Обычный 2 2 4 3 3 9" xfId="12202"/>
    <cellStyle name="Обычный 2 2 4 3 4" xfId="4681"/>
    <cellStyle name="Обычный 2 2 4 3 5" xfId="5662"/>
    <cellStyle name="Обычный 2 2 4 3 6" xfId="6643"/>
    <cellStyle name="Обычный 2 2 4 3 7" xfId="7624"/>
    <cellStyle name="Обычный 2 2 4 3 8" xfId="8605"/>
    <cellStyle name="Обычный 2 2 4 3 9" xfId="9586"/>
    <cellStyle name="Обычный 2 2 4 4" xfId="3862"/>
    <cellStyle name="Обычный 2 2 4 4 2" xfId="4843"/>
    <cellStyle name="Обычный 2 2 4 4 3" xfId="5824"/>
    <cellStyle name="Обычный 2 2 4 4 4" xfId="6805"/>
    <cellStyle name="Обычный 2 2 4 4 5" xfId="7786"/>
    <cellStyle name="Обычный 2 2 4 4 6" xfId="8767"/>
    <cellStyle name="Обычный 2 2 4 4 7" xfId="9748"/>
    <cellStyle name="Обычный 2 2 4 4 8" xfId="10729"/>
    <cellStyle name="Обычный 2 2 4 4 9" xfId="11710"/>
    <cellStyle name="Обычный 2 2 4 5" xfId="4189"/>
    <cellStyle name="Обычный 2 2 4 5 2" xfId="5170"/>
    <cellStyle name="Обычный 2 2 4 5 3" xfId="6151"/>
    <cellStyle name="Обычный 2 2 4 5 4" xfId="7132"/>
    <cellStyle name="Обычный 2 2 4 5 5" xfId="8113"/>
    <cellStyle name="Обычный 2 2 4 5 6" xfId="9094"/>
    <cellStyle name="Обычный 2 2 4 5 7" xfId="10075"/>
    <cellStyle name="Обычный 2 2 4 5 8" xfId="11056"/>
    <cellStyle name="Обычный 2 2 4 5 9" xfId="12037"/>
    <cellStyle name="Обычный 2 2 4 6" xfId="3528"/>
    <cellStyle name="Обычный 2 2 4 7" xfId="4516"/>
    <cellStyle name="Обычный 2 2 4 8" xfId="5497"/>
    <cellStyle name="Обычный 2 2 4 9" xfId="6478"/>
    <cellStyle name="Обычный 2 2 5" xfId="2498"/>
    <cellStyle name="Обычный 2 2 5 10" xfId="7469"/>
    <cellStyle name="Обычный 2 2 5 11" xfId="8450"/>
    <cellStyle name="Обычный 2 2 5 12" xfId="9431"/>
    <cellStyle name="Обычный 2 2 5 13" xfId="10412"/>
    <cellStyle name="Обычный 2 2 5 14" xfId="11393"/>
    <cellStyle name="Обычный 2 2 5 2" xfId="3621"/>
    <cellStyle name="Обычный 2 2 5 2 10" xfId="9511"/>
    <cellStyle name="Обычный 2 2 5 2 11" xfId="10492"/>
    <cellStyle name="Обычный 2 2 5 2 12" xfId="11473"/>
    <cellStyle name="Обычный 2 2 5 2 2" xfId="3790"/>
    <cellStyle name="Обычный 2 2 5 2 2 10" xfId="10657"/>
    <cellStyle name="Обычный 2 2 5 2 2 11" xfId="11638"/>
    <cellStyle name="Обычный 2 2 5 2 2 2" xfId="4117"/>
    <cellStyle name="Обычный 2 2 5 2 2 2 2" xfId="5098"/>
    <cellStyle name="Обычный 2 2 5 2 2 2 3" xfId="6079"/>
    <cellStyle name="Обычный 2 2 5 2 2 2 4" xfId="7060"/>
    <cellStyle name="Обычный 2 2 5 2 2 2 5" xfId="8041"/>
    <cellStyle name="Обычный 2 2 5 2 2 2 6" xfId="9022"/>
    <cellStyle name="Обычный 2 2 5 2 2 2 7" xfId="10003"/>
    <cellStyle name="Обычный 2 2 5 2 2 2 8" xfId="10984"/>
    <cellStyle name="Обычный 2 2 5 2 2 2 9" xfId="11965"/>
    <cellStyle name="Обычный 2 2 5 2 2 3" xfId="4444"/>
    <cellStyle name="Обычный 2 2 5 2 2 3 2" xfId="5425"/>
    <cellStyle name="Обычный 2 2 5 2 2 3 3" xfId="6406"/>
    <cellStyle name="Обычный 2 2 5 2 2 3 4" xfId="7387"/>
    <cellStyle name="Обычный 2 2 5 2 2 3 5" xfId="8368"/>
    <cellStyle name="Обычный 2 2 5 2 2 3 6" xfId="9349"/>
    <cellStyle name="Обычный 2 2 5 2 2 3 7" xfId="10330"/>
    <cellStyle name="Обычный 2 2 5 2 2 3 8" xfId="11311"/>
    <cellStyle name="Обычный 2 2 5 2 2 3 9" xfId="12292"/>
    <cellStyle name="Обычный 2 2 5 2 2 4" xfId="4771"/>
    <cellStyle name="Обычный 2 2 5 2 2 5" xfId="5752"/>
    <cellStyle name="Обычный 2 2 5 2 2 6" xfId="6733"/>
    <cellStyle name="Обычный 2 2 5 2 2 7" xfId="7714"/>
    <cellStyle name="Обычный 2 2 5 2 2 8" xfId="8695"/>
    <cellStyle name="Обычный 2 2 5 2 2 9" xfId="9676"/>
    <cellStyle name="Обычный 2 2 5 2 3" xfId="3952"/>
    <cellStyle name="Обычный 2 2 5 2 3 2" xfId="4933"/>
    <cellStyle name="Обычный 2 2 5 2 3 3" xfId="5914"/>
    <cellStyle name="Обычный 2 2 5 2 3 4" xfId="6895"/>
    <cellStyle name="Обычный 2 2 5 2 3 5" xfId="7876"/>
    <cellStyle name="Обычный 2 2 5 2 3 6" xfId="8857"/>
    <cellStyle name="Обычный 2 2 5 2 3 7" xfId="9838"/>
    <cellStyle name="Обычный 2 2 5 2 3 8" xfId="10819"/>
    <cellStyle name="Обычный 2 2 5 2 3 9" xfId="11800"/>
    <cellStyle name="Обычный 2 2 5 2 4" xfId="4279"/>
    <cellStyle name="Обычный 2 2 5 2 4 2" xfId="5260"/>
    <cellStyle name="Обычный 2 2 5 2 4 3" xfId="6241"/>
    <cellStyle name="Обычный 2 2 5 2 4 4" xfId="7222"/>
    <cellStyle name="Обычный 2 2 5 2 4 5" xfId="8203"/>
    <cellStyle name="Обычный 2 2 5 2 4 6" xfId="9184"/>
    <cellStyle name="Обычный 2 2 5 2 4 7" xfId="10165"/>
    <cellStyle name="Обычный 2 2 5 2 4 8" xfId="11146"/>
    <cellStyle name="Обычный 2 2 5 2 4 9" xfId="12127"/>
    <cellStyle name="Обычный 2 2 5 2 5" xfId="4606"/>
    <cellStyle name="Обычный 2 2 5 2 6" xfId="5587"/>
    <cellStyle name="Обычный 2 2 5 2 7" xfId="6568"/>
    <cellStyle name="Обычный 2 2 5 2 8" xfId="7549"/>
    <cellStyle name="Обычный 2 2 5 2 9" xfId="8530"/>
    <cellStyle name="Обычный 2 2 5 3" xfId="3710"/>
    <cellStyle name="Обычный 2 2 5 3 10" xfId="10577"/>
    <cellStyle name="Обычный 2 2 5 3 11" xfId="11558"/>
    <cellStyle name="Обычный 2 2 5 3 2" xfId="4037"/>
    <cellStyle name="Обычный 2 2 5 3 2 2" xfId="5018"/>
    <cellStyle name="Обычный 2 2 5 3 2 3" xfId="5999"/>
    <cellStyle name="Обычный 2 2 5 3 2 4" xfId="6980"/>
    <cellStyle name="Обычный 2 2 5 3 2 5" xfId="7961"/>
    <cellStyle name="Обычный 2 2 5 3 2 6" xfId="8942"/>
    <cellStyle name="Обычный 2 2 5 3 2 7" xfId="9923"/>
    <cellStyle name="Обычный 2 2 5 3 2 8" xfId="10904"/>
    <cellStyle name="Обычный 2 2 5 3 2 9" xfId="11885"/>
    <cellStyle name="Обычный 2 2 5 3 3" xfId="4364"/>
    <cellStyle name="Обычный 2 2 5 3 3 2" xfId="5345"/>
    <cellStyle name="Обычный 2 2 5 3 3 3" xfId="6326"/>
    <cellStyle name="Обычный 2 2 5 3 3 4" xfId="7307"/>
    <cellStyle name="Обычный 2 2 5 3 3 5" xfId="8288"/>
    <cellStyle name="Обычный 2 2 5 3 3 6" xfId="9269"/>
    <cellStyle name="Обычный 2 2 5 3 3 7" xfId="10250"/>
    <cellStyle name="Обычный 2 2 5 3 3 8" xfId="11231"/>
    <cellStyle name="Обычный 2 2 5 3 3 9" xfId="12212"/>
    <cellStyle name="Обычный 2 2 5 3 4" xfId="4691"/>
    <cellStyle name="Обычный 2 2 5 3 5" xfId="5672"/>
    <cellStyle name="Обычный 2 2 5 3 6" xfId="6653"/>
    <cellStyle name="Обычный 2 2 5 3 7" xfId="7634"/>
    <cellStyle name="Обычный 2 2 5 3 8" xfId="8615"/>
    <cellStyle name="Обычный 2 2 5 3 9" xfId="9596"/>
    <cellStyle name="Обычный 2 2 5 4" xfId="3872"/>
    <cellStyle name="Обычный 2 2 5 4 2" xfId="4853"/>
    <cellStyle name="Обычный 2 2 5 4 3" xfId="5834"/>
    <cellStyle name="Обычный 2 2 5 4 4" xfId="6815"/>
    <cellStyle name="Обычный 2 2 5 4 5" xfId="7796"/>
    <cellStyle name="Обычный 2 2 5 4 6" xfId="8777"/>
    <cellStyle name="Обычный 2 2 5 4 7" xfId="9758"/>
    <cellStyle name="Обычный 2 2 5 4 8" xfId="10739"/>
    <cellStyle name="Обычный 2 2 5 4 9" xfId="11720"/>
    <cellStyle name="Обычный 2 2 5 5" xfId="4199"/>
    <cellStyle name="Обычный 2 2 5 5 2" xfId="5180"/>
    <cellStyle name="Обычный 2 2 5 5 3" xfId="6161"/>
    <cellStyle name="Обычный 2 2 5 5 4" xfId="7142"/>
    <cellStyle name="Обычный 2 2 5 5 5" xfId="8123"/>
    <cellStyle name="Обычный 2 2 5 5 6" xfId="9104"/>
    <cellStyle name="Обычный 2 2 5 5 7" xfId="10085"/>
    <cellStyle name="Обычный 2 2 5 5 8" xfId="11066"/>
    <cellStyle name="Обычный 2 2 5 5 9" xfId="12047"/>
    <cellStyle name="Обычный 2 2 5 6" xfId="3538"/>
    <cellStyle name="Обычный 2 2 5 7" xfId="4526"/>
    <cellStyle name="Обычный 2 2 5 8" xfId="5507"/>
    <cellStyle name="Обычный 2 2 5 9" xfId="6488"/>
    <cellStyle name="Обычный 2 2 6" xfId="3480"/>
    <cellStyle name="Обычный 2 2 6 10" xfId="7490"/>
    <cellStyle name="Обычный 2 2 6 11" xfId="8471"/>
    <cellStyle name="Обычный 2 2 6 12" xfId="9452"/>
    <cellStyle name="Обычный 2 2 6 13" xfId="10433"/>
    <cellStyle name="Обычный 2 2 6 14" xfId="11414"/>
    <cellStyle name="Обычный 2 2 6 2" xfId="3643"/>
    <cellStyle name="Обычный 2 2 6 2 10" xfId="9532"/>
    <cellStyle name="Обычный 2 2 6 2 11" xfId="10513"/>
    <cellStyle name="Обычный 2 2 6 2 12" xfId="11494"/>
    <cellStyle name="Обычный 2 2 6 2 2" xfId="3811"/>
    <cellStyle name="Обычный 2 2 6 2 2 10" xfId="10678"/>
    <cellStyle name="Обычный 2 2 6 2 2 11" xfId="11659"/>
    <cellStyle name="Обычный 2 2 6 2 2 2" xfId="4138"/>
    <cellStyle name="Обычный 2 2 6 2 2 2 2" xfId="5119"/>
    <cellStyle name="Обычный 2 2 6 2 2 2 3" xfId="6100"/>
    <cellStyle name="Обычный 2 2 6 2 2 2 4" xfId="7081"/>
    <cellStyle name="Обычный 2 2 6 2 2 2 5" xfId="8062"/>
    <cellStyle name="Обычный 2 2 6 2 2 2 6" xfId="9043"/>
    <cellStyle name="Обычный 2 2 6 2 2 2 7" xfId="10024"/>
    <cellStyle name="Обычный 2 2 6 2 2 2 8" xfId="11005"/>
    <cellStyle name="Обычный 2 2 6 2 2 2 9" xfId="11986"/>
    <cellStyle name="Обычный 2 2 6 2 2 3" xfId="4465"/>
    <cellStyle name="Обычный 2 2 6 2 2 3 2" xfId="5446"/>
    <cellStyle name="Обычный 2 2 6 2 2 3 3" xfId="6427"/>
    <cellStyle name="Обычный 2 2 6 2 2 3 4" xfId="7408"/>
    <cellStyle name="Обычный 2 2 6 2 2 3 5" xfId="8389"/>
    <cellStyle name="Обычный 2 2 6 2 2 3 6" xfId="9370"/>
    <cellStyle name="Обычный 2 2 6 2 2 3 7" xfId="10351"/>
    <cellStyle name="Обычный 2 2 6 2 2 3 8" xfId="11332"/>
    <cellStyle name="Обычный 2 2 6 2 2 3 9" xfId="12313"/>
    <cellStyle name="Обычный 2 2 6 2 2 4" xfId="4792"/>
    <cellStyle name="Обычный 2 2 6 2 2 5" xfId="5773"/>
    <cellStyle name="Обычный 2 2 6 2 2 6" xfId="6754"/>
    <cellStyle name="Обычный 2 2 6 2 2 7" xfId="7735"/>
    <cellStyle name="Обычный 2 2 6 2 2 8" xfId="8716"/>
    <cellStyle name="Обычный 2 2 6 2 2 9" xfId="9697"/>
    <cellStyle name="Обычный 2 2 6 2 3" xfId="3973"/>
    <cellStyle name="Обычный 2 2 6 2 3 2" xfId="4954"/>
    <cellStyle name="Обычный 2 2 6 2 3 3" xfId="5935"/>
    <cellStyle name="Обычный 2 2 6 2 3 4" xfId="6916"/>
    <cellStyle name="Обычный 2 2 6 2 3 5" xfId="7897"/>
    <cellStyle name="Обычный 2 2 6 2 3 6" xfId="8878"/>
    <cellStyle name="Обычный 2 2 6 2 3 7" xfId="9859"/>
    <cellStyle name="Обычный 2 2 6 2 3 8" xfId="10840"/>
    <cellStyle name="Обычный 2 2 6 2 3 9" xfId="11821"/>
    <cellStyle name="Обычный 2 2 6 2 4" xfId="4300"/>
    <cellStyle name="Обычный 2 2 6 2 4 2" xfId="5281"/>
    <cellStyle name="Обычный 2 2 6 2 4 3" xfId="6262"/>
    <cellStyle name="Обычный 2 2 6 2 4 4" xfId="7243"/>
    <cellStyle name="Обычный 2 2 6 2 4 5" xfId="8224"/>
    <cellStyle name="Обычный 2 2 6 2 4 6" xfId="9205"/>
    <cellStyle name="Обычный 2 2 6 2 4 7" xfId="10186"/>
    <cellStyle name="Обычный 2 2 6 2 4 8" xfId="11167"/>
    <cellStyle name="Обычный 2 2 6 2 4 9" xfId="12148"/>
    <cellStyle name="Обычный 2 2 6 2 5" xfId="4627"/>
    <cellStyle name="Обычный 2 2 6 2 6" xfId="5608"/>
    <cellStyle name="Обычный 2 2 6 2 7" xfId="6589"/>
    <cellStyle name="Обычный 2 2 6 2 8" xfId="7570"/>
    <cellStyle name="Обычный 2 2 6 2 9" xfId="8551"/>
    <cellStyle name="Обычный 2 2 6 3" xfId="3731"/>
    <cellStyle name="Обычный 2 2 6 3 10" xfId="10598"/>
    <cellStyle name="Обычный 2 2 6 3 11" xfId="11579"/>
    <cellStyle name="Обычный 2 2 6 3 2" xfId="4058"/>
    <cellStyle name="Обычный 2 2 6 3 2 2" xfId="5039"/>
    <cellStyle name="Обычный 2 2 6 3 2 3" xfId="6020"/>
    <cellStyle name="Обычный 2 2 6 3 2 4" xfId="7001"/>
    <cellStyle name="Обычный 2 2 6 3 2 5" xfId="7982"/>
    <cellStyle name="Обычный 2 2 6 3 2 6" xfId="8963"/>
    <cellStyle name="Обычный 2 2 6 3 2 7" xfId="9944"/>
    <cellStyle name="Обычный 2 2 6 3 2 8" xfId="10925"/>
    <cellStyle name="Обычный 2 2 6 3 2 9" xfId="11906"/>
    <cellStyle name="Обычный 2 2 6 3 3" xfId="4385"/>
    <cellStyle name="Обычный 2 2 6 3 3 2" xfId="5366"/>
    <cellStyle name="Обычный 2 2 6 3 3 3" xfId="6347"/>
    <cellStyle name="Обычный 2 2 6 3 3 4" xfId="7328"/>
    <cellStyle name="Обычный 2 2 6 3 3 5" xfId="8309"/>
    <cellStyle name="Обычный 2 2 6 3 3 6" xfId="9290"/>
    <cellStyle name="Обычный 2 2 6 3 3 7" xfId="10271"/>
    <cellStyle name="Обычный 2 2 6 3 3 8" xfId="11252"/>
    <cellStyle name="Обычный 2 2 6 3 3 9" xfId="12233"/>
    <cellStyle name="Обычный 2 2 6 3 4" xfId="4712"/>
    <cellStyle name="Обычный 2 2 6 3 5" xfId="5693"/>
    <cellStyle name="Обычный 2 2 6 3 6" xfId="6674"/>
    <cellStyle name="Обычный 2 2 6 3 7" xfId="7655"/>
    <cellStyle name="Обычный 2 2 6 3 8" xfId="8636"/>
    <cellStyle name="Обычный 2 2 6 3 9" xfId="9617"/>
    <cellStyle name="Обычный 2 2 6 4" xfId="3893"/>
    <cellStyle name="Обычный 2 2 6 4 2" xfId="4874"/>
    <cellStyle name="Обычный 2 2 6 4 3" xfId="5855"/>
    <cellStyle name="Обычный 2 2 6 4 4" xfId="6836"/>
    <cellStyle name="Обычный 2 2 6 4 5" xfId="7817"/>
    <cellStyle name="Обычный 2 2 6 4 6" xfId="8798"/>
    <cellStyle name="Обычный 2 2 6 4 7" xfId="9779"/>
    <cellStyle name="Обычный 2 2 6 4 8" xfId="10760"/>
    <cellStyle name="Обычный 2 2 6 4 9" xfId="11741"/>
    <cellStyle name="Обычный 2 2 6 5" xfId="4220"/>
    <cellStyle name="Обычный 2 2 6 5 2" xfId="5201"/>
    <cellStyle name="Обычный 2 2 6 5 3" xfId="6182"/>
    <cellStyle name="Обычный 2 2 6 5 4" xfId="7163"/>
    <cellStyle name="Обычный 2 2 6 5 5" xfId="8144"/>
    <cellStyle name="Обычный 2 2 6 5 6" xfId="9125"/>
    <cellStyle name="Обычный 2 2 6 5 7" xfId="10106"/>
    <cellStyle name="Обычный 2 2 6 5 8" xfId="11087"/>
    <cellStyle name="Обычный 2 2 6 5 9" xfId="12068"/>
    <cellStyle name="Обычный 2 2 6 6" xfId="3559"/>
    <cellStyle name="Обычный 2 2 6 7" xfId="4547"/>
    <cellStyle name="Обычный 2 2 6 8" xfId="5528"/>
    <cellStyle name="Обычный 2 2 6 9" xfId="6509"/>
    <cellStyle name="Обычный 2 2 7" xfId="3589"/>
    <cellStyle name="Обычный 2 2 7 10" xfId="9479"/>
    <cellStyle name="Обычный 2 2 7 11" xfId="10460"/>
    <cellStyle name="Обычный 2 2 7 12" xfId="11441"/>
    <cellStyle name="Обычный 2 2 7 2" xfId="3758"/>
    <cellStyle name="Обычный 2 2 7 2 10" xfId="10625"/>
    <cellStyle name="Обычный 2 2 7 2 11" xfId="11606"/>
    <cellStyle name="Обычный 2 2 7 2 2" xfId="4085"/>
    <cellStyle name="Обычный 2 2 7 2 2 2" xfId="5066"/>
    <cellStyle name="Обычный 2 2 7 2 2 3" xfId="6047"/>
    <cellStyle name="Обычный 2 2 7 2 2 4" xfId="7028"/>
    <cellStyle name="Обычный 2 2 7 2 2 5" xfId="8009"/>
    <cellStyle name="Обычный 2 2 7 2 2 6" xfId="8990"/>
    <cellStyle name="Обычный 2 2 7 2 2 7" xfId="9971"/>
    <cellStyle name="Обычный 2 2 7 2 2 8" xfId="10952"/>
    <cellStyle name="Обычный 2 2 7 2 2 9" xfId="11933"/>
    <cellStyle name="Обычный 2 2 7 2 3" xfId="4412"/>
    <cellStyle name="Обычный 2 2 7 2 3 2" xfId="5393"/>
    <cellStyle name="Обычный 2 2 7 2 3 3" xfId="6374"/>
    <cellStyle name="Обычный 2 2 7 2 3 4" xfId="7355"/>
    <cellStyle name="Обычный 2 2 7 2 3 5" xfId="8336"/>
    <cellStyle name="Обычный 2 2 7 2 3 6" xfId="9317"/>
    <cellStyle name="Обычный 2 2 7 2 3 7" xfId="10298"/>
    <cellStyle name="Обычный 2 2 7 2 3 8" xfId="11279"/>
    <cellStyle name="Обычный 2 2 7 2 3 9" xfId="12260"/>
    <cellStyle name="Обычный 2 2 7 2 4" xfId="4739"/>
    <cellStyle name="Обычный 2 2 7 2 5" xfId="5720"/>
    <cellStyle name="Обычный 2 2 7 2 6" xfId="6701"/>
    <cellStyle name="Обычный 2 2 7 2 7" xfId="7682"/>
    <cellStyle name="Обычный 2 2 7 2 8" xfId="8663"/>
    <cellStyle name="Обычный 2 2 7 2 9" xfId="9644"/>
    <cellStyle name="Обычный 2 2 7 3" xfId="3920"/>
    <cellStyle name="Обычный 2 2 7 3 2" xfId="4901"/>
    <cellStyle name="Обычный 2 2 7 3 3" xfId="5882"/>
    <cellStyle name="Обычный 2 2 7 3 4" xfId="6863"/>
    <cellStyle name="Обычный 2 2 7 3 5" xfId="7844"/>
    <cellStyle name="Обычный 2 2 7 3 6" xfId="8825"/>
    <cellStyle name="Обычный 2 2 7 3 7" xfId="9806"/>
    <cellStyle name="Обычный 2 2 7 3 8" xfId="10787"/>
    <cellStyle name="Обычный 2 2 7 3 9" xfId="11768"/>
    <cellStyle name="Обычный 2 2 7 4" xfId="4247"/>
    <cellStyle name="Обычный 2 2 7 4 2" xfId="5228"/>
    <cellStyle name="Обычный 2 2 7 4 3" xfId="6209"/>
    <cellStyle name="Обычный 2 2 7 4 4" xfId="7190"/>
    <cellStyle name="Обычный 2 2 7 4 5" xfId="8171"/>
    <cellStyle name="Обычный 2 2 7 4 6" xfId="9152"/>
    <cellStyle name="Обычный 2 2 7 4 7" xfId="10133"/>
    <cellStyle name="Обычный 2 2 7 4 8" xfId="11114"/>
    <cellStyle name="Обычный 2 2 7 4 9" xfId="12095"/>
    <cellStyle name="Обычный 2 2 7 5" xfId="4574"/>
    <cellStyle name="Обычный 2 2 7 6" xfId="5555"/>
    <cellStyle name="Обычный 2 2 7 7" xfId="6536"/>
    <cellStyle name="Обычный 2 2 7 8" xfId="7517"/>
    <cellStyle name="Обычный 2 2 7 9" xfId="8498"/>
    <cellStyle name="Обычный 2 2 8" xfId="3678"/>
    <cellStyle name="Обычный 2 2 8 10" xfId="10545"/>
    <cellStyle name="Обычный 2 2 8 11" xfId="11526"/>
    <cellStyle name="Обычный 2 2 8 2" xfId="4005"/>
    <cellStyle name="Обычный 2 2 8 2 2" xfId="4986"/>
    <cellStyle name="Обычный 2 2 8 2 3" xfId="5967"/>
    <cellStyle name="Обычный 2 2 8 2 4" xfId="6948"/>
    <cellStyle name="Обычный 2 2 8 2 5" xfId="7929"/>
    <cellStyle name="Обычный 2 2 8 2 6" xfId="8910"/>
    <cellStyle name="Обычный 2 2 8 2 7" xfId="9891"/>
    <cellStyle name="Обычный 2 2 8 2 8" xfId="10872"/>
    <cellStyle name="Обычный 2 2 8 2 9" xfId="11853"/>
    <cellStyle name="Обычный 2 2 8 3" xfId="4332"/>
    <cellStyle name="Обычный 2 2 8 3 2" xfId="5313"/>
    <cellStyle name="Обычный 2 2 8 3 3" xfId="6294"/>
    <cellStyle name="Обычный 2 2 8 3 4" xfId="7275"/>
    <cellStyle name="Обычный 2 2 8 3 5" xfId="8256"/>
    <cellStyle name="Обычный 2 2 8 3 6" xfId="9237"/>
    <cellStyle name="Обычный 2 2 8 3 7" xfId="10218"/>
    <cellStyle name="Обычный 2 2 8 3 8" xfId="11199"/>
    <cellStyle name="Обычный 2 2 8 3 9" xfId="12180"/>
    <cellStyle name="Обычный 2 2 8 4" xfId="4659"/>
    <cellStyle name="Обычный 2 2 8 5" xfId="5640"/>
    <cellStyle name="Обычный 2 2 8 6" xfId="6621"/>
    <cellStyle name="Обычный 2 2 8 7" xfId="7602"/>
    <cellStyle name="Обычный 2 2 8 8" xfId="8583"/>
    <cellStyle name="Обычный 2 2 8 9" xfId="9564"/>
    <cellStyle name="Обычный 2 2 9" xfId="3840"/>
    <cellStyle name="Обычный 2 2 9 2" xfId="4821"/>
    <cellStyle name="Обычный 2 2 9 3" xfId="5802"/>
    <cellStyle name="Обычный 2 2 9 4" xfId="6783"/>
    <cellStyle name="Обычный 2 2 9 5" xfId="7764"/>
    <cellStyle name="Обычный 2 2 9 6" xfId="8745"/>
    <cellStyle name="Обычный 2 2 9 7" xfId="9726"/>
    <cellStyle name="Обычный 2 2 9 8" xfId="10707"/>
    <cellStyle name="Обычный 2 2 9 9" xfId="11688"/>
    <cellStyle name="Обычный 2 20" xfId="10379"/>
    <cellStyle name="Обычный 2 21" xfId="11360"/>
    <cellStyle name="Обычный 2 22" xfId="24"/>
    <cellStyle name="Обычный 2 3" xfId="2152"/>
    <cellStyle name="Обычный 2 4" xfId="2475"/>
    <cellStyle name="Обычный 2 4 10" xfId="7447"/>
    <cellStyle name="Обычный 2 4 11" xfId="8428"/>
    <cellStyle name="Обычный 2 4 12" xfId="9409"/>
    <cellStyle name="Обычный 2 4 13" xfId="10390"/>
    <cellStyle name="Обычный 2 4 14" xfId="11371"/>
    <cellStyle name="Обычный 2 4 2" xfId="3599"/>
    <cellStyle name="Обычный 2 4 2 10" xfId="9489"/>
    <cellStyle name="Обычный 2 4 2 11" xfId="10470"/>
    <cellStyle name="Обычный 2 4 2 12" xfId="11451"/>
    <cellStyle name="Обычный 2 4 2 2" xfId="3768"/>
    <cellStyle name="Обычный 2 4 2 2 10" xfId="10635"/>
    <cellStyle name="Обычный 2 4 2 2 11" xfId="11616"/>
    <cellStyle name="Обычный 2 4 2 2 2" xfId="4095"/>
    <cellStyle name="Обычный 2 4 2 2 2 2" xfId="5076"/>
    <cellStyle name="Обычный 2 4 2 2 2 3" xfId="6057"/>
    <cellStyle name="Обычный 2 4 2 2 2 4" xfId="7038"/>
    <cellStyle name="Обычный 2 4 2 2 2 5" xfId="8019"/>
    <cellStyle name="Обычный 2 4 2 2 2 6" xfId="9000"/>
    <cellStyle name="Обычный 2 4 2 2 2 7" xfId="9981"/>
    <cellStyle name="Обычный 2 4 2 2 2 8" xfId="10962"/>
    <cellStyle name="Обычный 2 4 2 2 2 9" xfId="11943"/>
    <cellStyle name="Обычный 2 4 2 2 3" xfId="4422"/>
    <cellStyle name="Обычный 2 4 2 2 3 2" xfId="5403"/>
    <cellStyle name="Обычный 2 4 2 2 3 3" xfId="6384"/>
    <cellStyle name="Обычный 2 4 2 2 3 4" xfId="7365"/>
    <cellStyle name="Обычный 2 4 2 2 3 5" xfId="8346"/>
    <cellStyle name="Обычный 2 4 2 2 3 6" xfId="9327"/>
    <cellStyle name="Обычный 2 4 2 2 3 7" xfId="10308"/>
    <cellStyle name="Обычный 2 4 2 2 3 8" xfId="11289"/>
    <cellStyle name="Обычный 2 4 2 2 3 9" xfId="12270"/>
    <cellStyle name="Обычный 2 4 2 2 4" xfId="4749"/>
    <cellStyle name="Обычный 2 4 2 2 5" xfId="5730"/>
    <cellStyle name="Обычный 2 4 2 2 6" xfId="6711"/>
    <cellStyle name="Обычный 2 4 2 2 7" xfId="7692"/>
    <cellStyle name="Обычный 2 4 2 2 8" xfId="8673"/>
    <cellStyle name="Обычный 2 4 2 2 9" xfId="9654"/>
    <cellStyle name="Обычный 2 4 2 3" xfId="3930"/>
    <cellStyle name="Обычный 2 4 2 3 2" xfId="4911"/>
    <cellStyle name="Обычный 2 4 2 3 3" xfId="5892"/>
    <cellStyle name="Обычный 2 4 2 3 4" xfId="6873"/>
    <cellStyle name="Обычный 2 4 2 3 5" xfId="7854"/>
    <cellStyle name="Обычный 2 4 2 3 6" xfId="8835"/>
    <cellStyle name="Обычный 2 4 2 3 7" xfId="9816"/>
    <cellStyle name="Обычный 2 4 2 3 8" xfId="10797"/>
    <cellStyle name="Обычный 2 4 2 3 9" xfId="11778"/>
    <cellStyle name="Обычный 2 4 2 4" xfId="4257"/>
    <cellStyle name="Обычный 2 4 2 4 2" xfId="5238"/>
    <cellStyle name="Обычный 2 4 2 4 3" xfId="6219"/>
    <cellStyle name="Обычный 2 4 2 4 4" xfId="7200"/>
    <cellStyle name="Обычный 2 4 2 4 5" xfId="8181"/>
    <cellStyle name="Обычный 2 4 2 4 6" xfId="9162"/>
    <cellStyle name="Обычный 2 4 2 4 7" xfId="10143"/>
    <cellStyle name="Обычный 2 4 2 4 8" xfId="11124"/>
    <cellStyle name="Обычный 2 4 2 4 9" xfId="12105"/>
    <cellStyle name="Обычный 2 4 2 5" xfId="4584"/>
    <cellStyle name="Обычный 2 4 2 6" xfId="5565"/>
    <cellStyle name="Обычный 2 4 2 7" xfId="6546"/>
    <cellStyle name="Обычный 2 4 2 8" xfId="7527"/>
    <cellStyle name="Обычный 2 4 2 9" xfId="8508"/>
    <cellStyle name="Обычный 2 4 3" xfId="3688"/>
    <cellStyle name="Обычный 2 4 3 10" xfId="10555"/>
    <cellStyle name="Обычный 2 4 3 11" xfId="11536"/>
    <cellStyle name="Обычный 2 4 3 2" xfId="4015"/>
    <cellStyle name="Обычный 2 4 3 2 2" xfId="4996"/>
    <cellStyle name="Обычный 2 4 3 2 3" xfId="5977"/>
    <cellStyle name="Обычный 2 4 3 2 4" xfId="6958"/>
    <cellStyle name="Обычный 2 4 3 2 5" xfId="7939"/>
    <cellStyle name="Обычный 2 4 3 2 6" xfId="8920"/>
    <cellStyle name="Обычный 2 4 3 2 7" xfId="9901"/>
    <cellStyle name="Обычный 2 4 3 2 8" xfId="10882"/>
    <cellStyle name="Обычный 2 4 3 2 9" xfId="11863"/>
    <cellStyle name="Обычный 2 4 3 3" xfId="4342"/>
    <cellStyle name="Обычный 2 4 3 3 2" xfId="5323"/>
    <cellStyle name="Обычный 2 4 3 3 3" xfId="6304"/>
    <cellStyle name="Обычный 2 4 3 3 4" xfId="7285"/>
    <cellStyle name="Обычный 2 4 3 3 5" xfId="8266"/>
    <cellStyle name="Обычный 2 4 3 3 6" xfId="9247"/>
    <cellStyle name="Обычный 2 4 3 3 7" xfId="10228"/>
    <cellStyle name="Обычный 2 4 3 3 8" xfId="11209"/>
    <cellStyle name="Обычный 2 4 3 3 9" xfId="12190"/>
    <cellStyle name="Обычный 2 4 3 4" xfId="4669"/>
    <cellStyle name="Обычный 2 4 3 5" xfId="5650"/>
    <cellStyle name="Обычный 2 4 3 6" xfId="6631"/>
    <cellStyle name="Обычный 2 4 3 7" xfId="7612"/>
    <cellStyle name="Обычный 2 4 3 8" xfId="8593"/>
    <cellStyle name="Обычный 2 4 3 9" xfId="9574"/>
    <cellStyle name="Обычный 2 4 4" xfId="3850"/>
    <cellStyle name="Обычный 2 4 4 2" xfId="4831"/>
    <cellStyle name="Обычный 2 4 4 3" xfId="5812"/>
    <cellStyle name="Обычный 2 4 4 4" xfId="6793"/>
    <cellStyle name="Обычный 2 4 4 5" xfId="7774"/>
    <cellStyle name="Обычный 2 4 4 6" xfId="8755"/>
    <cellStyle name="Обычный 2 4 4 7" xfId="9736"/>
    <cellStyle name="Обычный 2 4 4 8" xfId="10717"/>
    <cellStyle name="Обычный 2 4 4 9" xfId="11698"/>
    <cellStyle name="Обычный 2 4 5" xfId="4177"/>
    <cellStyle name="Обычный 2 4 5 2" xfId="5158"/>
    <cellStyle name="Обычный 2 4 5 3" xfId="6139"/>
    <cellStyle name="Обычный 2 4 5 4" xfId="7120"/>
    <cellStyle name="Обычный 2 4 5 5" xfId="8101"/>
    <cellStyle name="Обычный 2 4 5 6" xfId="9082"/>
    <cellStyle name="Обычный 2 4 5 7" xfId="10063"/>
    <cellStyle name="Обычный 2 4 5 8" xfId="11044"/>
    <cellStyle name="Обычный 2 4 5 9" xfId="12025"/>
    <cellStyle name="Обычный 2 4 6" xfId="3516"/>
    <cellStyle name="Обычный 2 4 7" xfId="4504"/>
    <cellStyle name="Обычный 2 4 8" xfId="5485"/>
    <cellStyle name="Обычный 2 4 9" xfId="6466"/>
    <cellStyle name="Обычный 2 5" xfId="2487"/>
    <cellStyle name="Обычный 2 5 10" xfId="7458"/>
    <cellStyle name="Обычный 2 5 11" xfId="8439"/>
    <cellStyle name="Обычный 2 5 12" xfId="9420"/>
    <cellStyle name="Обычный 2 5 13" xfId="10401"/>
    <cellStyle name="Обычный 2 5 14" xfId="11382"/>
    <cellStyle name="Обычный 2 5 2" xfId="3610"/>
    <cellStyle name="Обычный 2 5 2 10" xfId="9500"/>
    <cellStyle name="Обычный 2 5 2 11" xfId="10481"/>
    <cellStyle name="Обычный 2 5 2 12" xfId="11462"/>
    <cellStyle name="Обычный 2 5 2 2" xfId="3779"/>
    <cellStyle name="Обычный 2 5 2 2 10" xfId="10646"/>
    <cellStyle name="Обычный 2 5 2 2 11" xfId="11627"/>
    <cellStyle name="Обычный 2 5 2 2 2" xfId="4106"/>
    <cellStyle name="Обычный 2 5 2 2 2 2" xfId="5087"/>
    <cellStyle name="Обычный 2 5 2 2 2 3" xfId="6068"/>
    <cellStyle name="Обычный 2 5 2 2 2 4" xfId="7049"/>
    <cellStyle name="Обычный 2 5 2 2 2 5" xfId="8030"/>
    <cellStyle name="Обычный 2 5 2 2 2 6" xfId="9011"/>
    <cellStyle name="Обычный 2 5 2 2 2 7" xfId="9992"/>
    <cellStyle name="Обычный 2 5 2 2 2 8" xfId="10973"/>
    <cellStyle name="Обычный 2 5 2 2 2 9" xfId="11954"/>
    <cellStyle name="Обычный 2 5 2 2 3" xfId="4433"/>
    <cellStyle name="Обычный 2 5 2 2 3 2" xfId="5414"/>
    <cellStyle name="Обычный 2 5 2 2 3 3" xfId="6395"/>
    <cellStyle name="Обычный 2 5 2 2 3 4" xfId="7376"/>
    <cellStyle name="Обычный 2 5 2 2 3 5" xfId="8357"/>
    <cellStyle name="Обычный 2 5 2 2 3 6" xfId="9338"/>
    <cellStyle name="Обычный 2 5 2 2 3 7" xfId="10319"/>
    <cellStyle name="Обычный 2 5 2 2 3 8" xfId="11300"/>
    <cellStyle name="Обычный 2 5 2 2 3 9" xfId="12281"/>
    <cellStyle name="Обычный 2 5 2 2 4" xfId="4760"/>
    <cellStyle name="Обычный 2 5 2 2 5" xfId="5741"/>
    <cellStyle name="Обычный 2 5 2 2 6" xfId="6722"/>
    <cellStyle name="Обычный 2 5 2 2 7" xfId="7703"/>
    <cellStyle name="Обычный 2 5 2 2 8" xfId="8684"/>
    <cellStyle name="Обычный 2 5 2 2 9" xfId="9665"/>
    <cellStyle name="Обычный 2 5 2 3" xfId="3941"/>
    <cellStyle name="Обычный 2 5 2 3 2" xfId="4922"/>
    <cellStyle name="Обычный 2 5 2 3 3" xfId="5903"/>
    <cellStyle name="Обычный 2 5 2 3 4" xfId="6884"/>
    <cellStyle name="Обычный 2 5 2 3 5" xfId="7865"/>
    <cellStyle name="Обычный 2 5 2 3 6" xfId="8846"/>
    <cellStyle name="Обычный 2 5 2 3 7" xfId="9827"/>
    <cellStyle name="Обычный 2 5 2 3 8" xfId="10808"/>
    <cellStyle name="Обычный 2 5 2 3 9" xfId="11789"/>
    <cellStyle name="Обычный 2 5 2 4" xfId="4268"/>
    <cellStyle name="Обычный 2 5 2 4 2" xfId="5249"/>
    <cellStyle name="Обычный 2 5 2 4 3" xfId="6230"/>
    <cellStyle name="Обычный 2 5 2 4 4" xfId="7211"/>
    <cellStyle name="Обычный 2 5 2 4 5" xfId="8192"/>
    <cellStyle name="Обычный 2 5 2 4 6" xfId="9173"/>
    <cellStyle name="Обычный 2 5 2 4 7" xfId="10154"/>
    <cellStyle name="Обычный 2 5 2 4 8" xfId="11135"/>
    <cellStyle name="Обычный 2 5 2 4 9" xfId="12116"/>
    <cellStyle name="Обычный 2 5 2 5" xfId="4595"/>
    <cellStyle name="Обычный 2 5 2 6" xfId="5576"/>
    <cellStyle name="Обычный 2 5 2 7" xfId="6557"/>
    <cellStyle name="Обычный 2 5 2 8" xfId="7538"/>
    <cellStyle name="Обычный 2 5 2 9" xfId="8519"/>
    <cellStyle name="Обычный 2 5 3" xfId="3699"/>
    <cellStyle name="Обычный 2 5 3 10" xfId="10566"/>
    <cellStyle name="Обычный 2 5 3 11" xfId="11547"/>
    <cellStyle name="Обычный 2 5 3 2" xfId="4026"/>
    <cellStyle name="Обычный 2 5 3 2 2" xfId="5007"/>
    <cellStyle name="Обычный 2 5 3 2 3" xfId="5988"/>
    <cellStyle name="Обычный 2 5 3 2 4" xfId="6969"/>
    <cellStyle name="Обычный 2 5 3 2 5" xfId="7950"/>
    <cellStyle name="Обычный 2 5 3 2 6" xfId="8931"/>
    <cellStyle name="Обычный 2 5 3 2 7" xfId="9912"/>
    <cellStyle name="Обычный 2 5 3 2 8" xfId="10893"/>
    <cellStyle name="Обычный 2 5 3 2 9" xfId="11874"/>
    <cellStyle name="Обычный 2 5 3 3" xfId="4353"/>
    <cellStyle name="Обычный 2 5 3 3 2" xfId="5334"/>
    <cellStyle name="Обычный 2 5 3 3 3" xfId="6315"/>
    <cellStyle name="Обычный 2 5 3 3 4" xfId="7296"/>
    <cellStyle name="Обычный 2 5 3 3 5" xfId="8277"/>
    <cellStyle name="Обычный 2 5 3 3 6" xfId="9258"/>
    <cellStyle name="Обычный 2 5 3 3 7" xfId="10239"/>
    <cellStyle name="Обычный 2 5 3 3 8" xfId="11220"/>
    <cellStyle name="Обычный 2 5 3 3 9" xfId="12201"/>
    <cellStyle name="Обычный 2 5 3 4" xfId="4680"/>
    <cellStyle name="Обычный 2 5 3 5" xfId="5661"/>
    <cellStyle name="Обычный 2 5 3 6" xfId="6642"/>
    <cellStyle name="Обычный 2 5 3 7" xfId="7623"/>
    <cellStyle name="Обычный 2 5 3 8" xfId="8604"/>
    <cellStyle name="Обычный 2 5 3 9" xfId="9585"/>
    <cellStyle name="Обычный 2 5 4" xfId="3861"/>
    <cellStyle name="Обычный 2 5 4 2" xfId="4842"/>
    <cellStyle name="Обычный 2 5 4 3" xfId="5823"/>
    <cellStyle name="Обычный 2 5 4 4" xfId="6804"/>
    <cellStyle name="Обычный 2 5 4 5" xfId="7785"/>
    <cellStyle name="Обычный 2 5 4 6" xfId="8766"/>
    <cellStyle name="Обычный 2 5 4 7" xfId="9747"/>
    <cellStyle name="Обычный 2 5 4 8" xfId="10728"/>
    <cellStyle name="Обычный 2 5 4 9" xfId="11709"/>
    <cellStyle name="Обычный 2 5 5" xfId="4188"/>
    <cellStyle name="Обычный 2 5 5 2" xfId="5169"/>
    <cellStyle name="Обычный 2 5 5 3" xfId="6150"/>
    <cellStyle name="Обычный 2 5 5 4" xfId="7131"/>
    <cellStyle name="Обычный 2 5 5 5" xfId="8112"/>
    <cellStyle name="Обычный 2 5 5 6" xfId="9093"/>
    <cellStyle name="Обычный 2 5 5 7" xfId="10074"/>
    <cellStyle name="Обычный 2 5 5 8" xfId="11055"/>
    <cellStyle name="Обычный 2 5 5 9" xfId="12036"/>
    <cellStyle name="Обычный 2 5 6" xfId="3527"/>
    <cellStyle name="Обычный 2 5 7" xfId="4515"/>
    <cellStyle name="Обычный 2 5 8" xfId="5496"/>
    <cellStyle name="Обычный 2 5 9" xfId="6477"/>
    <cellStyle name="Обычный 2 6" xfId="2497"/>
    <cellStyle name="Обычный 2 6 10" xfId="7468"/>
    <cellStyle name="Обычный 2 6 11" xfId="8449"/>
    <cellStyle name="Обычный 2 6 12" xfId="9430"/>
    <cellStyle name="Обычный 2 6 13" xfId="10411"/>
    <cellStyle name="Обычный 2 6 14" xfId="11392"/>
    <cellStyle name="Обычный 2 6 2" xfId="3620"/>
    <cellStyle name="Обычный 2 6 2 10" xfId="9510"/>
    <cellStyle name="Обычный 2 6 2 11" xfId="10491"/>
    <cellStyle name="Обычный 2 6 2 12" xfId="11472"/>
    <cellStyle name="Обычный 2 6 2 2" xfId="3789"/>
    <cellStyle name="Обычный 2 6 2 2 10" xfId="10656"/>
    <cellStyle name="Обычный 2 6 2 2 11" xfId="11637"/>
    <cellStyle name="Обычный 2 6 2 2 2" xfId="4116"/>
    <cellStyle name="Обычный 2 6 2 2 2 2" xfId="5097"/>
    <cellStyle name="Обычный 2 6 2 2 2 3" xfId="6078"/>
    <cellStyle name="Обычный 2 6 2 2 2 4" xfId="7059"/>
    <cellStyle name="Обычный 2 6 2 2 2 5" xfId="8040"/>
    <cellStyle name="Обычный 2 6 2 2 2 6" xfId="9021"/>
    <cellStyle name="Обычный 2 6 2 2 2 7" xfId="10002"/>
    <cellStyle name="Обычный 2 6 2 2 2 8" xfId="10983"/>
    <cellStyle name="Обычный 2 6 2 2 2 9" xfId="11964"/>
    <cellStyle name="Обычный 2 6 2 2 3" xfId="4443"/>
    <cellStyle name="Обычный 2 6 2 2 3 2" xfId="5424"/>
    <cellStyle name="Обычный 2 6 2 2 3 3" xfId="6405"/>
    <cellStyle name="Обычный 2 6 2 2 3 4" xfId="7386"/>
    <cellStyle name="Обычный 2 6 2 2 3 5" xfId="8367"/>
    <cellStyle name="Обычный 2 6 2 2 3 6" xfId="9348"/>
    <cellStyle name="Обычный 2 6 2 2 3 7" xfId="10329"/>
    <cellStyle name="Обычный 2 6 2 2 3 8" xfId="11310"/>
    <cellStyle name="Обычный 2 6 2 2 3 9" xfId="12291"/>
    <cellStyle name="Обычный 2 6 2 2 4" xfId="4770"/>
    <cellStyle name="Обычный 2 6 2 2 5" xfId="5751"/>
    <cellStyle name="Обычный 2 6 2 2 6" xfId="6732"/>
    <cellStyle name="Обычный 2 6 2 2 7" xfId="7713"/>
    <cellStyle name="Обычный 2 6 2 2 8" xfId="8694"/>
    <cellStyle name="Обычный 2 6 2 2 9" xfId="9675"/>
    <cellStyle name="Обычный 2 6 2 3" xfId="3951"/>
    <cellStyle name="Обычный 2 6 2 3 2" xfId="4932"/>
    <cellStyle name="Обычный 2 6 2 3 3" xfId="5913"/>
    <cellStyle name="Обычный 2 6 2 3 4" xfId="6894"/>
    <cellStyle name="Обычный 2 6 2 3 5" xfId="7875"/>
    <cellStyle name="Обычный 2 6 2 3 6" xfId="8856"/>
    <cellStyle name="Обычный 2 6 2 3 7" xfId="9837"/>
    <cellStyle name="Обычный 2 6 2 3 8" xfId="10818"/>
    <cellStyle name="Обычный 2 6 2 3 9" xfId="11799"/>
    <cellStyle name="Обычный 2 6 2 4" xfId="4278"/>
    <cellStyle name="Обычный 2 6 2 4 2" xfId="5259"/>
    <cellStyle name="Обычный 2 6 2 4 3" xfId="6240"/>
    <cellStyle name="Обычный 2 6 2 4 4" xfId="7221"/>
    <cellStyle name="Обычный 2 6 2 4 5" xfId="8202"/>
    <cellStyle name="Обычный 2 6 2 4 6" xfId="9183"/>
    <cellStyle name="Обычный 2 6 2 4 7" xfId="10164"/>
    <cellStyle name="Обычный 2 6 2 4 8" xfId="11145"/>
    <cellStyle name="Обычный 2 6 2 4 9" xfId="12126"/>
    <cellStyle name="Обычный 2 6 2 5" xfId="4605"/>
    <cellStyle name="Обычный 2 6 2 6" xfId="5586"/>
    <cellStyle name="Обычный 2 6 2 7" xfId="6567"/>
    <cellStyle name="Обычный 2 6 2 8" xfId="7548"/>
    <cellStyle name="Обычный 2 6 2 9" xfId="8529"/>
    <cellStyle name="Обычный 2 6 3" xfId="3709"/>
    <cellStyle name="Обычный 2 6 3 10" xfId="10576"/>
    <cellStyle name="Обычный 2 6 3 11" xfId="11557"/>
    <cellStyle name="Обычный 2 6 3 2" xfId="4036"/>
    <cellStyle name="Обычный 2 6 3 2 2" xfId="5017"/>
    <cellStyle name="Обычный 2 6 3 2 3" xfId="5998"/>
    <cellStyle name="Обычный 2 6 3 2 4" xfId="6979"/>
    <cellStyle name="Обычный 2 6 3 2 5" xfId="7960"/>
    <cellStyle name="Обычный 2 6 3 2 6" xfId="8941"/>
    <cellStyle name="Обычный 2 6 3 2 7" xfId="9922"/>
    <cellStyle name="Обычный 2 6 3 2 8" xfId="10903"/>
    <cellStyle name="Обычный 2 6 3 2 9" xfId="11884"/>
    <cellStyle name="Обычный 2 6 3 3" xfId="4363"/>
    <cellStyle name="Обычный 2 6 3 3 2" xfId="5344"/>
    <cellStyle name="Обычный 2 6 3 3 3" xfId="6325"/>
    <cellStyle name="Обычный 2 6 3 3 4" xfId="7306"/>
    <cellStyle name="Обычный 2 6 3 3 5" xfId="8287"/>
    <cellStyle name="Обычный 2 6 3 3 6" xfId="9268"/>
    <cellStyle name="Обычный 2 6 3 3 7" xfId="10249"/>
    <cellStyle name="Обычный 2 6 3 3 8" xfId="11230"/>
    <cellStyle name="Обычный 2 6 3 3 9" xfId="12211"/>
    <cellStyle name="Обычный 2 6 3 4" xfId="4690"/>
    <cellStyle name="Обычный 2 6 3 5" xfId="5671"/>
    <cellStyle name="Обычный 2 6 3 6" xfId="6652"/>
    <cellStyle name="Обычный 2 6 3 7" xfId="7633"/>
    <cellStyle name="Обычный 2 6 3 8" xfId="8614"/>
    <cellStyle name="Обычный 2 6 3 9" xfId="9595"/>
    <cellStyle name="Обычный 2 6 4" xfId="3871"/>
    <cellStyle name="Обычный 2 6 4 2" xfId="4852"/>
    <cellStyle name="Обычный 2 6 4 3" xfId="5833"/>
    <cellStyle name="Обычный 2 6 4 4" xfId="6814"/>
    <cellStyle name="Обычный 2 6 4 5" xfId="7795"/>
    <cellStyle name="Обычный 2 6 4 6" xfId="8776"/>
    <cellStyle name="Обычный 2 6 4 7" xfId="9757"/>
    <cellStyle name="Обычный 2 6 4 8" xfId="10738"/>
    <cellStyle name="Обычный 2 6 4 9" xfId="11719"/>
    <cellStyle name="Обычный 2 6 5" xfId="4198"/>
    <cellStyle name="Обычный 2 6 5 2" xfId="5179"/>
    <cellStyle name="Обычный 2 6 5 3" xfId="6160"/>
    <cellStyle name="Обычный 2 6 5 4" xfId="7141"/>
    <cellStyle name="Обычный 2 6 5 5" xfId="8122"/>
    <cellStyle name="Обычный 2 6 5 6" xfId="9103"/>
    <cellStyle name="Обычный 2 6 5 7" xfId="10084"/>
    <cellStyle name="Обычный 2 6 5 8" xfId="11065"/>
    <cellStyle name="Обычный 2 6 5 9" xfId="12046"/>
    <cellStyle name="Обычный 2 6 6" xfId="3537"/>
    <cellStyle name="Обычный 2 6 7" xfId="4525"/>
    <cellStyle name="Обычный 2 6 8" xfId="5506"/>
    <cellStyle name="Обычный 2 6 9" xfId="6487"/>
    <cellStyle name="Обычный 2 7" xfId="2510"/>
    <cellStyle name="Обычный 2 8" xfId="3479"/>
    <cellStyle name="Обычный 2 8 10" xfId="7489"/>
    <cellStyle name="Обычный 2 8 11" xfId="8470"/>
    <cellStyle name="Обычный 2 8 12" xfId="9451"/>
    <cellStyle name="Обычный 2 8 13" xfId="10432"/>
    <cellStyle name="Обычный 2 8 14" xfId="11413"/>
    <cellStyle name="Обычный 2 8 2" xfId="3642"/>
    <cellStyle name="Обычный 2 8 2 10" xfId="9531"/>
    <cellStyle name="Обычный 2 8 2 11" xfId="10512"/>
    <cellStyle name="Обычный 2 8 2 12" xfId="11493"/>
    <cellStyle name="Обычный 2 8 2 2" xfId="3810"/>
    <cellStyle name="Обычный 2 8 2 2 10" xfId="10677"/>
    <cellStyle name="Обычный 2 8 2 2 11" xfId="11658"/>
    <cellStyle name="Обычный 2 8 2 2 2" xfId="4137"/>
    <cellStyle name="Обычный 2 8 2 2 2 2" xfId="5118"/>
    <cellStyle name="Обычный 2 8 2 2 2 3" xfId="6099"/>
    <cellStyle name="Обычный 2 8 2 2 2 4" xfId="7080"/>
    <cellStyle name="Обычный 2 8 2 2 2 5" xfId="8061"/>
    <cellStyle name="Обычный 2 8 2 2 2 6" xfId="9042"/>
    <cellStyle name="Обычный 2 8 2 2 2 7" xfId="10023"/>
    <cellStyle name="Обычный 2 8 2 2 2 8" xfId="11004"/>
    <cellStyle name="Обычный 2 8 2 2 2 9" xfId="11985"/>
    <cellStyle name="Обычный 2 8 2 2 3" xfId="4464"/>
    <cellStyle name="Обычный 2 8 2 2 3 2" xfId="5445"/>
    <cellStyle name="Обычный 2 8 2 2 3 3" xfId="6426"/>
    <cellStyle name="Обычный 2 8 2 2 3 4" xfId="7407"/>
    <cellStyle name="Обычный 2 8 2 2 3 5" xfId="8388"/>
    <cellStyle name="Обычный 2 8 2 2 3 6" xfId="9369"/>
    <cellStyle name="Обычный 2 8 2 2 3 7" xfId="10350"/>
    <cellStyle name="Обычный 2 8 2 2 3 8" xfId="11331"/>
    <cellStyle name="Обычный 2 8 2 2 3 9" xfId="12312"/>
    <cellStyle name="Обычный 2 8 2 2 4" xfId="4791"/>
    <cellStyle name="Обычный 2 8 2 2 5" xfId="5772"/>
    <cellStyle name="Обычный 2 8 2 2 6" xfId="6753"/>
    <cellStyle name="Обычный 2 8 2 2 7" xfId="7734"/>
    <cellStyle name="Обычный 2 8 2 2 8" xfId="8715"/>
    <cellStyle name="Обычный 2 8 2 2 9" xfId="9696"/>
    <cellStyle name="Обычный 2 8 2 3" xfId="3972"/>
    <cellStyle name="Обычный 2 8 2 3 2" xfId="4953"/>
    <cellStyle name="Обычный 2 8 2 3 3" xfId="5934"/>
    <cellStyle name="Обычный 2 8 2 3 4" xfId="6915"/>
    <cellStyle name="Обычный 2 8 2 3 5" xfId="7896"/>
    <cellStyle name="Обычный 2 8 2 3 6" xfId="8877"/>
    <cellStyle name="Обычный 2 8 2 3 7" xfId="9858"/>
    <cellStyle name="Обычный 2 8 2 3 8" xfId="10839"/>
    <cellStyle name="Обычный 2 8 2 3 9" xfId="11820"/>
    <cellStyle name="Обычный 2 8 2 4" xfId="4299"/>
    <cellStyle name="Обычный 2 8 2 4 2" xfId="5280"/>
    <cellStyle name="Обычный 2 8 2 4 3" xfId="6261"/>
    <cellStyle name="Обычный 2 8 2 4 4" xfId="7242"/>
    <cellStyle name="Обычный 2 8 2 4 5" xfId="8223"/>
    <cellStyle name="Обычный 2 8 2 4 6" xfId="9204"/>
    <cellStyle name="Обычный 2 8 2 4 7" xfId="10185"/>
    <cellStyle name="Обычный 2 8 2 4 8" xfId="11166"/>
    <cellStyle name="Обычный 2 8 2 4 9" xfId="12147"/>
    <cellStyle name="Обычный 2 8 2 5" xfId="4626"/>
    <cellStyle name="Обычный 2 8 2 6" xfId="5607"/>
    <cellStyle name="Обычный 2 8 2 7" xfId="6588"/>
    <cellStyle name="Обычный 2 8 2 8" xfId="7569"/>
    <cellStyle name="Обычный 2 8 2 9" xfId="8550"/>
    <cellStyle name="Обычный 2 8 3" xfId="3730"/>
    <cellStyle name="Обычный 2 8 3 10" xfId="10597"/>
    <cellStyle name="Обычный 2 8 3 11" xfId="11578"/>
    <cellStyle name="Обычный 2 8 3 2" xfId="4057"/>
    <cellStyle name="Обычный 2 8 3 2 2" xfId="5038"/>
    <cellStyle name="Обычный 2 8 3 2 3" xfId="6019"/>
    <cellStyle name="Обычный 2 8 3 2 4" xfId="7000"/>
    <cellStyle name="Обычный 2 8 3 2 5" xfId="7981"/>
    <cellStyle name="Обычный 2 8 3 2 6" xfId="8962"/>
    <cellStyle name="Обычный 2 8 3 2 7" xfId="9943"/>
    <cellStyle name="Обычный 2 8 3 2 8" xfId="10924"/>
    <cellStyle name="Обычный 2 8 3 2 9" xfId="11905"/>
    <cellStyle name="Обычный 2 8 3 3" xfId="4384"/>
    <cellStyle name="Обычный 2 8 3 3 2" xfId="5365"/>
    <cellStyle name="Обычный 2 8 3 3 3" xfId="6346"/>
    <cellStyle name="Обычный 2 8 3 3 4" xfId="7327"/>
    <cellStyle name="Обычный 2 8 3 3 5" xfId="8308"/>
    <cellStyle name="Обычный 2 8 3 3 6" xfId="9289"/>
    <cellStyle name="Обычный 2 8 3 3 7" xfId="10270"/>
    <cellStyle name="Обычный 2 8 3 3 8" xfId="11251"/>
    <cellStyle name="Обычный 2 8 3 3 9" xfId="12232"/>
    <cellStyle name="Обычный 2 8 3 4" xfId="4711"/>
    <cellStyle name="Обычный 2 8 3 5" xfId="5692"/>
    <cellStyle name="Обычный 2 8 3 6" xfId="6673"/>
    <cellStyle name="Обычный 2 8 3 7" xfId="7654"/>
    <cellStyle name="Обычный 2 8 3 8" xfId="8635"/>
    <cellStyle name="Обычный 2 8 3 9" xfId="9616"/>
    <cellStyle name="Обычный 2 8 4" xfId="3892"/>
    <cellStyle name="Обычный 2 8 4 2" xfId="4873"/>
    <cellStyle name="Обычный 2 8 4 3" xfId="5854"/>
    <cellStyle name="Обычный 2 8 4 4" xfId="6835"/>
    <cellStyle name="Обычный 2 8 4 5" xfId="7816"/>
    <cellStyle name="Обычный 2 8 4 6" xfId="8797"/>
    <cellStyle name="Обычный 2 8 4 7" xfId="9778"/>
    <cellStyle name="Обычный 2 8 4 8" xfId="10759"/>
    <cellStyle name="Обычный 2 8 4 9" xfId="11740"/>
    <cellStyle name="Обычный 2 8 5" xfId="4219"/>
    <cellStyle name="Обычный 2 8 5 2" xfId="5200"/>
    <cellStyle name="Обычный 2 8 5 3" xfId="6181"/>
    <cellStyle name="Обычный 2 8 5 4" xfId="7162"/>
    <cellStyle name="Обычный 2 8 5 5" xfId="8143"/>
    <cellStyle name="Обычный 2 8 5 6" xfId="9124"/>
    <cellStyle name="Обычный 2 8 5 7" xfId="10105"/>
    <cellStyle name="Обычный 2 8 5 8" xfId="11086"/>
    <cellStyle name="Обычный 2 8 5 9" xfId="12067"/>
    <cellStyle name="Обычный 2 8 6" xfId="3558"/>
    <cellStyle name="Обычный 2 8 7" xfId="4546"/>
    <cellStyle name="Обычный 2 8 8" xfId="5527"/>
    <cellStyle name="Обычный 2 8 9" xfId="6508"/>
    <cellStyle name="Обычный 2 9" xfId="3588"/>
    <cellStyle name="Обычный 2 9 10" xfId="9478"/>
    <cellStyle name="Обычный 2 9 11" xfId="10459"/>
    <cellStyle name="Обычный 2 9 12" xfId="11440"/>
    <cellStyle name="Обычный 2 9 2" xfId="3757"/>
    <cellStyle name="Обычный 2 9 2 10" xfId="10624"/>
    <cellStyle name="Обычный 2 9 2 11" xfId="11605"/>
    <cellStyle name="Обычный 2 9 2 2" xfId="4084"/>
    <cellStyle name="Обычный 2 9 2 2 2" xfId="5065"/>
    <cellStyle name="Обычный 2 9 2 2 3" xfId="6046"/>
    <cellStyle name="Обычный 2 9 2 2 4" xfId="7027"/>
    <cellStyle name="Обычный 2 9 2 2 5" xfId="8008"/>
    <cellStyle name="Обычный 2 9 2 2 6" xfId="8989"/>
    <cellStyle name="Обычный 2 9 2 2 7" xfId="9970"/>
    <cellStyle name="Обычный 2 9 2 2 8" xfId="10951"/>
    <cellStyle name="Обычный 2 9 2 2 9" xfId="11932"/>
    <cellStyle name="Обычный 2 9 2 3" xfId="4411"/>
    <cellStyle name="Обычный 2 9 2 3 2" xfId="5392"/>
    <cellStyle name="Обычный 2 9 2 3 3" xfId="6373"/>
    <cellStyle name="Обычный 2 9 2 3 4" xfId="7354"/>
    <cellStyle name="Обычный 2 9 2 3 5" xfId="8335"/>
    <cellStyle name="Обычный 2 9 2 3 6" xfId="9316"/>
    <cellStyle name="Обычный 2 9 2 3 7" xfId="10297"/>
    <cellStyle name="Обычный 2 9 2 3 8" xfId="11278"/>
    <cellStyle name="Обычный 2 9 2 3 9" xfId="12259"/>
    <cellStyle name="Обычный 2 9 2 4" xfId="4738"/>
    <cellStyle name="Обычный 2 9 2 5" xfId="5719"/>
    <cellStyle name="Обычный 2 9 2 6" xfId="6700"/>
    <cellStyle name="Обычный 2 9 2 7" xfId="7681"/>
    <cellStyle name="Обычный 2 9 2 8" xfId="8662"/>
    <cellStyle name="Обычный 2 9 2 9" xfId="9643"/>
    <cellStyle name="Обычный 2 9 3" xfId="3919"/>
    <cellStyle name="Обычный 2 9 3 2" xfId="4900"/>
    <cellStyle name="Обычный 2 9 3 3" xfId="5881"/>
    <cellStyle name="Обычный 2 9 3 4" xfId="6862"/>
    <cellStyle name="Обычный 2 9 3 5" xfId="7843"/>
    <cellStyle name="Обычный 2 9 3 6" xfId="8824"/>
    <cellStyle name="Обычный 2 9 3 7" xfId="9805"/>
    <cellStyle name="Обычный 2 9 3 8" xfId="10786"/>
    <cellStyle name="Обычный 2 9 3 9" xfId="11767"/>
    <cellStyle name="Обычный 2 9 4" xfId="4246"/>
    <cellStyle name="Обычный 2 9 4 2" xfId="5227"/>
    <cellStyle name="Обычный 2 9 4 3" xfId="6208"/>
    <cellStyle name="Обычный 2 9 4 4" xfId="7189"/>
    <cellStyle name="Обычный 2 9 4 5" xfId="8170"/>
    <cellStyle name="Обычный 2 9 4 6" xfId="9151"/>
    <cellStyle name="Обычный 2 9 4 7" xfId="10132"/>
    <cellStyle name="Обычный 2 9 4 8" xfId="11113"/>
    <cellStyle name="Обычный 2 9 4 9" xfId="12094"/>
    <cellStyle name="Обычный 2 9 5" xfId="4573"/>
    <cellStyle name="Обычный 2 9 6" xfId="5554"/>
    <cellStyle name="Обычный 2 9 7" xfId="6535"/>
    <cellStyle name="Обычный 2 9 8" xfId="7516"/>
    <cellStyle name="Обычный 2 9 9" xfId="8497"/>
    <cellStyle name="Обычный 20" xfId="3669"/>
    <cellStyle name="Обычный 20 10" xfId="9558"/>
    <cellStyle name="Обычный 20 11" xfId="10539"/>
    <cellStyle name="Обычный 20 12" xfId="11520"/>
    <cellStyle name="Обычный 20 2" xfId="3837"/>
    <cellStyle name="Обычный 20 2 10" xfId="10704"/>
    <cellStyle name="Обычный 20 2 11" xfId="11685"/>
    <cellStyle name="Обычный 20 2 2" xfId="4164"/>
    <cellStyle name="Обычный 20 2 2 2" xfId="5145"/>
    <cellStyle name="Обычный 20 2 2 3" xfId="6126"/>
    <cellStyle name="Обычный 20 2 2 4" xfId="7107"/>
    <cellStyle name="Обычный 20 2 2 5" xfId="8088"/>
    <cellStyle name="Обычный 20 2 2 6" xfId="9069"/>
    <cellStyle name="Обычный 20 2 2 7" xfId="10050"/>
    <cellStyle name="Обычный 20 2 2 8" xfId="11031"/>
    <cellStyle name="Обычный 20 2 2 9" xfId="12012"/>
    <cellStyle name="Обычный 20 2 3" xfId="4491"/>
    <cellStyle name="Обычный 20 2 3 2" xfId="5472"/>
    <cellStyle name="Обычный 20 2 3 3" xfId="6453"/>
    <cellStyle name="Обычный 20 2 3 4" xfId="7434"/>
    <cellStyle name="Обычный 20 2 3 5" xfId="8415"/>
    <cellStyle name="Обычный 20 2 3 6" xfId="9396"/>
    <cellStyle name="Обычный 20 2 3 7" xfId="10377"/>
    <cellStyle name="Обычный 20 2 3 8" xfId="11358"/>
    <cellStyle name="Обычный 20 2 3 9" xfId="12339"/>
    <cellStyle name="Обычный 20 2 4" xfId="4818"/>
    <cellStyle name="Обычный 20 2 5" xfId="5799"/>
    <cellStyle name="Обычный 20 2 6" xfId="6780"/>
    <cellStyle name="Обычный 20 2 7" xfId="7761"/>
    <cellStyle name="Обычный 20 2 8" xfId="8742"/>
    <cellStyle name="Обычный 20 2 9" xfId="9723"/>
    <cellStyle name="Обычный 20 3" xfId="3999"/>
    <cellStyle name="Обычный 20 3 2" xfId="4980"/>
    <cellStyle name="Обычный 20 3 3" xfId="5961"/>
    <cellStyle name="Обычный 20 3 4" xfId="6942"/>
    <cellStyle name="Обычный 20 3 5" xfId="7923"/>
    <cellStyle name="Обычный 20 3 6" xfId="8904"/>
    <cellStyle name="Обычный 20 3 7" xfId="9885"/>
    <cellStyle name="Обычный 20 3 8" xfId="10866"/>
    <cellStyle name="Обычный 20 3 9" xfId="11847"/>
    <cellStyle name="Обычный 20 4" xfId="4326"/>
    <cellStyle name="Обычный 20 4 2" xfId="5307"/>
    <cellStyle name="Обычный 20 4 3" xfId="6288"/>
    <cellStyle name="Обычный 20 4 4" xfId="7269"/>
    <cellStyle name="Обычный 20 4 5" xfId="8250"/>
    <cellStyle name="Обычный 20 4 6" xfId="9231"/>
    <cellStyle name="Обычный 20 4 7" xfId="10212"/>
    <cellStyle name="Обычный 20 4 8" xfId="11193"/>
    <cellStyle name="Обычный 20 4 9" xfId="12174"/>
    <cellStyle name="Обычный 20 5" xfId="4653"/>
    <cellStyle name="Обычный 20 6" xfId="5634"/>
    <cellStyle name="Обычный 20 7" xfId="6615"/>
    <cellStyle name="Обычный 20 8" xfId="7596"/>
    <cellStyle name="Обычный 20 9" xfId="8577"/>
    <cellStyle name="Обычный 21" xfId="3670"/>
    <cellStyle name="Обычный 21 10" xfId="9559"/>
    <cellStyle name="Обычный 21 11" xfId="10540"/>
    <cellStyle name="Обычный 21 12" xfId="11521"/>
    <cellStyle name="Обычный 21 2" xfId="3838"/>
    <cellStyle name="Обычный 21 2 10" xfId="10705"/>
    <cellStyle name="Обычный 21 2 11" xfId="11686"/>
    <cellStyle name="Обычный 21 2 2" xfId="4165"/>
    <cellStyle name="Обычный 21 2 2 2" xfId="5146"/>
    <cellStyle name="Обычный 21 2 2 3" xfId="6127"/>
    <cellStyle name="Обычный 21 2 2 4" xfId="7108"/>
    <cellStyle name="Обычный 21 2 2 5" xfId="8089"/>
    <cellStyle name="Обычный 21 2 2 6" xfId="9070"/>
    <cellStyle name="Обычный 21 2 2 7" xfId="10051"/>
    <cellStyle name="Обычный 21 2 2 8" xfId="11032"/>
    <cellStyle name="Обычный 21 2 2 9" xfId="12013"/>
    <cellStyle name="Обычный 21 2 3" xfId="4492"/>
    <cellStyle name="Обычный 21 2 3 2" xfId="5473"/>
    <cellStyle name="Обычный 21 2 3 3" xfId="6454"/>
    <cellStyle name="Обычный 21 2 3 4" xfId="7435"/>
    <cellStyle name="Обычный 21 2 3 5" xfId="8416"/>
    <cellStyle name="Обычный 21 2 3 6" xfId="9397"/>
    <cellStyle name="Обычный 21 2 3 7" xfId="10378"/>
    <cellStyle name="Обычный 21 2 3 8" xfId="11359"/>
    <cellStyle name="Обычный 21 2 3 9" xfId="12340"/>
    <cellStyle name="Обычный 21 2 4" xfId="4819"/>
    <cellStyle name="Обычный 21 2 5" xfId="5800"/>
    <cellStyle name="Обычный 21 2 6" xfId="6781"/>
    <cellStyle name="Обычный 21 2 7" xfId="7762"/>
    <cellStyle name="Обычный 21 2 8" xfId="8743"/>
    <cellStyle name="Обычный 21 2 9" xfId="9724"/>
    <cellStyle name="Обычный 21 3" xfId="4000"/>
    <cellStyle name="Обычный 21 3 2" xfId="4981"/>
    <cellStyle name="Обычный 21 3 3" xfId="5962"/>
    <cellStyle name="Обычный 21 3 4" xfId="6943"/>
    <cellStyle name="Обычный 21 3 5" xfId="7924"/>
    <cellStyle name="Обычный 21 3 6" xfId="8905"/>
    <cellStyle name="Обычный 21 3 7" xfId="9886"/>
    <cellStyle name="Обычный 21 3 8" xfId="10867"/>
    <cellStyle name="Обычный 21 3 9" xfId="11848"/>
    <cellStyle name="Обычный 21 4" xfId="4327"/>
    <cellStyle name="Обычный 21 4 2" xfId="5308"/>
    <cellStyle name="Обычный 21 4 3" xfId="6289"/>
    <cellStyle name="Обычный 21 4 4" xfId="7270"/>
    <cellStyle name="Обычный 21 4 5" xfId="8251"/>
    <cellStyle name="Обычный 21 4 6" xfId="9232"/>
    <cellStyle name="Обычный 21 4 7" xfId="10213"/>
    <cellStyle name="Обычный 21 4 8" xfId="11194"/>
    <cellStyle name="Обычный 21 4 9" xfId="12175"/>
    <cellStyle name="Обычный 21 5" xfId="4654"/>
    <cellStyle name="Обычный 21 6" xfId="5635"/>
    <cellStyle name="Обычный 21 7" xfId="6616"/>
    <cellStyle name="Обычный 21 8" xfId="7597"/>
    <cellStyle name="Обычный 21 9" xfId="8578"/>
    <cellStyle name="Обычный 22" xfId="3674"/>
    <cellStyle name="Обычный 23" xfId="3671"/>
    <cellStyle name="Обычный 23 10" xfId="10541"/>
    <cellStyle name="Обычный 23 11" xfId="11522"/>
    <cellStyle name="Обычный 23 2" xfId="4001"/>
    <cellStyle name="Обычный 23 2 2" xfId="4982"/>
    <cellStyle name="Обычный 23 2 3" xfId="5963"/>
    <cellStyle name="Обычный 23 2 4" xfId="6944"/>
    <cellStyle name="Обычный 23 2 5" xfId="7925"/>
    <cellStyle name="Обычный 23 2 6" xfId="8906"/>
    <cellStyle name="Обычный 23 2 7" xfId="9887"/>
    <cellStyle name="Обычный 23 2 8" xfId="10868"/>
    <cellStyle name="Обычный 23 2 9" xfId="11849"/>
    <cellStyle name="Обычный 23 3" xfId="4328"/>
    <cellStyle name="Обычный 23 3 2" xfId="5309"/>
    <cellStyle name="Обычный 23 3 3" xfId="6290"/>
    <cellStyle name="Обычный 23 3 4" xfId="7271"/>
    <cellStyle name="Обычный 23 3 5" xfId="8252"/>
    <cellStyle name="Обычный 23 3 6" xfId="9233"/>
    <cellStyle name="Обычный 23 3 7" xfId="10214"/>
    <cellStyle name="Обычный 23 3 8" xfId="11195"/>
    <cellStyle name="Обычный 23 3 9" xfId="12176"/>
    <cellStyle name="Обычный 23 4" xfId="4655"/>
    <cellStyle name="Обычный 23 5" xfId="5636"/>
    <cellStyle name="Обычный 23 6" xfId="6617"/>
    <cellStyle name="Обычный 23 7" xfId="7598"/>
    <cellStyle name="Обычный 23 8" xfId="8579"/>
    <cellStyle name="Обычный 23 9" xfId="9560"/>
    <cellStyle name="Обычный 3" xfId="10"/>
    <cellStyle name="Обычный 3 2" xfId="2154"/>
    <cellStyle name="Обычный 3 3" xfId="2647"/>
    <cellStyle name="Обычный 3 4" xfId="12342"/>
    <cellStyle name="Обычный 3_18 декабря 2014" xfId="3136"/>
    <cellStyle name="Обычный 4" xfId="26"/>
    <cellStyle name="Обычный 4 2" xfId="2155"/>
    <cellStyle name="Обычный 4 3" xfId="2477"/>
    <cellStyle name="Обычный 4 4" xfId="3481"/>
    <cellStyle name="Обычный 4 5" xfId="12349"/>
    <cellStyle name="Обычный 5" xfId="2156"/>
    <cellStyle name="Обычный 5 2" xfId="2648"/>
    <cellStyle name="Обычный 5_18 декабря 2014" xfId="3137"/>
    <cellStyle name="Обычный 6" xfId="2157"/>
    <cellStyle name="Обычный 6 10" xfId="4170"/>
    <cellStyle name="Обычный 6 10 2" xfId="5151"/>
    <cellStyle name="Обычный 6 10 3" xfId="6132"/>
    <cellStyle name="Обычный 6 10 4" xfId="7113"/>
    <cellStyle name="Обычный 6 10 5" xfId="8094"/>
    <cellStyle name="Обычный 6 10 6" xfId="9075"/>
    <cellStyle name="Обычный 6 10 7" xfId="10056"/>
    <cellStyle name="Обычный 6 10 8" xfId="11037"/>
    <cellStyle name="Обычный 6 10 9" xfId="12018"/>
    <cellStyle name="Обычный 6 11" xfId="3509"/>
    <cellStyle name="Обычный 6 12" xfId="4497"/>
    <cellStyle name="Обычный 6 13" xfId="5478"/>
    <cellStyle name="Обычный 6 14" xfId="6459"/>
    <cellStyle name="Обычный 6 15" xfId="7440"/>
    <cellStyle name="Обычный 6 16" xfId="8421"/>
    <cellStyle name="Обычный 6 17" xfId="9402"/>
    <cellStyle name="Обычный 6 18" xfId="10383"/>
    <cellStyle name="Обычный 6 19" xfId="11364"/>
    <cellStyle name="Обычный 6 2" xfId="2480"/>
    <cellStyle name="Обычный 6 2 10" xfId="5489"/>
    <cellStyle name="Обычный 6 2 11" xfId="6470"/>
    <cellStyle name="Обычный 6 2 12" xfId="7451"/>
    <cellStyle name="Обычный 6 2 13" xfId="8432"/>
    <cellStyle name="Обычный 6 2 14" xfId="9413"/>
    <cellStyle name="Обычный 6 2 15" xfId="10394"/>
    <cellStyle name="Обычный 6 2 16" xfId="11375"/>
    <cellStyle name="Обычный 6 2 2" xfId="2649"/>
    <cellStyle name="Обычный 6 2 3" xfId="3492"/>
    <cellStyle name="Обычный 6 2 3 10" xfId="7501"/>
    <cellStyle name="Обычный 6 2 3 11" xfId="8482"/>
    <cellStyle name="Обычный 6 2 3 12" xfId="9463"/>
    <cellStyle name="Обычный 6 2 3 13" xfId="10444"/>
    <cellStyle name="Обычный 6 2 3 14" xfId="11425"/>
    <cellStyle name="Обычный 6 2 3 2" xfId="3654"/>
    <cellStyle name="Обычный 6 2 3 2 10" xfId="9543"/>
    <cellStyle name="Обычный 6 2 3 2 11" xfId="10524"/>
    <cellStyle name="Обычный 6 2 3 2 12" xfId="11505"/>
    <cellStyle name="Обычный 6 2 3 2 2" xfId="3822"/>
    <cellStyle name="Обычный 6 2 3 2 2 10" xfId="10689"/>
    <cellStyle name="Обычный 6 2 3 2 2 11" xfId="11670"/>
    <cellStyle name="Обычный 6 2 3 2 2 2" xfId="4149"/>
    <cellStyle name="Обычный 6 2 3 2 2 2 2" xfId="5130"/>
    <cellStyle name="Обычный 6 2 3 2 2 2 3" xfId="6111"/>
    <cellStyle name="Обычный 6 2 3 2 2 2 4" xfId="7092"/>
    <cellStyle name="Обычный 6 2 3 2 2 2 5" xfId="8073"/>
    <cellStyle name="Обычный 6 2 3 2 2 2 6" xfId="9054"/>
    <cellStyle name="Обычный 6 2 3 2 2 2 7" xfId="10035"/>
    <cellStyle name="Обычный 6 2 3 2 2 2 8" xfId="11016"/>
    <cellStyle name="Обычный 6 2 3 2 2 2 9" xfId="11997"/>
    <cellStyle name="Обычный 6 2 3 2 2 3" xfId="4476"/>
    <cellStyle name="Обычный 6 2 3 2 2 3 2" xfId="5457"/>
    <cellStyle name="Обычный 6 2 3 2 2 3 3" xfId="6438"/>
    <cellStyle name="Обычный 6 2 3 2 2 3 4" xfId="7419"/>
    <cellStyle name="Обычный 6 2 3 2 2 3 5" xfId="8400"/>
    <cellStyle name="Обычный 6 2 3 2 2 3 6" xfId="9381"/>
    <cellStyle name="Обычный 6 2 3 2 2 3 7" xfId="10362"/>
    <cellStyle name="Обычный 6 2 3 2 2 3 8" xfId="11343"/>
    <cellStyle name="Обычный 6 2 3 2 2 3 9" xfId="12324"/>
    <cellStyle name="Обычный 6 2 3 2 2 4" xfId="4803"/>
    <cellStyle name="Обычный 6 2 3 2 2 5" xfId="5784"/>
    <cellStyle name="Обычный 6 2 3 2 2 6" xfId="6765"/>
    <cellStyle name="Обычный 6 2 3 2 2 7" xfId="7746"/>
    <cellStyle name="Обычный 6 2 3 2 2 8" xfId="8727"/>
    <cellStyle name="Обычный 6 2 3 2 2 9" xfId="9708"/>
    <cellStyle name="Обычный 6 2 3 2 3" xfId="3984"/>
    <cellStyle name="Обычный 6 2 3 2 3 2" xfId="4965"/>
    <cellStyle name="Обычный 6 2 3 2 3 3" xfId="5946"/>
    <cellStyle name="Обычный 6 2 3 2 3 4" xfId="6927"/>
    <cellStyle name="Обычный 6 2 3 2 3 5" xfId="7908"/>
    <cellStyle name="Обычный 6 2 3 2 3 6" xfId="8889"/>
    <cellStyle name="Обычный 6 2 3 2 3 7" xfId="9870"/>
    <cellStyle name="Обычный 6 2 3 2 3 8" xfId="10851"/>
    <cellStyle name="Обычный 6 2 3 2 3 9" xfId="11832"/>
    <cellStyle name="Обычный 6 2 3 2 4" xfId="4311"/>
    <cellStyle name="Обычный 6 2 3 2 4 2" xfId="5292"/>
    <cellStyle name="Обычный 6 2 3 2 4 3" xfId="6273"/>
    <cellStyle name="Обычный 6 2 3 2 4 4" xfId="7254"/>
    <cellStyle name="Обычный 6 2 3 2 4 5" xfId="8235"/>
    <cellStyle name="Обычный 6 2 3 2 4 6" xfId="9216"/>
    <cellStyle name="Обычный 6 2 3 2 4 7" xfId="10197"/>
    <cellStyle name="Обычный 6 2 3 2 4 8" xfId="11178"/>
    <cellStyle name="Обычный 6 2 3 2 4 9" xfId="12159"/>
    <cellStyle name="Обычный 6 2 3 2 5" xfId="4638"/>
    <cellStyle name="Обычный 6 2 3 2 6" xfId="5619"/>
    <cellStyle name="Обычный 6 2 3 2 7" xfId="6600"/>
    <cellStyle name="Обычный 6 2 3 2 8" xfId="7581"/>
    <cellStyle name="Обычный 6 2 3 2 9" xfId="8562"/>
    <cellStyle name="Обычный 6 2 3 3" xfId="3742"/>
    <cellStyle name="Обычный 6 2 3 3 10" xfId="10609"/>
    <cellStyle name="Обычный 6 2 3 3 11" xfId="11590"/>
    <cellStyle name="Обычный 6 2 3 3 2" xfId="4069"/>
    <cellStyle name="Обычный 6 2 3 3 2 2" xfId="5050"/>
    <cellStyle name="Обычный 6 2 3 3 2 3" xfId="6031"/>
    <cellStyle name="Обычный 6 2 3 3 2 4" xfId="7012"/>
    <cellStyle name="Обычный 6 2 3 3 2 5" xfId="7993"/>
    <cellStyle name="Обычный 6 2 3 3 2 6" xfId="8974"/>
    <cellStyle name="Обычный 6 2 3 3 2 7" xfId="9955"/>
    <cellStyle name="Обычный 6 2 3 3 2 8" xfId="10936"/>
    <cellStyle name="Обычный 6 2 3 3 2 9" xfId="11917"/>
    <cellStyle name="Обычный 6 2 3 3 3" xfId="4396"/>
    <cellStyle name="Обычный 6 2 3 3 3 2" xfId="5377"/>
    <cellStyle name="Обычный 6 2 3 3 3 3" xfId="6358"/>
    <cellStyle name="Обычный 6 2 3 3 3 4" xfId="7339"/>
    <cellStyle name="Обычный 6 2 3 3 3 5" xfId="8320"/>
    <cellStyle name="Обычный 6 2 3 3 3 6" xfId="9301"/>
    <cellStyle name="Обычный 6 2 3 3 3 7" xfId="10282"/>
    <cellStyle name="Обычный 6 2 3 3 3 8" xfId="11263"/>
    <cellStyle name="Обычный 6 2 3 3 3 9" xfId="12244"/>
    <cellStyle name="Обычный 6 2 3 3 4" xfId="4723"/>
    <cellStyle name="Обычный 6 2 3 3 5" xfId="5704"/>
    <cellStyle name="Обычный 6 2 3 3 6" xfId="6685"/>
    <cellStyle name="Обычный 6 2 3 3 7" xfId="7666"/>
    <cellStyle name="Обычный 6 2 3 3 8" xfId="8647"/>
    <cellStyle name="Обычный 6 2 3 3 9" xfId="9628"/>
    <cellStyle name="Обычный 6 2 3 4" xfId="3904"/>
    <cellStyle name="Обычный 6 2 3 4 2" xfId="4885"/>
    <cellStyle name="Обычный 6 2 3 4 3" xfId="5866"/>
    <cellStyle name="Обычный 6 2 3 4 4" xfId="6847"/>
    <cellStyle name="Обычный 6 2 3 4 5" xfId="7828"/>
    <cellStyle name="Обычный 6 2 3 4 6" xfId="8809"/>
    <cellStyle name="Обычный 6 2 3 4 7" xfId="9790"/>
    <cellStyle name="Обычный 6 2 3 4 8" xfId="10771"/>
    <cellStyle name="Обычный 6 2 3 4 9" xfId="11752"/>
    <cellStyle name="Обычный 6 2 3 5" xfId="4231"/>
    <cellStyle name="Обычный 6 2 3 5 2" xfId="5212"/>
    <cellStyle name="Обычный 6 2 3 5 3" xfId="6193"/>
    <cellStyle name="Обычный 6 2 3 5 4" xfId="7174"/>
    <cellStyle name="Обычный 6 2 3 5 5" xfId="8155"/>
    <cellStyle name="Обычный 6 2 3 5 6" xfId="9136"/>
    <cellStyle name="Обычный 6 2 3 5 7" xfId="10117"/>
    <cellStyle name="Обычный 6 2 3 5 8" xfId="11098"/>
    <cellStyle name="Обычный 6 2 3 5 9" xfId="12079"/>
    <cellStyle name="Обычный 6 2 3 6" xfId="3570"/>
    <cellStyle name="Обычный 6 2 3 7" xfId="4558"/>
    <cellStyle name="Обычный 6 2 3 8" xfId="5539"/>
    <cellStyle name="Обычный 6 2 3 9" xfId="6520"/>
    <cellStyle name="Обычный 6 2 4" xfId="3603"/>
    <cellStyle name="Обычный 6 2 4 10" xfId="9493"/>
    <cellStyle name="Обычный 6 2 4 11" xfId="10474"/>
    <cellStyle name="Обычный 6 2 4 12" xfId="11455"/>
    <cellStyle name="Обычный 6 2 4 2" xfId="3772"/>
    <cellStyle name="Обычный 6 2 4 2 10" xfId="10639"/>
    <cellStyle name="Обычный 6 2 4 2 11" xfId="11620"/>
    <cellStyle name="Обычный 6 2 4 2 2" xfId="4099"/>
    <cellStyle name="Обычный 6 2 4 2 2 2" xfId="5080"/>
    <cellStyle name="Обычный 6 2 4 2 2 3" xfId="6061"/>
    <cellStyle name="Обычный 6 2 4 2 2 4" xfId="7042"/>
    <cellStyle name="Обычный 6 2 4 2 2 5" xfId="8023"/>
    <cellStyle name="Обычный 6 2 4 2 2 6" xfId="9004"/>
    <cellStyle name="Обычный 6 2 4 2 2 7" xfId="9985"/>
    <cellStyle name="Обычный 6 2 4 2 2 8" xfId="10966"/>
    <cellStyle name="Обычный 6 2 4 2 2 9" xfId="11947"/>
    <cellStyle name="Обычный 6 2 4 2 3" xfId="4426"/>
    <cellStyle name="Обычный 6 2 4 2 3 2" xfId="5407"/>
    <cellStyle name="Обычный 6 2 4 2 3 3" xfId="6388"/>
    <cellStyle name="Обычный 6 2 4 2 3 4" xfId="7369"/>
    <cellStyle name="Обычный 6 2 4 2 3 5" xfId="8350"/>
    <cellStyle name="Обычный 6 2 4 2 3 6" xfId="9331"/>
    <cellStyle name="Обычный 6 2 4 2 3 7" xfId="10312"/>
    <cellStyle name="Обычный 6 2 4 2 3 8" xfId="11293"/>
    <cellStyle name="Обычный 6 2 4 2 3 9" xfId="12274"/>
    <cellStyle name="Обычный 6 2 4 2 4" xfId="4753"/>
    <cellStyle name="Обычный 6 2 4 2 5" xfId="5734"/>
    <cellStyle name="Обычный 6 2 4 2 6" xfId="6715"/>
    <cellStyle name="Обычный 6 2 4 2 7" xfId="7696"/>
    <cellStyle name="Обычный 6 2 4 2 8" xfId="8677"/>
    <cellStyle name="Обычный 6 2 4 2 9" xfId="9658"/>
    <cellStyle name="Обычный 6 2 4 3" xfId="3934"/>
    <cellStyle name="Обычный 6 2 4 3 2" xfId="4915"/>
    <cellStyle name="Обычный 6 2 4 3 3" xfId="5896"/>
    <cellStyle name="Обычный 6 2 4 3 4" xfId="6877"/>
    <cellStyle name="Обычный 6 2 4 3 5" xfId="7858"/>
    <cellStyle name="Обычный 6 2 4 3 6" xfId="8839"/>
    <cellStyle name="Обычный 6 2 4 3 7" xfId="9820"/>
    <cellStyle name="Обычный 6 2 4 3 8" xfId="10801"/>
    <cellStyle name="Обычный 6 2 4 3 9" xfId="11782"/>
    <cellStyle name="Обычный 6 2 4 4" xfId="4261"/>
    <cellStyle name="Обычный 6 2 4 4 2" xfId="5242"/>
    <cellStyle name="Обычный 6 2 4 4 3" xfId="6223"/>
    <cellStyle name="Обычный 6 2 4 4 4" xfId="7204"/>
    <cellStyle name="Обычный 6 2 4 4 5" xfId="8185"/>
    <cellStyle name="Обычный 6 2 4 4 6" xfId="9166"/>
    <cellStyle name="Обычный 6 2 4 4 7" xfId="10147"/>
    <cellStyle name="Обычный 6 2 4 4 8" xfId="11128"/>
    <cellStyle name="Обычный 6 2 4 4 9" xfId="12109"/>
    <cellStyle name="Обычный 6 2 4 5" xfId="4588"/>
    <cellStyle name="Обычный 6 2 4 6" xfId="5569"/>
    <cellStyle name="Обычный 6 2 4 7" xfId="6550"/>
    <cellStyle name="Обычный 6 2 4 8" xfId="7531"/>
    <cellStyle name="Обычный 6 2 4 9" xfId="8512"/>
    <cellStyle name="Обычный 6 2 5" xfId="3692"/>
    <cellStyle name="Обычный 6 2 5 10" xfId="10559"/>
    <cellStyle name="Обычный 6 2 5 11" xfId="11540"/>
    <cellStyle name="Обычный 6 2 5 2" xfId="4019"/>
    <cellStyle name="Обычный 6 2 5 2 2" xfId="5000"/>
    <cellStyle name="Обычный 6 2 5 2 3" xfId="5981"/>
    <cellStyle name="Обычный 6 2 5 2 4" xfId="6962"/>
    <cellStyle name="Обычный 6 2 5 2 5" xfId="7943"/>
    <cellStyle name="Обычный 6 2 5 2 6" xfId="8924"/>
    <cellStyle name="Обычный 6 2 5 2 7" xfId="9905"/>
    <cellStyle name="Обычный 6 2 5 2 8" xfId="10886"/>
    <cellStyle name="Обычный 6 2 5 2 9" xfId="11867"/>
    <cellStyle name="Обычный 6 2 5 3" xfId="4346"/>
    <cellStyle name="Обычный 6 2 5 3 2" xfId="5327"/>
    <cellStyle name="Обычный 6 2 5 3 3" xfId="6308"/>
    <cellStyle name="Обычный 6 2 5 3 4" xfId="7289"/>
    <cellStyle name="Обычный 6 2 5 3 5" xfId="8270"/>
    <cellStyle name="Обычный 6 2 5 3 6" xfId="9251"/>
    <cellStyle name="Обычный 6 2 5 3 7" xfId="10232"/>
    <cellStyle name="Обычный 6 2 5 3 8" xfId="11213"/>
    <cellStyle name="Обычный 6 2 5 3 9" xfId="12194"/>
    <cellStyle name="Обычный 6 2 5 4" xfId="4673"/>
    <cellStyle name="Обычный 6 2 5 5" xfId="5654"/>
    <cellStyle name="Обычный 6 2 5 6" xfId="6635"/>
    <cellStyle name="Обычный 6 2 5 7" xfId="7616"/>
    <cellStyle name="Обычный 6 2 5 8" xfId="8597"/>
    <cellStyle name="Обычный 6 2 5 9" xfId="9578"/>
    <cellStyle name="Обычный 6 2 6" xfId="3854"/>
    <cellStyle name="Обычный 6 2 6 2" xfId="4835"/>
    <cellStyle name="Обычный 6 2 6 3" xfId="5816"/>
    <cellStyle name="Обычный 6 2 6 4" xfId="6797"/>
    <cellStyle name="Обычный 6 2 6 5" xfId="7778"/>
    <cellStyle name="Обычный 6 2 6 6" xfId="8759"/>
    <cellStyle name="Обычный 6 2 6 7" xfId="9740"/>
    <cellStyle name="Обычный 6 2 6 8" xfId="10721"/>
    <cellStyle name="Обычный 6 2 6 9" xfId="11702"/>
    <cellStyle name="Обычный 6 2 7" xfId="4181"/>
    <cellStyle name="Обычный 6 2 7 2" xfId="5162"/>
    <cellStyle name="Обычный 6 2 7 3" xfId="6143"/>
    <cellStyle name="Обычный 6 2 7 4" xfId="7124"/>
    <cellStyle name="Обычный 6 2 7 5" xfId="8105"/>
    <cellStyle name="Обычный 6 2 7 6" xfId="9086"/>
    <cellStyle name="Обычный 6 2 7 7" xfId="10067"/>
    <cellStyle name="Обычный 6 2 7 8" xfId="11048"/>
    <cellStyle name="Обычный 6 2 7 9" xfId="12029"/>
    <cellStyle name="Обычный 6 2 8" xfId="3520"/>
    <cellStyle name="Обычный 6 2 9" xfId="4508"/>
    <cellStyle name="Обычный 6 3" xfId="2491"/>
    <cellStyle name="Обычный 6 3 10" xfId="4519"/>
    <cellStyle name="Обычный 6 3 11" xfId="5500"/>
    <cellStyle name="Обычный 6 3 12" xfId="6481"/>
    <cellStyle name="Обычный 6 3 13" xfId="7462"/>
    <cellStyle name="Обычный 6 3 14" xfId="8443"/>
    <cellStyle name="Обычный 6 3 15" xfId="9424"/>
    <cellStyle name="Обычный 6 3 16" xfId="10405"/>
    <cellStyle name="Обычный 6 3 17" xfId="11386"/>
    <cellStyle name="Обычный 6 3 2" xfId="3467"/>
    <cellStyle name="Обычный 6 3 2 10" xfId="6506"/>
    <cellStyle name="Обычный 6 3 2 11" xfId="7487"/>
    <cellStyle name="Обычный 6 3 2 12" xfId="8468"/>
    <cellStyle name="Обычный 6 3 2 13" xfId="9449"/>
    <cellStyle name="Обычный 6 3 2 14" xfId="10430"/>
    <cellStyle name="Обычный 6 3 2 15" xfId="11411"/>
    <cellStyle name="Обычный 6 3 2 2" xfId="3499"/>
    <cellStyle name="Обычный 6 3 2 2 10" xfId="7508"/>
    <cellStyle name="Обычный 6 3 2 2 11" xfId="8489"/>
    <cellStyle name="Обычный 6 3 2 2 12" xfId="9470"/>
    <cellStyle name="Обычный 6 3 2 2 13" xfId="10451"/>
    <cellStyle name="Обычный 6 3 2 2 14" xfId="11432"/>
    <cellStyle name="Обычный 6 3 2 2 2" xfId="3661"/>
    <cellStyle name="Обычный 6 3 2 2 2 10" xfId="9550"/>
    <cellStyle name="Обычный 6 3 2 2 2 11" xfId="10531"/>
    <cellStyle name="Обычный 6 3 2 2 2 12" xfId="11512"/>
    <cellStyle name="Обычный 6 3 2 2 2 2" xfId="3829"/>
    <cellStyle name="Обычный 6 3 2 2 2 2 10" xfId="10696"/>
    <cellStyle name="Обычный 6 3 2 2 2 2 11" xfId="11677"/>
    <cellStyle name="Обычный 6 3 2 2 2 2 2" xfId="4156"/>
    <cellStyle name="Обычный 6 3 2 2 2 2 2 2" xfId="5137"/>
    <cellStyle name="Обычный 6 3 2 2 2 2 2 3" xfId="6118"/>
    <cellStyle name="Обычный 6 3 2 2 2 2 2 4" xfId="7099"/>
    <cellStyle name="Обычный 6 3 2 2 2 2 2 5" xfId="8080"/>
    <cellStyle name="Обычный 6 3 2 2 2 2 2 6" xfId="9061"/>
    <cellStyle name="Обычный 6 3 2 2 2 2 2 7" xfId="10042"/>
    <cellStyle name="Обычный 6 3 2 2 2 2 2 8" xfId="11023"/>
    <cellStyle name="Обычный 6 3 2 2 2 2 2 9" xfId="12004"/>
    <cellStyle name="Обычный 6 3 2 2 2 2 3" xfId="4483"/>
    <cellStyle name="Обычный 6 3 2 2 2 2 3 2" xfId="5464"/>
    <cellStyle name="Обычный 6 3 2 2 2 2 3 3" xfId="6445"/>
    <cellStyle name="Обычный 6 3 2 2 2 2 3 4" xfId="7426"/>
    <cellStyle name="Обычный 6 3 2 2 2 2 3 5" xfId="8407"/>
    <cellStyle name="Обычный 6 3 2 2 2 2 3 6" xfId="9388"/>
    <cellStyle name="Обычный 6 3 2 2 2 2 3 7" xfId="10369"/>
    <cellStyle name="Обычный 6 3 2 2 2 2 3 8" xfId="11350"/>
    <cellStyle name="Обычный 6 3 2 2 2 2 3 9" xfId="12331"/>
    <cellStyle name="Обычный 6 3 2 2 2 2 4" xfId="4810"/>
    <cellStyle name="Обычный 6 3 2 2 2 2 5" xfId="5791"/>
    <cellStyle name="Обычный 6 3 2 2 2 2 6" xfId="6772"/>
    <cellStyle name="Обычный 6 3 2 2 2 2 7" xfId="7753"/>
    <cellStyle name="Обычный 6 3 2 2 2 2 8" xfId="8734"/>
    <cellStyle name="Обычный 6 3 2 2 2 2 9" xfId="9715"/>
    <cellStyle name="Обычный 6 3 2 2 2 3" xfId="3991"/>
    <cellStyle name="Обычный 6 3 2 2 2 3 2" xfId="4972"/>
    <cellStyle name="Обычный 6 3 2 2 2 3 3" xfId="5953"/>
    <cellStyle name="Обычный 6 3 2 2 2 3 4" xfId="6934"/>
    <cellStyle name="Обычный 6 3 2 2 2 3 5" xfId="7915"/>
    <cellStyle name="Обычный 6 3 2 2 2 3 6" xfId="8896"/>
    <cellStyle name="Обычный 6 3 2 2 2 3 7" xfId="9877"/>
    <cellStyle name="Обычный 6 3 2 2 2 3 8" xfId="10858"/>
    <cellStyle name="Обычный 6 3 2 2 2 3 9" xfId="11839"/>
    <cellStyle name="Обычный 6 3 2 2 2 4" xfId="4318"/>
    <cellStyle name="Обычный 6 3 2 2 2 4 2" xfId="5299"/>
    <cellStyle name="Обычный 6 3 2 2 2 4 3" xfId="6280"/>
    <cellStyle name="Обычный 6 3 2 2 2 4 4" xfId="7261"/>
    <cellStyle name="Обычный 6 3 2 2 2 4 5" xfId="8242"/>
    <cellStyle name="Обычный 6 3 2 2 2 4 6" xfId="9223"/>
    <cellStyle name="Обычный 6 3 2 2 2 4 7" xfId="10204"/>
    <cellStyle name="Обычный 6 3 2 2 2 4 8" xfId="11185"/>
    <cellStyle name="Обычный 6 3 2 2 2 4 9" xfId="12166"/>
    <cellStyle name="Обычный 6 3 2 2 2 5" xfId="4645"/>
    <cellStyle name="Обычный 6 3 2 2 2 6" xfId="5626"/>
    <cellStyle name="Обычный 6 3 2 2 2 7" xfId="6607"/>
    <cellStyle name="Обычный 6 3 2 2 2 8" xfId="7588"/>
    <cellStyle name="Обычный 6 3 2 2 2 9" xfId="8569"/>
    <cellStyle name="Обычный 6 3 2 2 3" xfId="3749"/>
    <cellStyle name="Обычный 6 3 2 2 3 10" xfId="10616"/>
    <cellStyle name="Обычный 6 3 2 2 3 11" xfId="11597"/>
    <cellStyle name="Обычный 6 3 2 2 3 2" xfId="4076"/>
    <cellStyle name="Обычный 6 3 2 2 3 2 2" xfId="5057"/>
    <cellStyle name="Обычный 6 3 2 2 3 2 3" xfId="6038"/>
    <cellStyle name="Обычный 6 3 2 2 3 2 4" xfId="7019"/>
    <cellStyle name="Обычный 6 3 2 2 3 2 5" xfId="8000"/>
    <cellStyle name="Обычный 6 3 2 2 3 2 6" xfId="8981"/>
    <cellStyle name="Обычный 6 3 2 2 3 2 7" xfId="9962"/>
    <cellStyle name="Обычный 6 3 2 2 3 2 8" xfId="10943"/>
    <cellStyle name="Обычный 6 3 2 2 3 2 9" xfId="11924"/>
    <cellStyle name="Обычный 6 3 2 2 3 3" xfId="4403"/>
    <cellStyle name="Обычный 6 3 2 2 3 3 2" xfId="5384"/>
    <cellStyle name="Обычный 6 3 2 2 3 3 3" xfId="6365"/>
    <cellStyle name="Обычный 6 3 2 2 3 3 4" xfId="7346"/>
    <cellStyle name="Обычный 6 3 2 2 3 3 5" xfId="8327"/>
    <cellStyle name="Обычный 6 3 2 2 3 3 6" xfId="9308"/>
    <cellStyle name="Обычный 6 3 2 2 3 3 7" xfId="10289"/>
    <cellStyle name="Обычный 6 3 2 2 3 3 8" xfId="11270"/>
    <cellStyle name="Обычный 6 3 2 2 3 3 9" xfId="12251"/>
    <cellStyle name="Обычный 6 3 2 2 3 4" xfId="4730"/>
    <cellStyle name="Обычный 6 3 2 2 3 5" xfId="5711"/>
    <cellStyle name="Обычный 6 3 2 2 3 6" xfId="6692"/>
    <cellStyle name="Обычный 6 3 2 2 3 7" xfId="7673"/>
    <cellStyle name="Обычный 6 3 2 2 3 8" xfId="8654"/>
    <cellStyle name="Обычный 6 3 2 2 3 9" xfId="9635"/>
    <cellStyle name="Обычный 6 3 2 2 4" xfId="3911"/>
    <cellStyle name="Обычный 6 3 2 2 4 2" xfId="4892"/>
    <cellStyle name="Обычный 6 3 2 2 4 3" xfId="5873"/>
    <cellStyle name="Обычный 6 3 2 2 4 4" xfId="6854"/>
    <cellStyle name="Обычный 6 3 2 2 4 5" xfId="7835"/>
    <cellStyle name="Обычный 6 3 2 2 4 6" xfId="8816"/>
    <cellStyle name="Обычный 6 3 2 2 4 7" xfId="9797"/>
    <cellStyle name="Обычный 6 3 2 2 4 8" xfId="10778"/>
    <cellStyle name="Обычный 6 3 2 2 4 9" xfId="11759"/>
    <cellStyle name="Обычный 6 3 2 2 5" xfId="4238"/>
    <cellStyle name="Обычный 6 3 2 2 5 2" xfId="5219"/>
    <cellStyle name="Обычный 6 3 2 2 5 3" xfId="6200"/>
    <cellStyle name="Обычный 6 3 2 2 5 4" xfId="7181"/>
    <cellStyle name="Обычный 6 3 2 2 5 5" xfId="8162"/>
    <cellStyle name="Обычный 6 3 2 2 5 6" xfId="9143"/>
    <cellStyle name="Обычный 6 3 2 2 5 7" xfId="10124"/>
    <cellStyle name="Обычный 6 3 2 2 5 8" xfId="11105"/>
    <cellStyle name="Обычный 6 3 2 2 5 9" xfId="12086"/>
    <cellStyle name="Обычный 6 3 2 2 6" xfId="3577"/>
    <cellStyle name="Обычный 6 3 2 2 7" xfId="4565"/>
    <cellStyle name="Обычный 6 3 2 2 8" xfId="5546"/>
    <cellStyle name="Обычный 6 3 2 2 9" xfId="6527"/>
    <cellStyle name="Обычный 6 3 2 3" xfId="3640"/>
    <cellStyle name="Обычный 6 3 2 3 10" xfId="9529"/>
    <cellStyle name="Обычный 6 3 2 3 11" xfId="10510"/>
    <cellStyle name="Обычный 6 3 2 3 12" xfId="11491"/>
    <cellStyle name="Обычный 6 3 2 3 2" xfId="3808"/>
    <cellStyle name="Обычный 6 3 2 3 2 10" xfId="10675"/>
    <cellStyle name="Обычный 6 3 2 3 2 11" xfId="11656"/>
    <cellStyle name="Обычный 6 3 2 3 2 2" xfId="4135"/>
    <cellStyle name="Обычный 6 3 2 3 2 2 2" xfId="5116"/>
    <cellStyle name="Обычный 6 3 2 3 2 2 3" xfId="6097"/>
    <cellStyle name="Обычный 6 3 2 3 2 2 4" xfId="7078"/>
    <cellStyle name="Обычный 6 3 2 3 2 2 5" xfId="8059"/>
    <cellStyle name="Обычный 6 3 2 3 2 2 6" xfId="9040"/>
    <cellStyle name="Обычный 6 3 2 3 2 2 7" xfId="10021"/>
    <cellStyle name="Обычный 6 3 2 3 2 2 8" xfId="11002"/>
    <cellStyle name="Обычный 6 3 2 3 2 2 9" xfId="11983"/>
    <cellStyle name="Обычный 6 3 2 3 2 3" xfId="4462"/>
    <cellStyle name="Обычный 6 3 2 3 2 3 2" xfId="5443"/>
    <cellStyle name="Обычный 6 3 2 3 2 3 3" xfId="6424"/>
    <cellStyle name="Обычный 6 3 2 3 2 3 4" xfId="7405"/>
    <cellStyle name="Обычный 6 3 2 3 2 3 5" xfId="8386"/>
    <cellStyle name="Обычный 6 3 2 3 2 3 6" xfId="9367"/>
    <cellStyle name="Обычный 6 3 2 3 2 3 7" xfId="10348"/>
    <cellStyle name="Обычный 6 3 2 3 2 3 8" xfId="11329"/>
    <cellStyle name="Обычный 6 3 2 3 2 3 9" xfId="12310"/>
    <cellStyle name="Обычный 6 3 2 3 2 4" xfId="4789"/>
    <cellStyle name="Обычный 6 3 2 3 2 5" xfId="5770"/>
    <cellStyle name="Обычный 6 3 2 3 2 6" xfId="6751"/>
    <cellStyle name="Обычный 6 3 2 3 2 7" xfId="7732"/>
    <cellStyle name="Обычный 6 3 2 3 2 8" xfId="8713"/>
    <cellStyle name="Обычный 6 3 2 3 2 9" xfId="9694"/>
    <cellStyle name="Обычный 6 3 2 3 3" xfId="3970"/>
    <cellStyle name="Обычный 6 3 2 3 3 2" xfId="4951"/>
    <cellStyle name="Обычный 6 3 2 3 3 3" xfId="5932"/>
    <cellStyle name="Обычный 6 3 2 3 3 4" xfId="6913"/>
    <cellStyle name="Обычный 6 3 2 3 3 5" xfId="7894"/>
    <cellStyle name="Обычный 6 3 2 3 3 6" xfId="8875"/>
    <cellStyle name="Обычный 6 3 2 3 3 7" xfId="9856"/>
    <cellStyle name="Обычный 6 3 2 3 3 8" xfId="10837"/>
    <cellStyle name="Обычный 6 3 2 3 3 9" xfId="11818"/>
    <cellStyle name="Обычный 6 3 2 3 4" xfId="4297"/>
    <cellStyle name="Обычный 6 3 2 3 4 2" xfId="5278"/>
    <cellStyle name="Обычный 6 3 2 3 4 3" xfId="6259"/>
    <cellStyle name="Обычный 6 3 2 3 4 4" xfId="7240"/>
    <cellStyle name="Обычный 6 3 2 3 4 5" xfId="8221"/>
    <cellStyle name="Обычный 6 3 2 3 4 6" xfId="9202"/>
    <cellStyle name="Обычный 6 3 2 3 4 7" xfId="10183"/>
    <cellStyle name="Обычный 6 3 2 3 4 8" xfId="11164"/>
    <cellStyle name="Обычный 6 3 2 3 4 9" xfId="12145"/>
    <cellStyle name="Обычный 6 3 2 3 5" xfId="4624"/>
    <cellStyle name="Обычный 6 3 2 3 6" xfId="5605"/>
    <cellStyle name="Обычный 6 3 2 3 7" xfId="6586"/>
    <cellStyle name="Обычный 6 3 2 3 8" xfId="7567"/>
    <cellStyle name="Обычный 6 3 2 3 9" xfId="8548"/>
    <cellStyle name="Обычный 6 3 2 4" xfId="3728"/>
    <cellStyle name="Обычный 6 3 2 4 10" xfId="10595"/>
    <cellStyle name="Обычный 6 3 2 4 11" xfId="11576"/>
    <cellStyle name="Обычный 6 3 2 4 2" xfId="4055"/>
    <cellStyle name="Обычный 6 3 2 4 2 2" xfId="5036"/>
    <cellStyle name="Обычный 6 3 2 4 2 3" xfId="6017"/>
    <cellStyle name="Обычный 6 3 2 4 2 4" xfId="6998"/>
    <cellStyle name="Обычный 6 3 2 4 2 5" xfId="7979"/>
    <cellStyle name="Обычный 6 3 2 4 2 6" xfId="8960"/>
    <cellStyle name="Обычный 6 3 2 4 2 7" xfId="9941"/>
    <cellStyle name="Обычный 6 3 2 4 2 8" xfId="10922"/>
    <cellStyle name="Обычный 6 3 2 4 2 9" xfId="11903"/>
    <cellStyle name="Обычный 6 3 2 4 3" xfId="4382"/>
    <cellStyle name="Обычный 6 3 2 4 3 2" xfId="5363"/>
    <cellStyle name="Обычный 6 3 2 4 3 3" xfId="6344"/>
    <cellStyle name="Обычный 6 3 2 4 3 4" xfId="7325"/>
    <cellStyle name="Обычный 6 3 2 4 3 5" xfId="8306"/>
    <cellStyle name="Обычный 6 3 2 4 3 6" xfId="9287"/>
    <cellStyle name="Обычный 6 3 2 4 3 7" xfId="10268"/>
    <cellStyle name="Обычный 6 3 2 4 3 8" xfId="11249"/>
    <cellStyle name="Обычный 6 3 2 4 3 9" xfId="12230"/>
    <cellStyle name="Обычный 6 3 2 4 4" xfId="4709"/>
    <cellStyle name="Обычный 6 3 2 4 5" xfId="5690"/>
    <cellStyle name="Обычный 6 3 2 4 6" xfId="6671"/>
    <cellStyle name="Обычный 6 3 2 4 7" xfId="7652"/>
    <cellStyle name="Обычный 6 3 2 4 8" xfId="8633"/>
    <cellStyle name="Обычный 6 3 2 4 9" xfId="9614"/>
    <cellStyle name="Обычный 6 3 2 5" xfId="3890"/>
    <cellStyle name="Обычный 6 3 2 5 2" xfId="4871"/>
    <cellStyle name="Обычный 6 3 2 5 3" xfId="5852"/>
    <cellStyle name="Обычный 6 3 2 5 4" xfId="6833"/>
    <cellStyle name="Обычный 6 3 2 5 5" xfId="7814"/>
    <cellStyle name="Обычный 6 3 2 5 6" xfId="8795"/>
    <cellStyle name="Обычный 6 3 2 5 7" xfId="9776"/>
    <cellStyle name="Обычный 6 3 2 5 8" xfId="10757"/>
    <cellStyle name="Обычный 6 3 2 5 9" xfId="11738"/>
    <cellStyle name="Обычный 6 3 2 6" xfId="4217"/>
    <cellStyle name="Обычный 6 3 2 6 2" xfId="5198"/>
    <cellStyle name="Обычный 6 3 2 6 3" xfId="6179"/>
    <cellStyle name="Обычный 6 3 2 6 4" xfId="7160"/>
    <cellStyle name="Обычный 6 3 2 6 5" xfId="8141"/>
    <cellStyle name="Обычный 6 3 2 6 6" xfId="9122"/>
    <cellStyle name="Обычный 6 3 2 6 7" xfId="10103"/>
    <cellStyle name="Обычный 6 3 2 6 8" xfId="11084"/>
    <cellStyle name="Обычный 6 3 2 6 9" xfId="12065"/>
    <cellStyle name="Обычный 6 3 2 7" xfId="3556"/>
    <cellStyle name="Обычный 6 3 2 8" xfId="4544"/>
    <cellStyle name="Обычный 6 3 2 9" xfId="5525"/>
    <cellStyle name="Обычный 6 3 3" xfId="3310"/>
    <cellStyle name="Обычный 6 3 3 10" xfId="7482"/>
    <cellStyle name="Обычный 6 3 3 11" xfId="8463"/>
    <cellStyle name="Обычный 6 3 3 12" xfId="9444"/>
    <cellStyle name="Обычный 6 3 3 13" xfId="10425"/>
    <cellStyle name="Обычный 6 3 3 14" xfId="11406"/>
    <cellStyle name="Обычный 6 3 3 2" xfId="3634"/>
    <cellStyle name="Обычный 6 3 3 2 10" xfId="9524"/>
    <cellStyle name="Обычный 6 3 3 2 11" xfId="10505"/>
    <cellStyle name="Обычный 6 3 3 2 12" xfId="11486"/>
    <cellStyle name="Обычный 6 3 3 2 2" xfId="3803"/>
    <cellStyle name="Обычный 6 3 3 2 2 10" xfId="10670"/>
    <cellStyle name="Обычный 6 3 3 2 2 11" xfId="11651"/>
    <cellStyle name="Обычный 6 3 3 2 2 2" xfId="4130"/>
    <cellStyle name="Обычный 6 3 3 2 2 2 2" xfId="5111"/>
    <cellStyle name="Обычный 6 3 3 2 2 2 3" xfId="6092"/>
    <cellStyle name="Обычный 6 3 3 2 2 2 4" xfId="7073"/>
    <cellStyle name="Обычный 6 3 3 2 2 2 5" xfId="8054"/>
    <cellStyle name="Обычный 6 3 3 2 2 2 6" xfId="9035"/>
    <cellStyle name="Обычный 6 3 3 2 2 2 7" xfId="10016"/>
    <cellStyle name="Обычный 6 3 3 2 2 2 8" xfId="10997"/>
    <cellStyle name="Обычный 6 3 3 2 2 2 9" xfId="11978"/>
    <cellStyle name="Обычный 6 3 3 2 2 3" xfId="4457"/>
    <cellStyle name="Обычный 6 3 3 2 2 3 2" xfId="5438"/>
    <cellStyle name="Обычный 6 3 3 2 2 3 3" xfId="6419"/>
    <cellStyle name="Обычный 6 3 3 2 2 3 4" xfId="7400"/>
    <cellStyle name="Обычный 6 3 3 2 2 3 5" xfId="8381"/>
    <cellStyle name="Обычный 6 3 3 2 2 3 6" xfId="9362"/>
    <cellStyle name="Обычный 6 3 3 2 2 3 7" xfId="10343"/>
    <cellStyle name="Обычный 6 3 3 2 2 3 8" xfId="11324"/>
    <cellStyle name="Обычный 6 3 3 2 2 3 9" xfId="12305"/>
    <cellStyle name="Обычный 6 3 3 2 2 4" xfId="4784"/>
    <cellStyle name="Обычный 6 3 3 2 2 5" xfId="5765"/>
    <cellStyle name="Обычный 6 3 3 2 2 6" xfId="6746"/>
    <cellStyle name="Обычный 6 3 3 2 2 7" xfId="7727"/>
    <cellStyle name="Обычный 6 3 3 2 2 8" xfId="8708"/>
    <cellStyle name="Обычный 6 3 3 2 2 9" xfId="9689"/>
    <cellStyle name="Обычный 6 3 3 2 3" xfId="3965"/>
    <cellStyle name="Обычный 6 3 3 2 3 2" xfId="4946"/>
    <cellStyle name="Обычный 6 3 3 2 3 3" xfId="5927"/>
    <cellStyle name="Обычный 6 3 3 2 3 4" xfId="6908"/>
    <cellStyle name="Обычный 6 3 3 2 3 5" xfId="7889"/>
    <cellStyle name="Обычный 6 3 3 2 3 6" xfId="8870"/>
    <cellStyle name="Обычный 6 3 3 2 3 7" xfId="9851"/>
    <cellStyle name="Обычный 6 3 3 2 3 8" xfId="10832"/>
    <cellStyle name="Обычный 6 3 3 2 3 9" xfId="11813"/>
    <cellStyle name="Обычный 6 3 3 2 4" xfId="4292"/>
    <cellStyle name="Обычный 6 3 3 2 4 2" xfId="5273"/>
    <cellStyle name="Обычный 6 3 3 2 4 3" xfId="6254"/>
    <cellStyle name="Обычный 6 3 3 2 4 4" xfId="7235"/>
    <cellStyle name="Обычный 6 3 3 2 4 5" xfId="8216"/>
    <cellStyle name="Обычный 6 3 3 2 4 6" xfId="9197"/>
    <cellStyle name="Обычный 6 3 3 2 4 7" xfId="10178"/>
    <cellStyle name="Обычный 6 3 3 2 4 8" xfId="11159"/>
    <cellStyle name="Обычный 6 3 3 2 4 9" xfId="12140"/>
    <cellStyle name="Обычный 6 3 3 2 5" xfId="4619"/>
    <cellStyle name="Обычный 6 3 3 2 6" xfId="5600"/>
    <cellStyle name="Обычный 6 3 3 2 7" xfId="6581"/>
    <cellStyle name="Обычный 6 3 3 2 8" xfId="7562"/>
    <cellStyle name="Обычный 6 3 3 2 9" xfId="8543"/>
    <cellStyle name="Обычный 6 3 3 3" xfId="3723"/>
    <cellStyle name="Обычный 6 3 3 3 10" xfId="10590"/>
    <cellStyle name="Обычный 6 3 3 3 11" xfId="11571"/>
    <cellStyle name="Обычный 6 3 3 3 2" xfId="4050"/>
    <cellStyle name="Обычный 6 3 3 3 2 2" xfId="5031"/>
    <cellStyle name="Обычный 6 3 3 3 2 3" xfId="6012"/>
    <cellStyle name="Обычный 6 3 3 3 2 4" xfId="6993"/>
    <cellStyle name="Обычный 6 3 3 3 2 5" xfId="7974"/>
    <cellStyle name="Обычный 6 3 3 3 2 6" xfId="8955"/>
    <cellStyle name="Обычный 6 3 3 3 2 7" xfId="9936"/>
    <cellStyle name="Обычный 6 3 3 3 2 8" xfId="10917"/>
    <cellStyle name="Обычный 6 3 3 3 2 9" xfId="11898"/>
    <cellStyle name="Обычный 6 3 3 3 3" xfId="4377"/>
    <cellStyle name="Обычный 6 3 3 3 3 2" xfId="5358"/>
    <cellStyle name="Обычный 6 3 3 3 3 3" xfId="6339"/>
    <cellStyle name="Обычный 6 3 3 3 3 4" xfId="7320"/>
    <cellStyle name="Обычный 6 3 3 3 3 5" xfId="8301"/>
    <cellStyle name="Обычный 6 3 3 3 3 6" xfId="9282"/>
    <cellStyle name="Обычный 6 3 3 3 3 7" xfId="10263"/>
    <cellStyle name="Обычный 6 3 3 3 3 8" xfId="11244"/>
    <cellStyle name="Обычный 6 3 3 3 3 9" xfId="12225"/>
    <cellStyle name="Обычный 6 3 3 3 4" xfId="4704"/>
    <cellStyle name="Обычный 6 3 3 3 5" xfId="5685"/>
    <cellStyle name="Обычный 6 3 3 3 6" xfId="6666"/>
    <cellStyle name="Обычный 6 3 3 3 7" xfId="7647"/>
    <cellStyle name="Обычный 6 3 3 3 8" xfId="8628"/>
    <cellStyle name="Обычный 6 3 3 3 9" xfId="9609"/>
    <cellStyle name="Обычный 6 3 3 4" xfId="3885"/>
    <cellStyle name="Обычный 6 3 3 4 2" xfId="4866"/>
    <cellStyle name="Обычный 6 3 3 4 3" xfId="5847"/>
    <cellStyle name="Обычный 6 3 3 4 4" xfId="6828"/>
    <cellStyle name="Обычный 6 3 3 4 5" xfId="7809"/>
    <cellStyle name="Обычный 6 3 3 4 6" xfId="8790"/>
    <cellStyle name="Обычный 6 3 3 4 7" xfId="9771"/>
    <cellStyle name="Обычный 6 3 3 4 8" xfId="10752"/>
    <cellStyle name="Обычный 6 3 3 4 9" xfId="11733"/>
    <cellStyle name="Обычный 6 3 3 5" xfId="4212"/>
    <cellStyle name="Обычный 6 3 3 5 2" xfId="5193"/>
    <cellStyle name="Обычный 6 3 3 5 3" xfId="6174"/>
    <cellStyle name="Обычный 6 3 3 5 4" xfId="7155"/>
    <cellStyle name="Обычный 6 3 3 5 5" xfId="8136"/>
    <cellStyle name="Обычный 6 3 3 5 6" xfId="9117"/>
    <cellStyle name="Обычный 6 3 3 5 7" xfId="10098"/>
    <cellStyle name="Обычный 6 3 3 5 8" xfId="11079"/>
    <cellStyle name="Обычный 6 3 3 5 9" xfId="12060"/>
    <cellStyle name="Обычный 6 3 3 6" xfId="3551"/>
    <cellStyle name="Обычный 6 3 3 7" xfId="4539"/>
    <cellStyle name="Обычный 6 3 3 8" xfId="5520"/>
    <cellStyle name="Обычный 6 3 3 9" xfId="6501"/>
    <cellStyle name="Обычный 6 3 4" xfId="3497"/>
    <cellStyle name="Обычный 6 3 4 10" xfId="7506"/>
    <cellStyle name="Обычный 6 3 4 11" xfId="8487"/>
    <cellStyle name="Обычный 6 3 4 12" xfId="9468"/>
    <cellStyle name="Обычный 6 3 4 13" xfId="10449"/>
    <cellStyle name="Обычный 6 3 4 14" xfId="11430"/>
    <cellStyle name="Обычный 6 3 4 2" xfId="3659"/>
    <cellStyle name="Обычный 6 3 4 2 10" xfId="9548"/>
    <cellStyle name="Обычный 6 3 4 2 11" xfId="10529"/>
    <cellStyle name="Обычный 6 3 4 2 12" xfId="11510"/>
    <cellStyle name="Обычный 6 3 4 2 2" xfId="3827"/>
    <cellStyle name="Обычный 6 3 4 2 2 10" xfId="10694"/>
    <cellStyle name="Обычный 6 3 4 2 2 11" xfId="11675"/>
    <cellStyle name="Обычный 6 3 4 2 2 2" xfId="4154"/>
    <cellStyle name="Обычный 6 3 4 2 2 2 2" xfId="5135"/>
    <cellStyle name="Обычный 6 3 4 2 2 2 3" xfId="6116"/>
    <cellStyle name="Обычный 6 3 4 2 2 2 4" xfId="7097"/>
    <cellStyle name="Обычный 6 3 4 2 2 2 5" xfId="8078"/>
    <cellStyle name="Обычный 6 3 4 2 2 2 6" xfId="9059"/>
    <cellStyle name="Обычный 6 3 4 2 2 2 7" xfId="10040"/>
    <cellStyle name="Обычный 6 3 4 2 2 2 8" xfId="11021"/>
    <cellStyle name="Обычный 6 3 4 2 2 2 9" xfId="12002"/>
    <cellStyle name="Обычный 6 3 4 2 2 3" xfId="4481"/>
    <cellStyle name="Обычный 6 3 4 2 2 3 2" xfId="5462"/>
    <cellStyle name="Обычный 6 3 4 2 2 3 3" xfId="6443"/>
    <cellStyle name="Обычный 6 3 4 2 2 3 4" xfId="7424"/>
    <cellStyle name="Обычный 6 3 4 2 2 3 5" xfId="8405"/>
    <cellStyle name="Обычный 6 3 4 2 2 3 6" xfId="9386"/>
    <cellStyle name="Обычный 6 3 4 2 2 3 7" xfId="10367"/>
    <cellStyle name="Обычный 6 3 4 2 2 3 8" xfId="11348"/>
    <cellStyle name="Обычный 6 3 4 2 2 3 9" xfId="12329"/>
    <cellStyle name="Обычный 6 3 4 2 2 4" xfId="4808"/>
    <cellStyle name="Обычный 6 3 4 2 2 5" xfId="5789"/>
    <cellStyle name="Обычный 6 3 4 2 2 6" xfId="6770"/>
    <cellStyle name="Обычный 6 3 4 2 2 7" xfId="7751"/>
    <cellStyle name="Обычный 6 3 4 2 2 8" xfId="8732"/>
    <cellStyle name="Обычный 6 3 4 2 2 9" xfId="9713"/>
    <cellStyle name="Обычный 6 3 4 2 3" xfId="3989"/>
    <cellStyle name="Обычный 6 3 4 2 3 2" xfId="4970"/>
    <cellStyle name="Обычный 6 3 4 2 3 3" xfId="5951"/>
    <cellStyle name="Обычный 6 3 4 2 3 4" xfId="6932"/>
    <cellStyle name="Обычный 6 3 4 2 3 5" xfId="7913"/>
    <cellStyle name="Обычный 6 3 4 2 3 6" xfId="8894"/>
    <cellStyle name="Обычный 6 3 4 2 3 7" xfId="9875"/>
    <cellStyle name="Обычный 6 3 4 2 3 8" xfId="10856"/>
    <cellStyle name="Обычный 6 3 4 2 3 9" xfId="11837"/>
    <cellStyle name="Обычный 6 3 4 2 4" xfId="4316"/>
    <cellStyle name="Обычный 6 3 4 2 4 2" xfId="5297"/>
    <cellStyle name="Обычный 6 3 4 2 4 3" xfId="6278"/>
    <cellStyle name="Обычный 6 3 4 2 4 4" xfId="7259"/>
    <cellStyle name="Обычный 6 3 4 2 4 5" xfId="8240"/>
    <cellStyle name="Обычный 6 3 4 2 4 6" xfId="9221"/>
    <cellStyle name="Обычный 6 3 4 2 4 7" xfId="10202"/>
    <cellStyle name="Обычный 6 3 4 2 4 8" xfId="11183"/>
    <cellStyle name="Обычный 6 3 4 2 4 9" xfId="12164"/>
    <cellStyle name="Обычный 6 3 4 2 5" xfId="4643"/>
    <cellStyle name="Обычный 6 3 4 2 6" xfId="5624"/>
    <cellStyle name="Обычный 6 3 4 2 7" xfId="6605"/>
    <cellStyle name="Обычный 6 3 4 2 8" xfId="7586"/>
    <cellStyle name="Обычный 6 3 4 2 9" xfId="8567"/>
    <cellStyle name="Обычный 6 3 4 3" xfId="3747"/>
    <cellStyle name="Обычный 6 3 4 3 10" xfId="10614"/>
    <cellStyle name="Обычный 6 3 4 3 11" xfId="11595"/>
    <cellStyle name="Обычный 6 3 4 3 2" xfId="4074"/>
    <cellStyle name="Обычный 6 3 4 3 2 2" xfId="5055"/>
    <cellStyle name="Обычный 6 3 4 3 2 3" xfId="6036"/>
    <cellStyle name="Обычный 6 3 4 3 2 4" xfId="7017"/>
    <cellStyle name="Обычный 6 3 4 3 2 5" xfId="7998"/>
    <cellStyle name="Обычный 6 3 4 3 2 6" xfId="8979"/>
    <cellStyle name="Обычный 6 3 4 3 2 7" xfId="9960"/>
    <cellStyle name="Обычный 6 3 4 3 2 8" xfId="10941"/>
    <cellStyle name="Обычный 6 3 4 3 2 9" xfId="11922"/>
    <cellStyle name="Обычный 6 3 4 3 3" xfId="4401"/>
    <cellStyle name="Обычный 6 3 4 3 3 2" xfId="5382"/>
    <cellStyle name="Обычный 6 3 4 3 3 3" xfId="6363"/>
    <cellStyle name="Обычный 6 3 4 3 3 4" xfId="7344"/>
    <cellStyle name="Обычный 6 3 4 3 3 5" xfId="8325"/>
    <cellStyle name="Обычный 6 3 4 3 3 6" xfId="9306"/>
    <cellStyle name="Обычный 6 3 4 3 3 7" xfId="10287"/>
    <cellStyle name="Обычный 6 3 4 3 3 8" xfId="11268"/>
    <cellStyle name="Обычный 6 3 4 3 3 9" xfId="12249"/>
    <cellStyle name="Обычный 6 3 4 3 4" xfId="4728"/>
    <cellStyle name="Обычный 6 3 4 3 5" xfId="5709"/>
    <cellStyle name="Обычный 6 3 4 3 6" xfId="6690"/>
    <cellStyle name="Обычный 6 3 4 3 7" xfId="7671"/>
    <cellStyle name="Обычный 6 3 4 3 8" xfId="8652"/>
    <cellStyle name="Обычный 6 3 4 3 9" xfId="9633"/>
    <cellStyle name="Обычный 6 3 4 4" xfId="3909"/>
    <cellStyle name="Обычный 6 3 4 4 2" xfId="4890"/>
    <cellStyle name="Обычный 6 3 4 4 3" xfId="5871"/>
    <cellStyle name="Обычный 6 3 4 4 4" xfId="6852"/>
    <cellStyle name="Обычный 6 3 4 4 5" xfId="7833"/>
    <cellStyle name="Обычный 6 3 4 4 6" xfId="8814"/>
    <cellStyle name="Обычный 6 3 4 4 7" xfId="9795"/>
    <cellStyle name="Обычный 6 3 4 4 8" xfId="10776"/>
    <cellStyle name="Обычный 6 3 4 4 9" xfId="11757"/>
    <cellStyle name="Обычный 6 3 4 5" xfId="4236"/>
    <cellStyle name="Обычный 6 3 4 5 2" xfId="5217"/>
    <cellStyle name="Обычный 6 3 4 5 3" xfId="6198"/>
    <cellStyle name="Обычный 6 3 4 5 4" xfId="7179"/>
    <cellStyle name="Обычный 6 3 4 5 5" xfId="8160"/>
    <cellStyle name="Обычный 6 3 4 5 6" xfId="9141"/>
    <cellStyle name="Обычный 6 3 4 5 7" xfId="10122"/>
    <cellStyle name="Обычный 6 3 4 5 8" xfId="11103"/>
    <cellStyle name="Обычный 6 3 4 5 9" xfId="12084"/>
    <cellStyle name="Обычный 6 3 4 6" xfId="3575"/>
    <cellStyle name="Обычный 6 3 4 7" xfId="4563"/>
    <cellStyle name="Обычный 6 3 4 8" xfId="5544"/>
    <cellStyle name="Обычный 6 3 4 9" xfId="6525"/>
    <cellStyle name="Обычный 6 3 5" xfId="3614"/>
    <cellStyle name="Обычный 6 3 5 10" xfId="9504"/>
    <cellStyle name="Обычный 6 3 5 11" xfId="10485"/>
    <cellStyle name="Обычный 6 3 5 12" xfId="11466"/>
    <cellStyle name="Обычный 6 3 5 2" xfId="3783"/>
    <cellStyle name="Обычный 6 3 5 2 10" xfId="10650"/>
    <cellStyle name="Обычный 6 3 5 2 11" xfId="11631"/>
    <cellStyle name="Обычный 6 3 5 2 2" xfId="4110"/>
    <cellStyle name="Обычный 6 3 5 2 2 2" xfId="5091"/>
    <cellStyle name="Обычный 6 3 5 2 2 3" xfId="6072"/>
    <cellStyle name="Обычный 6 3 5 2 2 4" xfId="7053"/>
    <cellStyle name="Обычный 6 3 5 2 2 5" xfId="8034"/>
    <cellStyle name="Обычный 6 3 5 2 2 6" xfId="9015"/>
    <cellStyle name="Обычный 6 3 5 2 2 7" xfId="9996"/>
    <cellStyle name="Обычный 6 3 5 2 2 8" xfId="10977"/>
    <cellStyle name="Обычный 6 3 5 2 2 9" xfId="11958"/>
    <cellStyle name="Обычный 6 3 5 2 3" xfId="4437"/>
    <cellStyle name="Обычный 6 3 5 2 3 2" xfId="5418"/>
    <cellStyle name="Обычный 6 3 5 2 3 3" xfId="6399"/>
    <cellStyle name="Обычный 6 3 5 2 3 4" xfId="7380"/>
    <cellStyle name="Обычный 6 3 5 2 3 5" xfId="8361"/>
    <cellStyle name="Обычный 6 3 5 2 3 6" xfId="9342"/>
    <cellStyle name="Обычный 6 3 5 2 3 7" xfId="10323"/>
    <cellStyle name="Обычный 6 3 5 2 3 8" xfId="11304"/>
    <cellStyle name="Обычный 6 3 5 2 3 9" xfId="12285"/>
    <cellStyle name="Обычный 6 3 5 2 4" xfId="4764"/>
    <cellStyle name="Обычный 6 3 5 2 5" xfId="5745"/>
    <cellStyle name="Обычный 6 3 5 2 6" xfId="6726"/>
    <cellStyle name="Обычный 6 3 5 2 7" xfId="7707"/>
    <cellStyle name="Обычный 6 3 5 2 8" xfId="8688"/>
    <cellStyle name="Обычный 6 3 5 2 9" xfId="9669"/>
    <cellStyle name="Обычный 6 3 5 3" xfId="3945"/>
    <cellStyle name="Обычный 6 3 5 3 2" xfId="4926"/>
    <cellStyle name="Обычный 6 3 5 3 3" xfId="5907"/>
    <cellStyle name="Обычный 6 3 5 3 4" xfId="6888"/>
    <cellStyle name="Обычный 6 3 5 3 5" xfId="7869"/>
    <cellStyle name="Обычный 6 3 5 3 6" xfId="8850"/>
    <cellStyle name="Обычный 6 3 5 3 7" xfId="9831"/>
    <cellStyle name="Обычный 6 3 5 3 8" xfId="10812"/>
    <cellStyle name="Обычный 6 3 5 3 9" xfId="11793"/>
    <cellStyle name="Обычный 6 3 5 4" xfId="4272"/>
    <cellStyle name="Обычный 6 3 5 4 2" xfId="5253"/>
    <cellStyle name="Обычный 6 3 5 4 3" xfId="6234"/>
    <cellStyle name="Обычный 6 3 5 4 4" xfId="7215"/>
    <cellStyle name="Обычный 6 3 5 4 5" xfId="8196"/>
    <cellStyle name="Обычный 6 3 5 4 6" xfId="9177"/>
    <cellStyle name="Обычный 6 3 5 4 7" xfId="10158"/>
    <cellStyle name="Обычный 6 3 5 4 8" xfId="11139"/>
    <cellStyle name="Обычный 6 3 5 4 9" xfId="12120"/>
    <cellStyle name="Обычный 6 3 5 5" xfId="4599"/>
    <cellStyle name="Обычный 6 3 5 6" xfId="5580"/>
    <cellStyle name="Обычный 6 3 5 7" xfId="6561"/>
    <cellStyle name="Обычный 6 3 5 8" xfId="7542"/>
    <cellStyle name="Обычный 6 3 5 9" xfId="8523"/>
    <cellStyle name="Обычный 6 3 6" xfId="3703"/>
    <cellStyle name="Обычный 6 3 6 10" xfId="10570"/>
    <cellStyle name="Обычный 6 3 6 11" xfId="11551"/>
    <cellStyle name="Обычный 6 3 6 2" xfId="4030"/>
    <cellStyle name="Обычный 6 3 6 2 2" xfId="5011"/>
    <cellStyle name="Обычный 6 3 6 2 3" xfId="5992"/>
    <cellStyle name="Обычный 6 3 6 2 4" xfId="6973"/>
    <cellStyle name="Обычный 6 3 6 2 5" xfId="7954"/>
    <cellStyle name="Обычный 6 3 6 2 6" xfId="8935"/>
    <cellStyle name="Обычный 6 3 6 2 7" xfId="9916"/>
    <cellStyle name="Обычный 6 3 6 2 8" xfId="10897"/>
    <cellStyle name="Обычный 6 3 6 2 9" xfId="11878"/>
    <cellStyle name="Обычный 6 3 6 3" xfId="4357"/>
    <cellStyle name="Обычный 6 3 6 3 2" xfId="5338"/>
    <cellStyle name="Обычный 6 3 6 3 3" xfId="6319"/>
    <cellStyle name="Обычный 6 3 6 3 4" xfId="7300"/>
    <cellStyle name="Обычный 6 3 6 3 5" xfId="8281"/>
    <cellStyle name="Обычный 6 3 6 3 6" xfId="9262"/>
    <cellStyle name="Обычный 6 3 6 3 7" xfId="10243"/>
    <cellStyle name="Обычный 6 3 6 3 8" xfId="11224"/>
    <cellStyle name="Обычный 6 3 6 3 9" xfId="12205"/>
    <cellStyle name="Обычный 6 3 6 4" xfId="4684"/>
    <cellStyle name="Обычный 6 3 6 5" xfId="5665"/>
    <cellStyle name="Обычный 6 3 6 6" xfId="6646"/>
    <cellStyle name="Обычный 6 3 6 7" xfId="7627"/>
    <cellStyle name="Обычный 6 3 6 8" xfId="8608"/>
    <cellStyle name="Обычный 6 3 6 9" xfId="9589"/>
    <cellStyle name="Обычный 6 3 7" xfId="3865"/>
    <cellStyle name="Обычный 6 3 7 2" xfId="4846"/>
    <cellStyle name="Обычный 6 3 7 3" xfId="5827"/>
    <cellStyle name="Обычный 6 3 7 4" xfId="6808"/>
    <cellStyle name="Обычный 6 3 7 5" xfId="7789"/>
    <cellStyle name="Обычный 6 3 7 6" xfId="8770"/>
    <cellStyle name="Обычный 6 3 7 7" xfId="9751"/>
    <cellStyle name="Обычный 6 3 7 8" xfId="10732"/>
    <cellStyle name="Обычный 6 3 7 9" xfId="11713"/>
    <cellStyle name="Обычный 6 3 8" xfId="4192"/>
    <cellStyle name="Обычный 6 3 8 2" xfId="5173"/>
    <cellStyle name="Обычный 6 3 8 3" xfId="6154"/>
    <cellStyle name="Обычный 6 3 8 4" xfId="7135"/>
    <cellStyle name="Обычный 6 3 8 5" xfId="8116"/>
    <cellStyle name="Обычный 6 3 8 6" xfId="9097"/>
    <cellStyle name="Обычный 6 3 8 7" xfId="10078"/>
    <cellStyle name="Обычный 6 3 8 8" xfId="11059"/>
    <cellStyle name="Обычный 6 3 8 9" xfId="12040"/>
    <cellStyle name="Обычный 6 3 9" xfId="3531"/>
    <cellStyle name="Обычный 6 4" xfId="2501"/>
    <cellStyle name="Обычный 6 4 10" xfId="5510"/>
    <cellStyle name="Обычный 6 4 11" xfId="6491"/>
    <cellStyle name="Обычный 6 4 12" xfId="7472"/>
    <cellStyle name="Обычный 6 4 13" xfId="8453"/>
    <cellStyle name="Обычный 6 4 14" xfId="9434"/>
    <cellStyle name="Обычный 6 4 15" xfId="10415"/>
    <cellStyle name="Обычный 6 4 16" xfId="11396"/>
    <cellStyle name="Обычный 6 4 2" xfId="3462"/>
    <cellStyle name="Обычный 6 4 2 10" xfId="7484"/>
    <cellStyle name="Обычный 6 4 2 11" xfId="8465"/>
    <cellStyle name="Обычный 6 4 2 12" xfId="9446"/>
    <cellStyle name="Обычный 6 4 2 13" xfId="10427"/>
    <cellStyle name="Обычный 6 4 2 14" xfId="11408"/>
    <cellStyle name="Обычный 6 4 2 2" xfId="3637"/>
    <cellStyle name="Обычный 6 4 2 2 10" xfId="9526"/>
    <cellStyle name="Обычный 6 4 2 2 11" xfId="10507"/>
    <cellStyle name="Обычный 6 4 2 2 12" xfId="11488"/>
    <cellStyle name="Обычный 6 4 2 2 2" xfId="3805"/>
    <cellStyle name="Обычный 6 4 2 2 2 10" xfId="10672"/>
    <cellStyle name="Обычный 6 4 2 2 2 11" xfId="11653"/>
    <cellStyle name="Обычный 6 4 2 2 2 2" xfId="4132"/>
    <cellStyle name="Обычный 6 4 2 2 2 2 2" xfId="5113"/>
    <cellStyle name="Обычный 6 4 2 2 2 2 3" xfId="6094"/>
    <cellStyle name="Обычный 6 4 2 2 2 2 4" xfId="7075"/>
    <cellStyle name="Обычный 6 4 2 2 2 2 5" xfId="8056"/>
    <cellStyle name="Обычный 6 4 2 2 2 2 6" xfId="9037"/>
    <cellStyle name="Обычный 6 4 2 2 2 2 7" xfId="10018"/>
    <cellStyle name="Обычный 6 4 2 2 2 2 8" xfId="10999"/>
    <cellStyle name="Обычный 6 4 2 2 2 2 9" xfId="11980"/>
    <cellStyle name="Обычный 6 4 2 2 2 3" xfId="4459"/>
    <cellStyle name="Обычный 6 4 2 2 2 3 2" xfId="5440"/>
    <cellStyle name="Обычный 6 4 2 2 2 3 3" xfId="6421"/>
    <cellStyle name="Обычный 6 4 2 2 2 3 4" xfId="7402"/>
    <cellStyle name="Обычный 6 4 2 2 2 3 5" xfId="8383"/>
    <cellStyle name="Обычный 6 4 2 2 2 3 6" xfId="9364"/>
    <cellStyle name="Обычный 6 4 2 2 2 3 7" xfId="10345"/>
    <cellStyle name="Обычный 6 4 2 2 2 3 8" xfId="11326"/>
    <cellStyle name="Обычный 6 4 2 2 2 3 9" xfId="12307"/>
    <cellStyle name="Обычный 6 4 2 2 2 4" xfId="4786"/>
    <cellStyle name="Обычный 6 4 2 2 2 5" xfId="5767"/>
    <cellStyle name="Обычный 6 4 2 2 2 6" xfId="6748"/>
    <cellStyle name="Обычный 6 4 2 2 2 7" xfId="7729"/>
    <cellStyle name="Обычный 6 4 2 2 2 8" xfId="8710"/>
    <cellStyle name="Обычный 6 4 2 2 2 9" xfId="9691"/>
    <cellStyle name="Обычный 6 4 2 2 3" xfId="3967"/>
    <cellStyle name="Обычный 6 4 2 2 3 2" xfId="4948"/>
    <cellStyle name="Обычный 6 4 2 2 3 3" xfId="5929"/>
    <cellStyle name="Обычный 6 4 2 2 3 4" xfId="6910"/>
    <cellStyle name="Обычный 6 4 2 2 3 5" xfId="7891"/>
    <cellStyle name="Обычный 6 4 2 2 3 6" xfId="8872"/>
    <cellStyle name="Обычный 6 4 2 2 3 7" xfId="9853"/>
    <cellStyle name="Обычный 6 4 2 2 3 8" xfId="10834"/>
    <cellStyle name="Обычный 6 4 2 2 3 9" xfId="11815"/>
    <cellStyle name="Обычный 6 4 2 2 4" xfId="4294"/>
    <cellStyle name="Обычный 6 4 2 2 4 2" xfId="5275"/>
    <cellStyle name="Обычный 6 4 2 2 4 3" xfId="6256"/>
    <cellStyle name="Обычный 6 4 2 2 4 4" xfId="7237"/>
    <cellStyle name="Обычный 6 4 2 2 4 5" xfId="8218"/>
    <cellStyle name="Обычный 6 4 2 2 4 6" xfId="9199"/>
    <cellStyle name="Обычный 6 4 2 2 4 7" xfId="10180"/>
    <cellStyle name="Обычный 6 4 2 2 4 8" xfId="11161"/>
    <cellStyle name="Обычный 6 4 2 2 4 9" xfId="12142"/>
    <cellStyle name="Обычный 6 4 2 2 5" xfId="4621"/>
    <cellStyle name="Обычный 6 4 2 2 6" xfId="5602"/>
    <cellStyle name="Обычный 6 4 2 2 7" xfId="6583"/>
    <cellStyle name="Обычный 6 4 2 2 8" xfId="7564"/>
    <cellStyle name="Обычный 6 4 2 2 9" xfId="8545"/>
    <cellStyle name="Обычный 6 4 2 3" xfId="3725"/>
    <cellStyle name="Обычный 6 4 2 3 10" xfId="10592"/>
    <cellStyle name="Обычный 6 4 2 3 11" xfId="11573"/>
    <cellStyle name="Обычный 6 4 2 3 2" xfId="4052"/>
    <cellStyle name="Обычный 6 4 2 3 2 2" xfId="5033"/>
    <cellStyle name="Обычный 6 4 2 3 2 3" xfId="6014"/>
    <cellStyle name="Обычный 6 4 2 3 2 4" xfId="6995"/>
    <cellStyle name="Обычный 6 4 2 3 2 5" xfId="7976"/>
    <cellStyle name="Обычный 6 4 2 3 2 6" xfId="8957"/>
    <cellStyle name="Обычный 6 4 2 3 2 7" xfId="9938"/>
    <cellStyle name="Обычный 6 4 2 3 2 8" xfId="10919"/>
    <cellStyle name="Обычный 6 4 2 3 2 9" xfId="11900"/>
    <cellStyle name="Обычный 6 4 2 3 3" xfId="4379"/>
    <cellStyle name="Обычный 6 4 2 3 3 2" xfId="5360"/>
    <cellStyle name="Обычный 6 4 2 3 3 3" xfId="6341"/>
    <cellStyle name="Обычный 6 4 2 3 3 4" xfId="7322"/>
    <cellStyle name="Обычный 6 4 2 3 3 5" xfId="8303"/>
    <cellStyle name="Обычный 6 4 2 3 3 6" xfId="9284"/>
    <cellStyle name="Обычный 6 4 2 3 3 7" xfId="10265"/>
    <cellStyle name="Обычный 6 4 2 3 3 8" xfId="11246"/>
    <cellStyle name="Обычный 6 4 2 3 3 9" xfId="12227"/>
    <cellStyle name="Обычный 6 4 2 3 4" xfId="4706"/>
    <cellStyle name="Обычный 6 4 2 3 5" xfId="5687"/>
    <cellStyle name="Обычный 6 4 2 3 6" xfId="6668"/>
    <cellStyle name="Обычный 6 4 2 3 7" xfId="7649"/>
    <cellStyle name="Обычный 6 4 2 3 8" xfId="8630"/>
    <cellStyle name="Обычный 6 4 2 3 9" xfId="9611"/>
    <cellStyle name="Обычный 6 4 2 4" xfId="3887"/>
    <cellStyle name="Обычный 6 4 2 4 2" xfId="4868"/>
    <cellStyle name="Обычный 6 4 2 4 3" xfId="5849"/>
    <cellStyle name="Обычный 6 4 2 4 4" xfId="6830"/>
    <cellStyle name="Обычный 6 4 2 4 5" xfId="7811"/>
    <cellStyle name="Обычный 6 4 2 4 6" xfId="8792"/>
    <cellStyle name="Обычный 6 4 2 4 7" xfId="9773"/>
    <cellStyle name="Обычный 6 4 2 4 8" xfId="10754"/>
    <cellStyle name="Обычный 6 4 2 4 9" xfId="11735"/>
    <cellStyle name="Обычный 6 4 2 5" xfId="4214"/>
    <cellStyle name="Обычный 6 4 2 5 2" xfId="5195"/>
    <cellStyle name="Обычный 6 4 2 5 3" xfId="6176"/>
    <cellStyle name="Обычный 6 4 2 5 4" xfId="7157"/>
    <cellStyle name="Обычный 6 4 2 5 5" xfId="8138"/>
    <cellStyle name="Обычный 6 4 2 5 6" xfId="9119"/>
    <cellStyle name="Обычный 6 4 2 5 7" xfId="10100"/>
    <cellStyle name="Обычный 6 4 2 5 8" xfId="11081"/>
    <cellStyle name="Обычный 6 4 2 5 9" xfId="12062"/>
    <cellStyle name="Обычный 6 4 2 6" xfId="3553"/>
    <cellStyle name="Обычный 6 4 2 7" xfId="4541"/>
    <cellStyle name="Обычный 6 4 2 8" xfId="5522"/>
    <cellStyle name="Обычный 6 4 2 9" xfId="6503"/>
    <cellStyle name="Обычный 6 4 3" xfId="3498"/>
    <cellStyle name="Обычный 6 4 3 10" xfId="7507"/>
    <cellStyle name="Обычный 6 4 3 11" xfId="8488"/>
    <cellStyle name="Обычный 6 4 3 12" xfId="9469"/>
    <cellStyle name="Обычный 6 4 3 13" xfId="10450"/>
    <cellStyle name="Обычный 6 4 3 14" xfId="11431"/>
    <cellStyle name="Обычный 6 4 3 2" xfId="3660"/>
    <cellStyle name="Обычный 6 4 3 2 10" xfId="9549"/>
    <cellStyle name="Обычный 6 4 3 2 11" xfId="10530"/>
    <cellStyle name="Обычный 6 4 3 2 12" xfId="11511"/>
    <cellStyle name="Обычный 6 4 3 2 2" xfId="3828"/>
    <cellStyle name="Обычный 6 4 3 2 2 10" xfId="10695"/>
    <cellStyle name="Обычный 6 4 3 2 2 11" xfId="11676"/>
    <cellStyle name="Обычный 6 4 3 2 2 2" xfId="4155"/>
    <cellStyle name="Обычный 6 4 3 2 2 2 2" xfId="5136"/>
    <cellStyle name="Обычный 6 4 3 2 2 2 3" xfId="6117"/>
    <cellStyle name="Обычный 6 4 3 2 2 2 4" xfId="7098"/>
    <cellStyle name="Обычный 6 4 3 2 2 2 5" xfId="8079"/>
    <cellStyle name="Обычный 6 4 3 2 2 2 6" xfId="9060"/>
    <cellStyle name="Обычный 6 4 3 2 2 2 7" xfId="10041"/>
    <cellStyle name="Обычный 6 4 3 2 2 2 8" xfId="11022"/>
    <cellStyle name="Обычный 6 4 3 2 2 2 9" xfId="12003"/>
    <cellStyle name="Обычный 6 4 3 2 2 3" xfId="4482"/>
    <cellStyle name="Обычный 6 4 3 2 2 3 2" xfId="5463"/>
    <cellStyle name="Обычный 6 4 3 2 2 3 3" xfId="6444"/>
    <cellStyle name="Обычный 6 4 3 2 2 3 4" xfId="7425"/>
    <cellStyle name="Обычный 6 4 3 2 2 3 5" xfId="8406"/>
    <cellStyle name="Обычный 6 4 3 2 2 3 6" xfId="9387"/>
    <cellStyle name="Обычный 6 4 3 2 2 3 7" xfId="10368"/>
    <cellStyle name="Обычный 6 4 3 2 2 3 8" xfId="11349"/>
    <cellStyle name="Обычный 6 4 3 2 2 3 9" xfId="12330"/>
    <cellStyle name="Обычный 6 4 3 2 2 4" xfId="4809"/>
    <cellStyle name="Обычный 6 4 3 2 2 5" xfId="5790"/>
    <cellStyle name="Обычный 6 4 3 2 2 6" xfId="6771"/>
    <cellStyle name="Обычный 6 4 3 2 2 7" xfId="7752"/>
    <cellStyle name="Обычный 6 4 3 2 2 8" xfId="8733"/>
    <cellStyle name="Обычный 6 4 3 2 2 9" xfId="9714"/>
    <cellStyle name="Обычный 6 4 3 2 3" xfId="3990"/>
    <cellStyle name="Обычный 6 4 3 2 3 2" xfId="4971"/>
    <cellStyle name="Обычный 6 4 3 2 3 3" xfId="5952"/>
    <cellStyle name="Обычный 6 4 3 2 3 4" xfId="6933"/>
    <cellStyle name="Обычный 6 4 3 2 3 5" xfId="7914"/>
    <cellStyle name="Обычный 6 4 3 2 3 6" xfId="8895"/>
    <cellStyle name="Обычный 6 4 3 2 3 7" xfId="9876"/>
    <cellStyle name="Обычный 6 4 3 2 3 8" xfId="10857"/>
    <cellStyle name="Обычный 6 4 3 2 3 9" xfId="11838"/>
    <cellStyle name="Обычный 6 4 3 2 4" xfId="4317"/>
    <cellStyle name="Обычный 6 4 3 2 4 2" xfId="5298"/>
    <cellStyle name="Обычный 6 4 3 2 4 3" xfId="6279"/>
    <cellStyle name="Обычный 6 4 3 2 4 4" xfId="7260"/>
    <cellStyle name="Обычный 6 4 3 2 4 5" xfId="8241"/>
    <cellStyle name="Обычный 6 4 3 2 4 6" xfId="9222"/>
    <cellStyle name="Обычный 6 4 3 2 4 7" xfId="10203"/>
    <cellStyle name="Обычный 6 4 3 2 4 8" xfId="11184"/>
    <cellStyle name="Обычный 6 4 3 2 4 9" xfId="12165"/>
    <cellStyle name="Обычный 6 4 3 2 5" xfId="4644"/>
    <cellStyle name="Обычный 6 4 3 2 6" xfId="5625"/>
    <cellStyle name="Обычный 6 4 3 2 7" xfId="6606"/>
    <cellStyle name="Обычный 6 4 3 2 8" xfId="7587"/>
    <cellStyle name="Обычный 6 4 3 2 9" xfId="8568"/>
    <cellStyle name="Обычный 6 4 3 3" xfId="3748"/>
    <cellStyle name="Обычный 6 4 3 3 10" xfId="10615"/>
    <cellStyle name="Обычный 6 4 3 3 11" xfId="11596"/>
    <cellStyle name="Обычный 6 4 3 3 2" xfId="4075"/>
    <cellStyle name="Обычный 6 4 3 3 2 2" xfId="5056"/>
    <cellStyle name="Обычный 6 4 3 3 2 3" xfId="6037"/>
    <cellStyle name="Обычный 6 4 3 3 2 4" xfId="7018"/>
    <cellStyle name="Обычный 6 4 3 3 2 5" xfId="7999"/>
    <cellStyle name="Обычный 6 4 3 3 2 6" xfId="8980"/>
    <cellStyle name="Обычный 6 4 3 3 2 7" xfId="9961"/>
    <cellStyle name="Обычный 6 4 3 3 2 8" xfId="10942"/>
    <cellStyle name="Обычный 6 4 3 3 2 9" xfId="11923"/>
    <cellStyle name="Обычный 6 4 3 3 3" xfId="4402"/>
    <cellStyle name="Обычный 6 4 3 3 3 2" xfId="5383"/>
    <cellStyle name="Обычный 6 4 3 3 3 3" xfId="6364"/>
    <cellStyle name="Обычный 6 4 3 3 3 4" xfId="7345"/>
    <cellStyle name="Обычный 6 4 3 3 3 5" xfId="8326"/>
    <cellStyle name="Обычный 6 4 3 3 3 6" xfId="9307"/>
    <cellStyle name="Обычный 6 4 3 3 3 7" xfId="10288"/>
    <cellStyle name="Обычный 6 4 3 3 3 8" xfId="11269"/>
    <cellStyle name="Обычный 6 4 3 3 3 9" xfId="12250"/>
    <cellStyle name="Обычный 6 4 3 3 4" xfId="4729"/>
    <cellStyle name="Обычный 6 4 3 3 5" xfId="5710"/>
    <cellStyle name="Обычный 6 4 3 3 6" xfId="6691"/>
    <cellStyle name="Обычный 6 4 3 3 7" xfId="7672"/>
    <cellStyle name="Обычный 6 4 3 3 8" xfId="8653"/>
    <cellStyle name="Обычный 6 4 3 3 9" xfId="9634"/>
    <cellStyle name="Обычный 6 4 3 4" xfId="3910"/>
    <cellStyle name="Обычный 6 4 3 4 2" xfId="4891"/>
    <cellStyle name="Обычный 6 4 3 4 3" xfId="5872"/>
    <cellStyle name="Обычный 6 4 3 4 4" xfId="6853"/>
    <cellStyle name="Обычный 6 4 3 4 5" xfId="7834"/>
    <cellStyle name="Обычный 6 4 3 4 6" xfId="8815"/>
    <cellStyle name="Обычный 6 4 3 4 7" xfId="9796"/>
    <cellStyle name="Обычный 6 4 3 4 8" xfId="10777"/>
    <cellStyle name="Обычный 6 4 3 4 9" xfId="11758"/>
    <cellStyle name="Обычный 6 4 3 5" xfId="4237"/>
    <cellStyle name="Обычный 6 4 3 5 2" xfId="5218"/>
    <cellStyle name="Обычный 6 4 3 5 3" xfId="6199"/>
    <cellStyle name="Обычный 6 4 3 5 4" xfId="7180"/>
    <cellStyle name="Обычный 6 4 3 5 5" xfId="8161"/>
    <cellStyle name="Обычный 6 4 3 5 6" xfId="9142"/>
    <cellStyle name="Обычный 6 4 3 5 7" xfId="10123"/>
    <cellStyle name="Обычный 6 4 3 5 8" xfId="11104"/>
    <cellStyle name="Обычный 6 4 3 5 9" xfId="12085"/>
    <cellStyle name="Обычный 6 4 3 6" xfId="3576"/>
    <cellStyle name="Обычный 6 4 3 7" xfId="4564"/>
    <cellStyle name="Обычный 6 4 3 8" xfId="5545"/>
    <cellStyle name="Обычный 6 4 3 9" xfId="6526"/>
    <cellStyle name="Обычный 6 4 4" xfId="3624"/>
    <cellStyle name="Обычный 6 4 4 10" xfId="9514"/>
    <cellStyle name="Обычный 6 4 4 11" xfId="10495"/>
    <cellStyle name="Обычный 6 4 4 12" xfId="11476"/>
    <cellStyle name="Обычный 6 4 4 2" xfId="3793"/>
    <cellStyle name="Обычный 6 4 4 2 10" xfId="10660"/>
    <cellStyle name="Обычный 6 4 4 2 11" xfId="11641"/>
    <cellStyle name="Обычный 6 4 4 2 2" xfId="4120"/>
    <cellStyle name="Обычный 6 4 4 2 2 2" xfId="5101"/>
    <cellStyle name="Обычный 6 4 4 2 2 3" xfId="6082"/>
    <cellStyle name="Обычный 6 4 4 2 2 4" xfId="7063"/>
    <cellStyle name="Обычный 6 4 4 2 2 5" xfId="8044"/>
    <cellStyle name="Обычный 6 4 4 2 2 6" xfId="9025"/>
    <cellStyle name="Обычный 6 4 4 2 2 7" xfId="10006"/>
    <cellStyle name="Обычный 6 4 4 2 2 8" xfId="10987"/>
    <cellStyle name="Обычный 6 4 4 2 2 9" xfId="11968"/>
    <cellStyle name="Обычный 6 4 4 2 3" xfId="4447"/>
    <cellStyle name="Обычный 6 4 4 2 3 2" xfId="5428"/>
    <cellStyle name="Обычный 6 4 4 2 3 3" xfId="6409"/>
    <cellStyle name="Обычный 6 4 4 2 3 4" xfId="7390"/>
    <cellStyle name="Обычный 6 4 4 2 3 5" xfId="8371"/>
    <cellStyle name="Обычный 6 4 4 2 3 6" xfId="9352"/>
    <cellStyle name="Обычный 6 4 4 2 3 7" xfId="10333"/>
    <cellStyle name="Обычный 6 4 4 2 3 8" xfId="11314"/>
    <cellStyle name="Обычный 6 4 4 2 3 9" xfId="12295"/>
    <cellStyle name="Обычный 6 4 4 2 4" xfId="4774"/>
    <cellStyle name="Обычный 6 4 4 2 5" xfId="5755"/>
    <cellStyle name="Обычный 6 4 4 2 6" xfId="6736"/>
    <cellStyle name="Обычный 6 4 4 2 7" xfId="7717"/>
    <cellStyle name="Обычный 6 4 4 2 8" xfId="8698"/>
    <cellStyle name="Обычный 6 4 4 2 9" xfId="9679"/>
    <cellStyle name="Обычный 6 4 4 3" xfId="3955"/>
    <cellStyle name="Обычный 6 4 4 3 2" xfId="4936"/>
    <cellStyle name="Обычный 6 4 4 3 3" xfId="5917"/>
    <cellStyle name="Обычный 6 4 4 3 4" xfId="6898"/>
    <cellStyle name="Обычный 6 4 4 3 5" xfId="7879"/>
    <cellStyle name="Обычный 6 4 4 3 6" xfId="8860"/>
    <cellStyle name="Обычный 6 4 4 3 7" xfId="9841"/>
    <cellStyle name="Обычный 6 4 4 3 8" xfId="10822"/>
    <cellStyle name="Обычный 6 4 4 3 9" xfId="11803"/>
    <cellStyle name="Обычный 6 4 4 4" xfId="4282"/>
    <cellStyle name="Обычный 6 4 4 4 2" xfId="5263"/>
    <cellStyle name="Обычный 6 4 4 4 3" xfId="6244"/>
    <cellStyle name="Обычный 6 4 4 4 4" xfId="7225"/>
    <cellStyle name="Обычный 6 4 4 4 5" xfId="8206"/>
    <cellStyle name="Обычный 6 4 4 4 6" xfId="9187"/>
    <cellStyle name="Обычный 6 4 4 4 7" xfId="10168"/>
    <cellStyle name="Обычный 6 4 4 4 8" xfId="11149"/>
    <cellStyle name="Обычный 6 4 4 4 9" xfId="12130"/>
    <cellStyle name="Обычный 6 4 4 5" xfId="4609"/>
    <cellStyle name="Обычный 6 4 4 6" xfId="5590"/>
    <cellStyle name="Обычный 6 4 4 7" xfId="6571"/>
    <cellStyle name="Обычный 6 4 4 8" xfId="7552"/>
    <cellStyle name="Обычный 6 4 4 9" xfId="8533"/>
    <cellStyle name="Обычный 6 4 5" xfId="3713"/>
    <cellStyle name="Обычный 6 4 5 10" xfId="10580"/>
    <cellStyle name="Обычный 6 4 5 11" xfId="11561"/>
    <cellStyle name="Обычный 6 4 5 2" xfId="4040"/>
    <cellStyle name="Обычный 6 4 5 2 2" xfId="5021"/>
    <cellStyle name="Обычный 6 4 5 2 3" xfId="6002"/>
    <cellStyle name="Обычный 6 4 5 2 4" xfId="6983"/>
    <cellStyle name="Обычный 6 4 5 2 5" xfId="7964"/>
    <cellStyle name="Обычный 6 4 5 2 6" xfId="8945"/>
    <cellStyle name="Обычный 6 4 5 2 7" xfId="9926"/>
    <cellStyle name="Обычный 6 4 5 2 8" xfId="10907"/>
    <cellStyle name="Обычный 6 4 5 2 9" xfId="11888"/>
    <cellStyle name="Обычный 6 4 5 3" xfId="4367"/>
    <cellStyle name="Обычный 6 4 5 3 2" xfId="5348"/>
    <cellStyle name="Обычный 6 4 5 3 3" xfId="6329"/>
    <cellStyle name="Обычный 6 4 5 3 4" xfId="7310"/>
    <cellStyle name="Обычный 6 4 5 3 5" xfId="8291"/>
    <cellStyle name="Обычный 6 4 5 3 6" xfId="9272"/>
    <cellStyle name="Обычный 6 4 5 3 7" xfId="10253"/>
    <cellStyle name="Обычный 6 4 5 3 8" xfId="11234"/>
    <cellStyle name="Обычный 6 4 5 3 9" xfId="12215"/>
    <cellStyle name="Обычный 6 4 5 4" xfId="4694"/>
    <cellStyle name="Обычный 6 4 5 5" xfId="5675"/>
    <cellStyle name="Обычный 6 4 5 6" xfId="6656"/>
    <cellStyle name="Обычный 6 4 5 7" xfId="7637"/>
    <cellStyle name="Обычный 6 4 5 8" xfId="8618"/>
    <cellStyle name="Обычный 6 4 5 9" xfId="9599"/>
    <cellStyle name="Обычный 6 4 6" xfId="3875"/>
    <cellStyle name="Обычный 6 4 6 2" xfId="4856"/>
    <cellStyle name="Обычный 6 4 6 3" xfId="5837"/>
    <cellStyle name="Обычный 6 4 6 4" xfId="6818"/>
    <cellStyle name="Обычный 6 4 6 5" xfId="7799"/>
    <cellStyle name="Обычный 6 4 6 6" xfId="8780"/>
    <cellStyle name="Обычный 6 4 6 7" xfId="9761"/>
    <cellStyle name="Обычный 6 4 6 8" xfId="10742"/>
    <cellStyle name="Обычный 6 4 6 9" xfId="11723"/>
    <cellStyle name="Обычный 6 4 7" xfId="4202"/>
    <cellStyle name="Обычный 6 4 7 2" xfId="5183"/>
    <cellStyle name="Обычный 6 4 7 3" xfId="6164"/>
    <cellStyle name="Обычный 6 4 7 4" xfId="7145"/>
    <cellStyle name="Обычный 6 4 7 5" xfId="8126"/>
    <cellStyle name="Обычный 6 4 7 6" xfId="9107"/>
    <cellStyle name="Обычный 6 4 7 7" xfId="10088"/>
    <cellStyle name="Обычный 6 4 7 8" xfId="11069"/>
    <cellStyle name="Обычный 6 4 7 9" xfId="12050"/>
    <cellStyle name="Обычный 6 4 8" xfId="3541"/>
    <cellStyle name="Обычный 6 4 9" xfId="4529"/>
    <cellStyle name="Обычный 6 5" xfId="2602"/>
    <cellStyle name="Обычный 6 5 10" xfId="7479"/>
    <cellStyle name="Обычный 6 5 11" xfId="8460"/>
    <cellStyle name="Обычный 6 5 12" xfId="9441"/>
    <cellStyle name="Обычный 6 5 13" xfId="10422"/>
    <cellStyle name="Обычный 6 5 14" xfId="11403"/>
    <cellStyle name="Обычный 6 5 2" xfId="3631"/>
    <cellStyle name="Обычный 6 5 2 10" xfId="9521"/>
    <cellStyle name="Обычный 6 5 2 11" xfId="10502"/>
    <cellStyle name="Обычный 6 5 2 12" xfId="11483"/>
    <cellStyle name="Обычный 6 5 2 2" xfId="3800"/>
    <cellStyle name="Обычный 6 5 2 2 10" xfId="10667"/>
    <cellStyle name="Обычный 6 5 2 2 11" xfId="11648"/>
    <cellStyle name="Обычный 6 5 2 2 2" xfId="4127"/>
    <cellStyle name="Обычный 6 5 2 2 2 2" xfId="5108"/>
    <cellStyle name="Обычный 6 5 2 2 2 3" xfId="6089"/>
    <cellStyle name="Обычный 6 5 2 2 2 4" xfId="7070"/>
    <cellStyle name="Обычный 6 5 2 2 2 5" xfId="8051"/>
    <cellStyle name="Обычный 6 5 2 2 2 6" xfId="9032"/>
    <cellStyle name="Обычный 6 5 2 2 2 7" xfId="10013"/>
    <cellStyle name="Обычный 6 5 2 2 2 8" xfId="10994"/>
    <cellStyle name="Обычный 6 5 2 2 2 9" xfId="11975"/>
    <cellStyle name="Обычный 6 5 2 2 3" xfId="4454"/>
    <cellStyle name="Обычный 6 5 2 2 3 2" xfId="5435"/>
    <cellStyle name="Обычный 6 5 2 2 3 3" xfId="6416"/>
    <cellStyle name="Обычный 6 5 2 2 3 4" xfId="7397"/>
    <cellStyle name="Обычный 6 5 2 2 3 5" xfId="8378"/>
    <cellStyle name="Обычный 6 5 2 2 3 6" xfId="9359"/>
    <cellStyle name="Обычный 6 5 2 2 3 7" xfId="10340"/>
    <cellStyle name="Обычный 6 5 2 2 3 8" xfId="11321"/>
    <cellStyle name="Обычный 6 5 2 2 3 9" xfId="12302"/>
    <cellStyle name="Обычный 6 5 2 2 4" xfId="4781"/>
    <cellStyle name="Обычный 6 5 2 2 5" xfId="5762"/>
    <cellStyle name="Обычный 6 5 2 2 6" xfId="6743"/>
    <cellStyle name="Обычный 6 5 2 2 7" xfId="7724"/>
    <cellStyle name="Обычный 6 5 2 2 8" xfId="8705"/>
    <cellStyle name="Обычный 6 5 2 2 9" xfId="9686"/>
    <cellStyle name="Обычный 6 5 2 3" xfId="3962"/>
    <cellStyle name="Обычный 6 5 2 3 2" xfId="4943"/>
    <cellStyle name="Обычный 6 5 2 3 3" xfId="5924"/>
    <cellStyle name="Обычный 6 5 2 3 4" xfId="6905"/>
    <cellStyle name="Обычный 6 5 2 3 5" xfId="7886"/>
    <cellStyle name="Обычный 6 5 2 3 6" xfId="8867"/>
    <cellStyle name="Обычный 6 5 2 3 7" xfId="9848"/>
    <cellStyle name="Обычный 6 5 2 3 8" xfId="10829"/>
    <cellStyle name="Обычный 6 5 2 3 9" xfId="11810"/>
    <cellStyle name="Обычный 6 5 2 4" xfId="4289"/>
    <cellStyle name="Обычный 6 5 2 4 2" xfId="5270"/>
    <cellStyle name="Обычный 6 5 2 4 3" xfId="6251"/>
    <cellStyle name="Обычный 6 5 2 4 4" xfId="7232"/>
    <cellStyle name="Обычный 6 5 2 4 5" xfId="8213"/>
    <cellStyle name="Обычный 6 5 2 4 6" xfId="9194"/>
    <cellStyle name="Обычный 6 5 2 4 7" xfId="10175"/>
    <cellStyle name="Обычный 6 5 2 4 8" xfId="11156"/>
    <cellStyle name="Обычный 6 5 2 4 9" xfId="12137"/>
    <cellStyle name="Обычный 6 5 2 5" xfId="4616"/>
    <cellStyle name="Обычный 6 5 2 6" xfId="5597"/>
    <cellStyle name="Обычный 6 5 2 7" xfId="6578"/>
    <cellStyle name="Обычный 6 5 2 8" xfId="7559"/>
    <cellStyle name="Обычный 6 5 2 9" xfId="8540"/>
    <cellStyle name="Обычный 6 5 3" xfId="3720"/>
    <cellStyle name="Обычный 6 5 3 10" xfId="10587"/>
    <cellStyle name="Обычный 6 5 3 11" xfId="11568"/>
    <cellStyle name="Обычный 6 5 3 2" xfId="4047"/>
    <cellStyle name="Обычный 6 5 3 2 2" xfId="5028"/>
    <cellStyle name="Обычный 6 5 3 2 3" xfId="6009"/>
    <cellStyle name="Обычный 6 5 3 2 4" xfId="6990"/>
    <cellStyle name="Обычный 6 5 3 2 5" xfId="7971"/>
    <cellStyle name="Обычный 6 5 3 2 6" xfId="8952"/>
    <cellStyle name="Обычный 6 5 3 2 7" xfId="9933"/>
    <cellStyle name="Обычный 6 5 3 2 8" xfId="10914"/>
    <cellStyle name="Обычный 6 5 3 2 9" xfId="11895"/>
    <cellStyle name="Обычный 6 5 3 3" xfId="4374"/>
    <cellStyle name="Обычный 6 5 3 3 2" xfId="5355"/>
    <cellStyle name="Обычный 6 5 3 3 3" xfId="6336"/>
    <cellStyle name="Обычный 6 5 3 3 4" xfId="7317"/>
    <cellStyle name="Обычный 6 5 3 3 5" xfId="8298"/>
    <cellStyle name="Обычный 6 5 3 3 6" xfId="9279"/>
    <cellStyle name="Обычный 6 5 3 3 7" xfId="10260"/>
    <cellStyle name="Обычный 6 5 3 3 8" xfId="11241"/>
    <cellStyle name="Обычный 6 5 3 3 9" xfId="12222"/>
    <cellStyle name="Обычный 6 5 3 4" xfId="4701"/>
    <cellStyle name="Обычный 6 5 3 5" xfId="5682"/>
    <cellStyle name="Обычный 6 5 3 6" xfId="6663"/>
    <cellStyle name="Обычный 6 5 3 7" xfId="7644"/>
    <cellStyle name="Обычный 6 5 3 8" xfId="8625"/>
    <cellStyle name="Обычный 6 5 3 9" xfId="9606"/>
    <cellStyle name="Обычный 6 5 4" xfId="3882"/>
    <cellStyle name="Обычный 6 5 4 2" xfId="4863"/>
    <cellStyle name="Обычный 6 5 4 3" xfId="5844"/>
    <cellStyle name="Обычный 6 5 4 4" xfId="6825"/>
    <cellStyle name="Обычный 6 5 4 5" xfId="7806"/>
    <cellStyle name="Обычный 6 5 4 6" xfId="8787"/>
    <cellStyle name="Обычный 6 5 4 7" xfId="9768"/>
    <cellStyle name="Обычный 6 5 4 8" xfId="10749"/>
    <cellStyle name="Обычный 6 5 4 9" xfId="11730"/>
    <cellStyle name="Обычный 6 5 5" xfId="4209"/>
    <cellStyle name="Обычный 6 5 5 2" xfId="5190"/>
    <cellStyle name="Обычный 6 5 5 3" xfId="6171"/>
    <cellStyle name="Обычный 6 5 5 4" xfId="7152"/>
    <cellStyle name="Обычный 6 5 5 5" xfId="8133"/>
    <cellStyle name="Обычный 6 5 5 6" xfId="9114"/>
    <cellStyle name="Обычный 6 5 5 7" xfId="10095"/>
    <cellStyle name="Обычный 6 5 5 8" xfId="11076"/>
    <cellStyle name="Обычный 6 5 5 9" xfId="12057"/>
    <cellStyle name="Обычный 6 5 6" xfId="3548"/>
    <cellStyle name="Обычный 6 5 7" xfId="4536"/>
    <cellStyle name="Обычный 6 5 8" xfId="5517"/>
    <cellStyle name="Обычный 6 5 9" xfId="6498"/>
    <cellStyle name="Обычный 6 6" xfId="3484"/>
    <cellStyle name="Обычный 6 6 10" xfId="7493"/>
    <cellStyle name="Обычный 6 6 11" xfId="8474"/>
    <cellStyle name="Обычный 6 6 12" xfId="9455"/>
    <cellStyle name="Обычный 6 6 13" xfId="10436"/>
    <cellStyle name="Обычный 6 6 14" xfId="11417"/>
    <cellStyle name="Обычный 6 6 2" xfId="3646"/>
    <cellStyle name="Обычный 6 6 2 10" xfId="9535"/>
    <cellStyle name="Обычный 6 6 2 11" xfId="10516"/>
    <cellStyle name="Обычный 6 6 2 12" xfId="11497"/>
    <cellStyle name="Обычный 6 6 2 2" xfId="3814"/>
    <cellStyle name="Обычный 6 6 2 2 10" xfId="10681"/>
    <cellStyle name="Обычный 6 6 2 2 11" xfId="11662"/>
    <cellStyle name="Обычный 6 6 2 2 2" xfId="4141"/>
    <cellStyle name="Обычный 6 6 2 2 2 2" xfId="5122"/>
    <cellStyle name="Обычный 6 6 2 2 2 3" xfId="6103"/>
    <cellStyle name="Обычный 6 6 2 2 2 4" xfId="7084"/>
    <cellStyle name="Обычный 6 6 2 2 2 5" xfId="8065"/>
    <cellStyle name="Обычный 6 6 2 2 2 6" xfId="9046"/>
    <cellStyle name="Обычный 6 6 2 2 2 7" xfId="10027"/>
    <cellStyle name="Обычный 6 6 2 2 2 8" xfId="11008"/>
    <cellStyle name="Обычный 6 6 2 2 2 9" xfId="11989"/>
    <cellStyle name="Обычный 6 6 2 2 3" xfId="4468"/>
    <cellStyle name="Обычный 6 6 2 2 3 2" xfId="5449"/>
    <cellStyle name="Обычный 6 6 2 2 3 3" xfId="6430"/>
    <cellStyle name="Обычный 6 6 2 2 3 4" xfId="7411"/>
    <cellStyle name="Обычный 6 6 2 2 3 5" xfId="8392"/>
    <cellStyle name="Обычный 6 6 2 2 3 6" xfId="9373"/>
    <cellStyle name="Обычный 6 6 2 2 3 7" xfId="10354"/>
    <cellStyle name="Обычный 6 6 2 2 3 8" xfId="11335"/>
    <cellStyle name="Обычный 6 6 2 2 3 9" xfId="12316"/>
    <cellStyle name="Обычный 6 6 2 2 4" xfId="4795"/>
    <cellStyle name="Обычный 6 6 2 2 5" xfId="5776"/>
    <cellStyle name="Обычный 6 6 2 2 6" xfId="6757"/>
    <cellStyle name="Обычный 6 6 2 2 7" xfId="7738"/>
    <cellStyle name="Обычный 6 6 2 2 8" xfId="8719"/>
    <cellStyle name="Обычный 6 6 2 2 9" xfId="9700"/>
    <cellStyle name="Обычный 6 6 2 3" xfId="3976"/>
    <cellStyle name="Обычный 6 6 2 3 2" xfId="4957"/>
    <cellStyle name="Обычный 6 6 2 3 3" xfId="5938"/>
    <cellStyle name="Обычный 6 6 2 3 4" xfId="6919"/>
    <cellStyle name="Обычный 6 6 2 3 5" xfId="7900"/>
    <cellStyle name="Обычный 6 6 2 3 6" xfId="8881"/>
    <cellStyle name="Обычный 6 6 2 3 7" xfId="9862"/>
    <cellStyle name="Обычный 6 6 2 3 8" xfId="10843"/>
    <cellStyle name="Обычный 6 6 2 3 9" xfId="11824"/>
    <cellStyle name="Обычный 6 6 2 4" xfId="4303"/>
    <cellStyle name="Обычный 6 6 2 4 2" xfId="5284"/>
    <cellStyle name="Обычный 6 6 2 4 3" xfId="6265"/>
    <cellStyle name="Обычный 6 6 2 4 4" xfId="7246"/>
    <cellStyle name="Обычный 6 6 2 4 5" xfId="8227"/>
    <cellStyle name="Обычный 6 6 2 4 6" xfId="9208"/>
    <cellStyle name="Обычный 6 6 2 4 7" xfId="10189"/>
    <cellStyle name="Обычный 6 6 2 4 8" xfId="11170"/>
    <cellStyle name="Обычный 6 6 2 4 9" xfId="12151"/>
    <cellStyle name="Обычный 6 6 2 5" xfId="4630"/>
    <cellStyle name="Обычный 6 6 2 6" xfId="5611"/>
    <cellStyle name="Обычный 6 6 2 7" xfId="6592"/>
    <cellStyle name="Обычный 6 6 2 8" xfId="7573"/>
    <cellStyle name="Обычный 6 6 2 9" xfId="8554"/>
    <cellStyle name="Обычный 6 6 3" xfId="3734"/>
    <cellStyle name="Обычный 6 6 3 10" xfId="10601"/>
    <cellStyle name="Обычный 6 6 3 11" xfId="11582"/>
    <cellStyle name="Обычный 6 6 3 2" xfId="4061"/>
    <cellStyle name="Обычный 6 6 3 2 2" xfId="5042"/>
    <cellStyle name="Обычный 6 6 3 2 3" xfId="6023"/>
    <cellStyle name="Обычный 6 6 3 2 4" xfId="7004"/>
    <cellStyle name="Обычный 6 6 3 2 5" xfId="7985"/>
    <cellStyle name="Обычный 6 6 3 2 6" xfId="8966"/>
    <cellStyle name="Обычный 6 6 3 2 7" xfId="9947"/>
    <cellStyle name="Обычный 6 6 3 2 8" xfId="10928"/>
    <cellStyle name="Обычный 6 6 3 2 9" xfId="11909"/>
    <cellStyle name="Обычный 6 6 3 3" xfId="4388"/>
    <cellStyle name="Обычный 6 6 3 3 2" xfId="5369"/>
    <cellStyle name="Обычный 6 6 3 3 3" xfId="6350"/>
    <cellStyle name="Обычный 6 6 3 3 4" xfId="7331"/>
    <cellStyle name="Обычный 6 6 3 3 5" xfId="8312"/>
    <cellStyle name="Обычный 6 6 3 3 6" xfId="9293"/>
    <cellStyle name="Обычный 6 6 3 3 7" xfId="10274"/>
    <cellStyle name="Обычный 6 6 3 3 8" xfId="11255"/>
    <cellStyle name="Обычный 6 6 3 3 9" xfId="12236"/>
    <cellStyle name="Обычный 6 6 3 4" xfId="4715"/>
    <cellStyle name="Обычный 6 6 3 5" xfId="5696"/>
    <cellStyle name="Обычный 6 6 3 6" xfId="6677"/>
    <cellStyle name="Обычный 6 6 3 7" xfId="7658"/>
    <cellStyle name="Обычный 6 6 3 8" xfId="8639"/>
    <cellStyle name="Обычный 6 6 3 9" xfId="9620"/>
    <cellStyle name="Обычный 6 6 4" xfId="3896"/>
    <cellStyle name="Обычный 6 6 4 2" xfId="4877"/>
    <cellStyle name="Обычный 6 6 4 3" xfId="5858"/>
    <cellStyle name="Обычный 6 6 4 4" xfId="6839"/>
    <cellStyle name="Обычный 6 6 4 5" xfId="7820"/>
    <cellStyle name="Обычный 6 6 4 6" xfId="8801"/>
    <cellStyle name="Обычный 6 6 4 7" xfId="9782"/>
    <cellStyle name="Обычный 6 6 4 8" xfId="10763"/>
    <cellStyle name="Обычный 6 6 4 9" xfId="11744"/>
    <cellStyle name="Обычный 6 6 5" xfId="4223"/>
    <cellStyle name="Обычный 6 6 5 2" xfId="5204"/>
    <cellStyle name="Обычный 6 6 5 3" xfId="6185"/>
    <cellStyle name="Обычный 6 6 5 4" xfId="7166"/>
    <cellStyle name="Обычный 6 6 5 5" xfId="8147"/>
    <cellStyle name="Обычный 6 6 5 6" xfId="9128"/>
    <cellStyle name="Обычный 6 6 5 7" xfId="10109"/>
    <cellStyle name="Обычный 6 6 5 8" xfId="11090"/>
    <cellStyle name="Обычный 6 6 5 9" xfId="12071"/>
    <cellStyle name="Обычный 6 6 6" xfId="3562"/>
    <cellStyle name="Обычный 6 6 7" xfId="4550"/>
    <cellStyle name="Обычный 6 6 8" xfId="5531"/>
    <cellStyle name="Обычный 6 6 9" xfId="6512"/>
    <cellStyle name="Обычный 6 7" xfId="3592"/>
    <cellStyle name="Обычный 6 7 10" xfId="9482"/>
    <cellStyle name="Обычный 6 7 11" xfId="10463"/>
    <cellStyle name="Обычный 6 7 12" xfId="11444"/>
    <cellStyle name="Обычный 6 7 2" xfId="3761"/>
    <cellStyle name="Обычный 6 7 2 10" xfId="10628"/>
    <cellStyle name="Обычный 6 7 2 11" xfId="11609"/>
    <cellStyle name="Обычный 6 7 2 2" xfId="4088"/>
    <cellStyle name="Обычный 6 7 2 2 2" xfId="5069"/>
    <cellStyle name="Обычный 6 7 2 2 3" xfId="6050"/>
    <cellStyle name="Обычный 6 7 2 2 4" xfId="7031"/>
    <cellStyle name="Обычный 6 7 2 2 5" xfId="8012"/>
    <cellStyle name="Обычный 6 7 2 2 6" xfId="8993"/>
    <cellStyle name="Обычный 6 7 2 2 7" xfId="9974"/>
    <cellStyle name="Обычный 6 7 2 2 8" xfId="10955"/>
    <cellStyle name="Обычный 6 7 2 2 9" xfId="11936"/>
    <cellStyle name="Обычный 6 7 2 3" xfId="4415"/>
    <cellStyle name="Обычный 6 7 2 3 2" xfId="5396"/>
    <cellStyle name="Обычный 6 7 2 3 3" xfId="6377"/>
    <cellStyle name="Обычный 6 7 2 3 4" xfId="7358"/>
    <cellStyle name="Обычный 6 7 2 3 5" xfId="8339"/>
    <cellStyle name="Обычный 6 7 2 3 6" xfId="9320"/>
    <cellStyle name="Обычный 6 7 2 3 7" xfId="10301"/>
    <cellStyle name="Обычный 6 7 2 3 8" xfId="11282"/>
    <cellStyle name="Обычный 6 7 2 3 9" xfId="12263"/>
    <cellStyle name="Обычный 6 7 2 4" xfId="4742"/>
    <cellStyle name="Обычный 6 7 2 5" xfId="5723"/>
    <cellStyle name="Обычный 6 7 2 6" xfId="6704"/>
    <cellStyle name="Обычный 6 7 2 7" xfId="7685"/>
    <cellStyle name="Обычный 6 7 2 8" xfId="8666"/>
    <cellStyle name="Обычный 6 7 2 9" xfId="9647"/>
    <cellStyle name="Обычный 6 7 3" xfId="3923"/>
    <cellStyle name="Обычный 6 7 3 2" xfId="4904"/>
    <cellStyle name="Обычный 6 7 3 3" xfId="5885"/>
    <cellStyle name="Обычный 6 7 3 4" xfId="6866"/>
    <cellStyle name="Обычный 6 7 3 5" xfId="7847"/>
    <cellStyle name="Обычный 6 7 3 6" xfId="8828"/>
    <cellStyle name="Обычный 6 7 3 7" xfId="9809"/>
    <cellStyle name="Обычный 6 7 3 8" xfId="10790"/>
    <cellStyle name="Обычный 6 7 3 9" xfId="11771"/>
    <cellStyle name="Обычный 6 7 4" xfId="4250"/>
    <cellStyle name="Обычный 6 7 4 2" xfId="5231"/>
    <cellStyle name="Обычный 6 7 4 3" xfId="6212"/>
    <cellStyle name="Обычный 6 7 4 4" xfId="7193"/>
    <cellStyle name="Обычный 6 7 4 5" xfId="8174"/>
    <cellStyle name="Обычный 6 7 4 6" xfId="9155"/>
    <cellStyle name="Обычный 6 7 4 7" xfId="10136"/>
    <cellStyle name="Обычный 6 7 4 8" xfId="11117"/>
    <cellStyle name="Обычный 6 7 4 9" xfId="12098"/>
    <cellStyle name="Обычный 6 7 5" xfId="4577"/>
    <cellStyle name="Обычный 6 7 6" xfId="5558"/>
    <cellStyle name="Обычный 6 7 7" xfId="6539"/>
    <cellStyle name="Обычный 6 7 8" xfId="7520"/>
    <cellStyle name="Обычный 6 7 9" xfId="8501"/>
    <cellStyle name="Обычный 6 8" xfId="3681"/>
    <cellStyle name="Обычный 6 8 10" xfId="10548"/>
    <cellStyle name="Обычный 6 8 11" xfId="11529"/>
    <cellStyle name="Обычный 6 8 2" xfId="4008"/>
    <cellStyle name="Обычный 6 8 2 2" xfId="4989"/>
    <cellStyle name="Обычный 6 8 2 3" xfId="5970"/>
    <cellStyle name="Обычный 6 8 2 4" xfId="6951"/>
    <cellStyle name="Обычный 6 8 2 5" xfId="7932"/>
    <cellStyle name="Обычный 6 8 2 6" xfId="8913"/>
    <cellStyle name="Обычный 6 8 2 7" xfId="9894"/>
    <cellStyle name="Обычный 6 8 2 8" xfId="10875"/>
    <cellStyle name="Обычный 6 8 2 9" xfId="11856"/>
    <cellStyle name="Обычный 6 8 3" xfId="4335"/>
    <cellStyle name="Обычный 6 8 3 2" xfId="5316"/>
    <cellStyle name="Обычный 6 8 3 3" xfId="6297"/>
    <cellStyle name="Обычный 6 8 3 4" xfId="7278"/>
    <cellStyle name="Обычный 6 8 3 5" xfId="8259"/>
    <cellStyle name="Обычный 6 8 3 6" xfId="9240"/>
    <cellStyle name="Обычный 6 8 3 7" xfId="10221"/>
    <cellStyle name="Обычный 6 8 3 8" xfId="11202"/>
    <cellStyle name="Обычный 6 8 3 9" xfId="12183"/>
    <cellStyle name="Обычный 6 8 4" xfId="4662"/>
    <cellStyle name="Обычный 6 8 5" xfId="5643"/>
    <cellStyle name="Обычный 6 8 6" xfId="6624"/>
    <cellStyle name="Обычный 6 8 7" xfId="7605"/>
    <cellStyle name="Обычный 6 8 8" xfId="8586"/>
    <cellStyle name="Обычный 6 8 9" xfId="9567"/>
    <cellStyle name="Обычный 6 9" xfId="3843"/>
    <cellStyle name="Обычный 6 9 2" xfId="4824"/>
    <cellStyle name="Обычный 6 9 3" xfId="5805"/>
    <cellStyle name="Обычный 6 9 4" xfId="6786"/>
    <cellStyle name="Обычный 6 9 5" xfId="7767"/>
    <cellStyle name="Обычный 6 9 6" xfId="8748"/>
    <cellStyle name="Обычный 6 9 7" xfId="9729"/>
    <cellStyle name="Обычный 6 9 8" xfId="10710"/>
    <cellStyle name="Обычный 6 9 9" xfId="11691"/>
    <cellStyle name="Обычный 6_18 декабря 2014" xfId="3138"/>
    <cellStyle name="Обычный 7" xfId="29"/>
    <cellStyle name="Обычный 7 2" xfId="3276"/>
    <cellStyle name="Обычный 7 3" xfId="2610"/>
    <cellStyle name="Обычный 8" xfId="20"/>
    <cellStyle name="Обычный 8 2" xfId="2655"/>
    <cellStyle name="Обычный 8 3" xfId="3478"/>
    <cellStyle name="Обычный 9" xfId="27"/>
    <cellStyle name="Обычный 9 10" xfId="4168"/>
    <cellStyle name="Обычный 9 10 2" xfId="5149"/>
    <cellStyle name="Обычный 9 10 3" xfId="6130"/>
    <cellStyle name="Обычный 9 10 4" xfId="7111"/>
    <cellStyle name="Обычный 9 10 5" xfId="8092"/>
    <cellStyle name="Обычный 9 10 6" xfId="9073"/>
    <cellStyle name="Обычный 9 10 7" xfId="10054"/>
    <cellStyle name="Обычный 9 10 8" xfId="11035"/>
    <cellStyle name="Обычный 9 10 9" xfId="12016"/>
    <cellStyle name="Обычный 9 11" xfId="3507"/>
    <cellStyle name="Обычный 9 12" xfId="4495"/>
    <cellStyle name="Обычный 9 13" xfId="5476"/>
    <cellStyle name="Обычный 9 14" xfId="6457"/>
    <cellStyle name="Обычный 9 15" xfId="7438"/>
    <cellStyle name="Обычный 9 16" xfId="8419"/>
    <cellStyle name="Обычный 9 17" xfId="9400"/>
    <cellStyle name="Обычный 9 18" xfId="10381"/>
    <cellStyle name="Обычный 9 19" xfId="11362"/>
    <cellStyle name="Обычный 9 2" xfId="2478"/>
    <cellStyle name="Обычный 9 2 10" xfId="7449"/>
    <cellStyle name="Обычный 9 2 11" xfId="8430"/>
    <cellStyle name="Обычный 9 2 12" xfId="9411"/>
    <cellStyle name="Обычный 9 2 13" xfId="10392"/>
    <cellStyle name="Обычный 9 2 14" xfId="11373"/>
    <cellStyle name="Обычный 9 2 2" xfId="3601"/>
    <cellStyle name="Обычный 9 2 2 10" xfId="9491"/>
    <cellStyle name="Обычный 9 2 2 11" xfId="10472"/>
    <cellStyle name="Обычный 9 2 2 12" xfId="11453"/>
    <cellStyle name="Обычный 9 2 2 2" xfId="3770"/>
    <cellStyle name="Обычный 9 2 2 2 10" xfId="10637"/>
    <cellStyle name="Обычный 9 2 2 2 11" xfId="11618"/>
    <cellStyle name="Обычный 9 2 2 2 2" xfId="4097"/>
    <cellStyle name="Обычный 9 2 2 2 2 2" xfId="5078"/>
    <cellStyle name="Обычный 9 2 2 2 2 3" xfId="6059"/>
    <cellStyle name="Обычный 9 2 2 2 2 4" xfId="7040"/>
    <cellStyle name="Обычный 9 2 2 2 2 5" xfId="8021"/>
    <cellStyle name="Обычный 9 2 2 2 2 6" xfId="9002"/>
    <cellStyle name="Обычный 9 2 2 2 2 7" xfId="9983"/>
    <cellStyle name="Обычный 9 2 2 2 2 8" xfId="10964"/>
    <cellStyle name="Обычный 9 2 2 2 2 9" xfId="11945"/>
    <cellStyle name="Обычный 9 2 2 2 3" xfId="4424"/>
    <cellStyle name="Обычный 9 2 2 2 3 2" xfId="5405"/>
    <cellStyle name="Обычный 9 2 2 2 3 3" xfId="6386"/>
    <cellStyle name="Обычный 9 2 2 2 3 4" xfId="7367"/>
    <cellStyle name="Обычный 9 2 2 2 3 5" xfId="8348"/>
    <cellStyle name="Обычный 9 2 2 2 3 6" xfId="9329"/>
    <cellStyle name="Обычный 9 2 2 2 3 7" xfId="10310"/>
    <cellStyle name="Обычный 9 2 2 2 3 8" xfId="11291"/>
    <cellStyle name="Обычный 9 2 2 2 3 9" xfId="12272"/>
    <cellStyle name="Обычный 9 2 2 2 4" xfId="4751"/>
    <cellStyle name="Обычный 9 2 2 2 5" xfId="5732"/>
    <cellStyle name="Обычный 9 2 2 2 6" xfId="6713"/>
    <cellStyle name="Обычный 9 2 2 2 7" xfId="7694"/>
    <cellStyle name="Обычный 9 2 2 2 8" xfId="8675"/>
    <cellStyle name="Обычный 9 2 2 2 9" xfId="9656"/>
    <cellStyle name="Обычный 9 2 2 3" xfId="3932"/>
    <cellStyle name="Обычный 9 2 2 3 2" xfId="4913"/>
    <cellStyle name="Обычный 9 2 2 3 3" xfId="5894"/>
    <cellStyle name="Обычный 9 2 2 3 4" xfId="6875"/>
    <cellStyle name="Обычный 9 2 2 3 5" xfId="7856"/>
    <cellStyle name="Обычный 9 2 2 3 6" xfId="8837"/>
    <cellStyle name="Обычный 9 2 2 3 7" xfId="9818"/>
    <cellStyle name="Обычный 9 2 2 3 8" xfId="10799"/>
    <cellStyle name="Обычный 9 2 2 3 9" xfId="11780"/>
    <cellStyle name="Обычный 9 2 2 4" xfId="4259"/>
    <cellStyle name="Обычный 9 2 2 4 2" xfId="5240"/>
    <cellStyle name="Обычный 9 2 2 4 3" xfId="6221"/>
    <cellStyle name="Обычный 9 2 2 4 4" xfId="7202"/>
    <cellStyle name="Обычный 9 2 2 4 5" xfId="8183"/>
    <cellStyle name="Обычный 9 2 2 4 6" xfId="9164"/>
    <cellStyle name="Обычный 9 2 2 4 7" xfId="10145"/>
    <cellStyle name="Обычный 9 2 2 4 8" xfId="11126"/>
    <cellStyle name="Обычный 9 2 2 4 9" xfId="12107"/>
    <cellStyle name="Обычный 9 2 2 5" xfId="4586"/>
    <cellStyle name="Обычный 9 2 2 6" xfId="5567"/>
    <cellStyle name="Обычный 9 2 2 7" xfId="6548"/>
    <cellStyle name="Обычный 9 2 2 8" xfId="7529"/>
    <cellStyle name="Обычный 9 2 2 9" xfId="8510"/>
    <cellStyle name="Обычный 9 2 3" xfId="3690"/>
    <cellStyle name="Обычный 9 2 3 10" xfId="10557"/>
    <cellStyle name="Обычный 9 2 3 11" xfId="11538"/>
    <cellStyle name="Обычный 9 2 3 2" xfId="4017"/>
    <cellStyle name="Обычный 9 2 3 2 2" xfId="4998"/>
    <cellStyle name="Обычный 9 2 3 2 3" xfId="5979"/>
    <cellStyle name="Обычный 9 2 3 2 4" xfId="6960"/>
    <cellStyle name="Обычный 9 2 3 2 5" xfId="7941"/>
    <cellStyle name="Обычный 9 2 3 2 6" xfId="8922"/>
    <cellStyle name="Обычный 9 2 3 2 7" xfId="9903"/>
    <cellStyle name="Обычный 9 2 3 2 8" xfId="10884"/>
    <cellStyle name="Обычный 9 2 3 2 9" xfId="11865"/>
    <cellStyle name="Обычный 9 2 3 3" xfId="4344"/>
    <cellStyle name="Обычный 9 2 3 3 2" xfId="5325"/>
    <cellStyle name="Обычный 9 2 3 3 3" xfId="6306"/>
    <cellStyle name="Обычный 9 2 3 3 4" xfId="7287"/>
    <cellStyle name="Обычный 9 2 3 3 5" xfId="8268"/>
    <cellStyle name="Обычный 9 2 3 3 6" xfId="9249"/>
    <cellStyle name="Обычный 9 2 3 3 7" xfId="10230"/>
    <cellStyle name="Обычный 9 2 3 3 8" xfId="11211"/>
    <cellStyle name="Обычный 9 2 3 3 9" xfId="12192"/>
    <cellStyle name="Обычный 9 2 3 4" xfId="4671"/>
    <cellStyle name="Обычный 9 2 3 5" xfId="5652"/>
    <cellStyle name="Обычный 9 2 3 6" xfId="6633"/>
    <cellStyle name="Обычный 9 2 3 7" xfId="7614"/>
    <cellStyle name="Обычный 9 2 3 8" xfId="8595"/>
    <cellStyle name="Обычный 9 2 3 9" xfId="9576"/>
    <cellStyle name="Обычный 9 2 4" xfId="3852"/>
    <cellStyle name="Обычный 9 2 4 2" xfId="4833"/>
    <cellStyle name="Обычный 9 2 4 3" xfId="5814"/>
    <cellStyle name="Обычный 9 2 4 4" xfId="6795"/>
    <cellStyle name="Обычный 9 2 4 5" xfId="7776"/>
    <cellStyle name="Обычный 9 2 4 6" xfId="8757"/>
    <cellStyle name="Обычный 9 2 4 7" xfId="9738"/>
    <cellStyle name="Обычный 9 2 4 8" xfId="10719"/>
    <cellStyle name="Обычный 9 2 4 9" xfId="11700"/>
    <cellStyle name="Обычный 9 2 5" xfId="4179"/>
    <cellStyle name="Обычный 9 2 5 2" xfId="5160"/>
    <cellStyle name="Обычный 9 2 5 3" xfId="6141"/>
    <cellStyle name="Обычный 9 2 5 4" xfId="7122"/>
    <cellStyle name="Обычный 9 2 5 5" xfId="8103"/>
    <cellStyle name="Обычный 9 2 5 6" xfId="9084"/>
    <cellStyle name="Обычный 9 2 5 7" xfId="10065"/>
    <cellStyle name="Обычный 9 2 5 8" xfId="11046"/>
    <cellStyle name="Обычный 9 2 5 9" xfId="12027"/>
    <cellStyle name="Обычный 9 2 6" xfId="3518"/>
    <cellStyle name="Обычный 9 2 7" xfId="4506"/>
    <cellStyle name="Обычный 9 2 8" xfId="5487"/>
    <cellStyle name="Обычный 9 2 9" xfId="6468"/>
    <cellStyle name="Обычный 9 3" xfId="2489"/>
    <cellStyle name="Обычный 9 3 10" xfId="7460"/>
    <cellStyle name="Обычный 9 3 11" xfId="8441"/>
    <cellStyle name="Обычный 9 3 12" xfId="9422"/>
    <cellStyle name="Обычный 9 3 13" xfId="10403"/>
    <cellStyle name="Обычный 9 3 14" xfId="11384"/>
    <cellStyle name="Обычный 9 3 2" xfId="3612"/>
    <cellStyle name="Обычный 9 3 2 10" xfId="9502"/>
    <cellStyle name="Обычный 9 3 2 11" xfId="10483"/>
    <cellStyle name="Обычный 9 3 2 12" xfId="11464"/>
    <cellStyle name="Обычный 9 3 2 2" xfId="3781"/>
    <cellStyle name="Обычный 9 3 2 2 10" xfId="10648"/>
    <cellStyle name="Обычный 9 3 2 2 11" xfId="11629"/>
    <cellStyle name="Обычный 9 3 2 2 2" xfId="4108"/>
    <cellStyle name="Обычный 9 3 2 2 2 2" xfId="5089"/>
    <cellStyle name="Обычный 9 3 2 2 2 3" xfId="6070"/>
    <cellStyle name="Обычный 9 3 2 2 2 4" xfId="7051"/>
    <cellStyle name="Обычный 9 3 2 2 2 5" xfId="8032"/>
    <cellStyle name="Обычный 9 3 2 2 2 6" xfId="9013"/>
    <cellStyle name="Обычный 9 3 2 2 2 7" xfId="9994"/>
    <cellStyle name="Обычный 9 3 2 2 2 8" xfId="10975"/>
    <cellStyle name="Обычный 9 3 2 2 2 9" xfId="11956"/>
    <cellStyle name="Обычный 9 3 2 2 3" xfId="4435"/>
    <cellStyle name="Обычный 9 3 2 2 3 2" xfId="5416"/>
    <cellStyle name="Обычный 9 3 2 2 3 3" xfId="6397"/>
    <cellStyle name="Обычный 9 3 2 2 3 4" xfId="7378"/>
    <cellStyle name="Обычный 9 3 2 2 3 5" xfId="8359"/>
    <cellStyle name="Обычный 9 3 2 2 3 6" xfId="9340"/>
    <cellStyle name="Обычный 9 3 2 2 3 7" xfId="10321"/>
    <cellStyle name="Обычный 9 3 2 2 3 8" xfId="11302"/>
    <cellStyle name="Обычный 9 3 2 2 3 9" xfId="12283"/>
    <cellStyle name="Обычный 9 3 2 2 4" xfId="4762"/>
    <cellStyle name="Обычный 9 3 2 2 5" xfId="5743"/>
    <cellStyle name="Обычный 9 3 2 2 6" xfId="6724"/>
    <cellStyle name="Обычный 9 3 2 2 7" xfId="7705"/>
    <cellStyle name="Обычный 9 3 2 2 8" xfId="8686"/>
    <cellStyle name="Обычный 9 3 2 2 9" xfId="9667"/>
    <cellStyle name="Обычный 9 3 2 3" xfId="3943"/>
    <cellStyle name="Обычный 9 3 2 3 2" xfId="4924"/>
    <cellStyle name="Обычный 9 3 2 3 3" xfId="5905"/>
    <cellStyle name="Обычный 9 3 2 3 4" xfId="6886"/>
    <cellStyle name="Обычный 9 3 2 3 5" xfId="7867"/>
    <cellStyle name="Обычный 9 3 2 3 6" xfId="8848"/>
    <cellStyle name="Обычный 9 3 2 3 7" xfId="9829"/>
    <cellStyle name="Обычный 9 3 2 3 8" xfId="10810"/>
    <cellStyle name="Обычный 9 3 2 3 9" xfId="11791"/>
    <cellStyle name="Обычный 9 3 2 4" xfId="4270"/>
    <cellStyle name="Обычный 9 3 2 4 2" xfId="5251"/>
    <cellStyle name="Обычный 9 3 2 4 3" xfId="6232"/>
    <cellStyle name="Обычный 9 3 2 4 4" xfId="7213"/>
    <cellStyle name="Обычный 9 3 2 4 5" xfId="8194"/>
    <cellStyle name="Обычный 9 3 2 4 6" xfId="9175"/>
    <cellStyle name="Обычный 9 3 2 4 7" xfId="10156"/>
    <cellStyle name="Обычный 9 3 2 4 8" xfId="11137"/>
    <cellStyle name="Обычный 9 3 2 4 9" xfId="12118"/>
    <cellStyle name="Обычный 9 3 2 5" xfId="4597"/>
    <cellStyle name="Обычный 9 3 2 6" xfId="5578"/>
    <cellStyle name="Обычный 9 3 2 7" xfId="6559"/>
    <cellStyle name="Обычный 9 3 2 8" xfId="7540"/>
    <cellStyle name="Обычный 9 3 2 9" xfId="8521"/>
    <cellStyle name="Обычный 9 3 3" xfId="3701"/>
    <cellStyle name="Обычный 9 3 3 10" xfId="10568"/>
    <cellStyle name="Обычный 9 3 3 11" xfId="11549"/>
    <cellStyle name="Обычный 9 3 3 2" xfId="4028"/>
    <cellStyle name="Обычный 9 3 3 2 2" xfId="5009"/>
    <cellStyle name="Обычный 9 3 3 2 3" xfId="5990"/>
    <cellStyle name="Обычный 9 3 3 2 4" xfId="6971"/>
    <cellStyle name="Обычный 9 3 3 2 5" xfId="7952"/>
    <cellStyle name="Обычный 9 3 3 2 6" xfId="8933"/>
    <cellStyle name="Обычный 9 3 3 2 7" xfId="9914"/>
    <cellStyle name="Обычный 9 3 3 2 8" xfId="10895"/>
    <cellStyle name="Обычный 9 3 3 2 9" xfId="11876"/>
    <cellStyle name="Обычный 9 3 3 3" xfId="4355"/>
    <cellStyle name="Обычный 9 3 3 3 2" xfId="5336"/>
    <cellStyle name="Обычный 9 3 3 3 3" xfId="6317"/>
    <cellStyle name="Обычный 9 3 3 3 4" xfId="7298"/>
    <cellStyle name="Обычный 9 3 3 3 5" xfId="8279"/>
    <cellStyle name="Обычный 9 3 3 3 6" xfId="9260"/>
    <cellStyle name="Обычный 9 3 3 3 7" xfId="10241"/>
    <cellStyle name="Обычный 9 3 3 3 8" xfId="11222"/>
    <cellStyle name="Обычный 9 3 3 3 9" xfId="12203"/>
    <cellStyle name="Обычный 9 3 3 4" xfId="4682"/>
    <cellStyle name="Обычный 9 3 3 5" xfId="5663"/>
    <cellStyle name="Обычный 9 3 3 6" xfId="6644"/>
    <cellStyle name="Обычный 9 3 3 7" xfId="7625"/>
    <cellStyle name="Обычный 9 3 3 8" xfId="8606"/>
    <cellStyle name="Обычный 9 3 3 9" xfId="9587"/>
    <cellStyle name="Обычный 9 3 4" xfId="3863"/>
    <cellStyle name="Обычный 9 3 4 2" xfId="4844"/>
    <cellStyle name="Обычный 9 3 4 3" xfId="5825"/>
    <cellStyle name="Обычный 9 3 4 4" xfId="6806"/>
    <cellStyle name="Обычный 9 3 4 5" xfId="7787"/>
    <cellStyle name="Обычный 9 3 4 6" xfId="8768"/>
    <cellStyle name="Обычный 9 3 4 7" xfId="9749"/>
    <cellStyle name="Обычный 9 3 4 8" xfId="10730"/>
    <cellStyle name="Обычный 9 3 4 9" xfId="11711"/>
    <cellStyle name="Обычный 9 3 5" xfId="4190"/>
    <cellStyle name="Обычный 9 3 5 2" xfId="5171"/>
    <cellStyle name="Обычный 9 3 5 3" xfId="6152"/>
    <cellStyle name="Обычный 9 3 5 4" xfId="7133"/>
    <cellStyle name="Обычный 9 3 5 5" xfId="8114"/>
    <cellStyle name="Обычный 9 3 5 6" xfId="9095"/>
    <cellStyle name="Обычный 9 3 5 7" xfId="10076"/>
    <cellStyle name="Обычный 9 3 5 8" xfId="11057"/>
    <cellStyle name="Обычный 9 3 5 9" xfId="12038"/>
    <cellStyle name="Обычный 9 3 6" xfId="3529"/>
    <cellStyle name="Обычный 9 3 7" xfId="4517"/>
    <cellStyle name="Обычный 9 3 8" xfId="5498"/>
    <cellStyle name="Обычный 9 3 9" xfId="6479"/>
    <cellStyle name="Обычный 9 4" xfId="2499"/>
    <cellStyle name="Обычный 9 4 10" xfId="7470"/>
    <cellStyle name="Обычный 9 4 11" xfId="8451"/>
    <cellStyle name="Обычный 9 4 12" xfId="9432"/>
    <cellStyle name="Обычный 9 4 13" xfId="10413"/>
    <cellStyle name="Обычный 9 4 14" xfId="11394"/>
    <cellStyle name="Обычный 9 4 2" xfId="3622"/>
    <cellStyle name="Обычный 9 4 2 10" xfId="9512"/>
    <cellStyle name="Обычный 9 4 2 11" xfId="10493"/>
    <cellStyle name="Обычный 9 4 2 12" xfId="11474"/>
    <cellStyle name="Обычный 9 4 2 2" xfId="3791"/>
    <cellStyle name="Обычный 9 4 2 2 10" xfId="10658"/>
    <cellStyle name="Обычный 9 4 2 2 11" xfId="11639"/>
    <cellStyle name="Обычный 9 4 2 2 2" xfId="4118"/>
    <cellStyle name="Обычный 9 4 2 2 2 2" xfId="5099"/>
    <cellStyle name="Обычный 9 4 2 2 2 3" xfId="6080"/>
    <cellStyle name="Обычный 9 4 2 2 2 4" xfId="7061"/>
    <cellStyle name="Обычный 9 4 2 2 2 5" xfId="8042"/>
    <cellStyle name="Обычный 9 4 2 2 2 6" xfId="9023"/>
    <cellStyle name="Обычный 9 4 2 2 2 7" xfId="10004"/>
    <cellStyle name="Обычный 9 4 2 2 2 8" xfId="10985"/>
    <cellStyle name="Обычный 9 4 2 2 2 9" xfId="11966"/>
    <cellStyle name="Обычный 9 4 2 2 3" xfId="4445"/>
    <cellStyle name="Обычный 9 4 2 2 3 2" xfId="5426"/>
    <cellStyle name="Обычный 9 4 2 2 3 3" xfId="6407"/>
    <cellStyle name="Обычный 9 4 2 2 3 4" xfId="7388"/>
    <cellStyle name="Обычный 9 4 2 2 3 5" xfId="8369"/>
    <cellStyle name="Обычный 9 4 2 2 3 6" xfId="9350"/>
    <cellStyle name="Обычный 9 4 2 2 3 7" xfId="10331"/>
    <cellStyle name="Обычный 9 4 2 2 3 8" xfId="11312"/>
    <cellStyle name="Обычный 9 4 2 2 3 9" xfId="12293"/>
    <cellStyle name="Обычный 9 4 2 2 4" xfId="4772"/>
    <cellStyle name="Обычный 9 4 2 2 5" xfId="5753"/>
    <cellStyle name="Обычный 9 4 2 2 6" xfId="6734"/>
    <cellStyle name="Обычный 9 4 2 2 7" xfId="7715"/>
    <cellStyle name="Обычный 9 4 2 2 8" xfId="8696"/>
    <cellStyle name="Обычный 9 4 2 2 9" xfId="9677"/>
    <cellStyle name="Обычный 9 4 2 3" xfId="3953"/>
    <cellStyle name="Обычный 9 4 2 3 2" xfId="4934"/>
    <cellStyle name="Обычный 9 4 2 3 3" xfId="5915"/>
    <cellStyle name="Обычный 9 4 2 3 4" xfId="6896"/>
    <cellStyle name="Обычный 9 4 2 3 5" xfId="7877"/>
    <cellStyle name="Обычный 9 4 2 3 6" xfId="8858"/>
    <cellStyle name="Обычный 9 4 2 3 7" xfId="9839"/>
    <cellStyle name="Обычный 9 4 2 3 8" xfId="10820"/>
    <cellStyle name="Обычный 9 4 2 3 9" xfId="11801"/>
    <cellStyle name="Обычный 9 4 2 4" xfId="4280"/>
    <cellStyle name="Обычный 9 4 2 4 2" xfId="5261"/>
    <cellStyle name="Обычный 9 4 2 4 3" xfId="6242"/>
    <cellStyle name="Обычный 9 4 2 4 4" xfId="7223"/>
    <cellStyle name="Обычный 9 4 2 4 5" xfId="8204"/>
    <cellStyle name="Обычный 9 4 2 4 6" xfId="9185"/>
    <cellStyle name="Обычный 9 4 2 4 7" xfId="10166"/>
    <cellStyle name="Обычный 9 4 2 4 8" xfId="11147"/>
    <cellStyle name="Обычный 9 4 2 4 9" xfId="12128"/>
    <cellStyle name="Обычный 9 4 2 5" xfId="4607"/>
    <cellStyle name="Обычный 9 4 2 6" xfId="5588"/>
    <cellStyle name="Обычный 9 4 2 7" xfId="6569"/>
    <cellStyle name="Обычный 9 4 2 8" xfId="7550"/>
    <cellStyle name="Обычный 9 4 2 9" xfId="8531"/>
    <cellStyle name="Обычный 9 4 3" xfId="3711"/>
    <cellStyle name="Обычный 9 4 3 10" xfId="10578"/>
    <cellStyle name="Обычный 9 4 3 11" xfId="11559"/>
    <cellStyle name="Обычный 9 4 3 2" xfId="4038"/>
    <cellStyle name="Обычный 9 4 3 2 2" xfId="5019"/>
    <cellStyle name="Обычный 9 4 3 2 3" xfId="6000"/>
    <cellStyle name="Обычный 9 4 3 2 4" xfId="6981"/>
    <cellStyle name="Обычный 9 4 3 2 5" xfId="7962"/>
    <cellStyle name="Обычный 9 4 3 2 6" xfId="8943"/>
    <cellStyle name="Обычный 9 4 3 2 7" xfId="9924"/>
    <cellStyle name="Обычный 9 4 3 2 8" xfId="10905"/>
    <cellStyle name="Обычный 9 4 3 2 9" xfId="11886"/>
    <cellStyle name="Обычный 9 4 3 3" xfId="4365"/>
    <cellStyle name="Обычный 9 4 3 3 2" xfId="5346"/>
    <cellStyle name="Обычный 9 4 3 3 3" xfId="6327"/>
    <cellStyle name="Обычный 9 4 3 3 4" xfId="7308"/>
    <cellStyle name="Обычный 9 4 3 3 5" xfId="8289"/>
    <cellStyle name="Обычный 9 4 3 3 6" xfId="9270"/>
    <cellStyle name="Обычный 9 4 3 3 7" xfId="10251"/>
    <cellStyle name="Обычный 9 4 3 3 8" xfId="11232"/>
    <cellStyle name="Обычный 9 4 3 3 9" xfId="12213"/>
    <cellStyle name="Обычный 9 4 3 4" xfId="4692"/>
    <cellStyle name="Обычный 9 4 3 5" xfId="5673"/>
    <cellStyle name="Обычный 9 4 3 6" xfId="6654"/>
    <cellStyle name="Обычный 9 4 3 7" xfId="7635"/>
    <cellStyle name="Обычный 9 4 3 8" xfId="8616"/>
    <cellStyle name="Обычный 9 4 3 9" xfId="9597"/>
    <cellStyle name="Обычный 9 4 4" xfId="3873"/>
    <cellStyle name="Обычный 9 4 4 2" xfId="4854"/>
    <cellStyle name="Обычный 9 4 4 3" xfId="5835"/>
    <cellStyle name="Обычный 9 4 4 4" xfId="6816"/>
    <cellStyle name="Обычный 9 4 4 5" xfId="7797"/>
    <cellStyle name="Обычный 9 4 4 6" xfId="8778"/>
    <cellStyle name="Обычный 9 4 4 7" xfId="9759"/>
    <cellStyle name="Обычный 9 4 4 8" xfId="10740"/>
    <cellStyle name="Обычный 9 4 4 9" xfId="11721"/>
    <cellStyle name="Обычный 9 4 5" xfId="4200"/>
    <cellStyle name="Обычный 9 4 5 2" xfId="5181"/>
    <cellStyle name="Обычный 9 4 5 3" xfId="6162"/>
    <cellStyle name="Обычный 9 4 5 4" xfId="7143"/>
    <cellStyle name="Обычный 9 4 5 5" xfId="8124"/>
    <cellStyle name="Обычный 9 4 5 6" xfId="9105"/>
    <cellStyle name="Обычный 9 4 5 7" xfId="10086"/>
    <cellStyle name="Обычный 9 4 5 8" xfId="11067"/>
    <cellStyle name="Обычный 9 4 5 9" xfId="12048"/>
    <cellStyle name="Обычный 9 4 6" xfId="3539"/>
    <cellStyle name="Обычный 9 4 7" xfId="4527"/>
    <cellStyle name="Обычный 9 4 8" xfId="5508"/>
    <cellStyle name="Обычный 9 4 9" xfId="6489"/>
    <cellStyle name="Обычный 9 5" xfId="3139"/>
    <cellStyle name="Обычный 9 6" xfId="3482"/>
    <cellStyle name="Обычный 9 6 10" xfId="7491"/>
    <cellStyle name="Обычный 9 6 11" xfId="8472"/>
    <cellStyle name="Обычный 9 6 12" xfId="9453"/>
    <cellStyle name="Обычный 9 6 13" xfId="10434"/>
    <cellStyle name="Обычный 9 6 14" xfId="11415"/>
    <cellStyle name="Обычный 9 6 2" xfId="3644"/>
    <cellStyle name="Обычный 9 6 2 10" xfId="9533"/>
    <cellStyle name="Обычный 9 6 2 11" xfId="10514"/>
    <cellStyle name="Обычный 9 6 2 12" xfId="11495"/>
    <cellStyle name="Обычный 9 6 2 2" xfId="3812"/>
    <cellStyle name="Обычный 9 6 2 2 10" xfId="10679"/>
    <cellStyle name="Обычный 9 6 2 2 11" xfId="11660"/>
    <cellStyle name="Обычный 9 6 2 2 2" xfId="4139"/>
    <cellStyle name="Обычный 9 6 2 2 2 2" xfId="5120"/>
    <cellStyle name="Обычный 9 6 2 2 2 3" xfId="6101"/>
    <cellStyle name="Обычный 9 6 2 2 2 4" xfId="7082"/>
    <cellStyle name="Обычный 9 6 2 2 2 5" xfId="8063"/>
    <cellStyle name="Обычный 9 6 2 2 2 6" xfId="9044"/>
    <cellStyle name="Обычный 9 6 2 2 2 7" xfId="10025"/>
    <cellStyle name="Обычный 9 6 2 2 2 8" xfId="11006"/>
    <cellStyle name="Обычный 9 6 2 2 2 9" xfId="11987"/>
    <cellStyle name="Обычный 9 6 2 2 3" xfId="4466"/>
    <cellStyle name="Обычный 9 6 2 2 3 2" xfId="5447"/>
    <cellStyle name="Обычный 9 6 2 2 3 3" xfId="6428"/>
    <cellStyle name="Обычный 9 6 2 2 3 4" xfId="7409"/>
    <cellStyle name="Обычный 9 6 2 2 3 5" xfId="8390"/>
    <cellStyle name="Обычный 9 6 2 2 3 6" xfId="9371"/>
    <cellStyle name="Обычный 9 6 2 2 3 7" xfId="10352"/>
    <cellStyle name="Обычный 9 6 2 2 3 8" xfId="11333"/>
    <cellStyle name="Обычный 9 6 2 2 3 9" xfId="12314"/>
    <cellStyle name="Обычный 9 6 2 2 4" xfId="4793"/>
    <cellStyle name="Обычный 9 6 2 2 5" xfId="5774"/>
    <cellStyle name="Обычный 9 6 2 2 6" xfId="6755"/>
    <cellStyle name="Обычный 9 6 2 2 7" xfId="7736"/>
    <cellStyle name="Обычный 9 6 2 2 8" xfId="8717"/>
    <cellStyle name="Обычный 9 6 2 2 9" xfId="9698"/>
    <cellStyle name="Обычный 9 6 2 3" xfId="3974"/>
    <cellStyle name="Обычный 9 6 2 3 2" xfId="4955"/>
    <cellStyle name="Обычный 9 6 2 3 3" xfId="5936"/>
    <cellStyle name="Обычный 9 6 2 3 4" xfId="6917"/>
    <cellStyle name="Обычный 9 6 2 3 5" xfId="7898"/>
    <cellStyle name="Обычный 9 6 2 3 6" xfId="8879"/>
    <cellStyle name="Обычный 9 6 2 3 7" xfId="9860"/>
    <cellStyle name="Обычный 9 6 2 3 8" xfId="10841"/>
    <cellStyle name="Обычный 9 6 2 3 9" xfId="11822"/>
    <cellStyle name="Обычный 9 6 2 4" xfId="4301"/>
    <cellStyle name="Обычный 9 6 2 4 2" xfId="5282"/>
    <cellStyle name="Обычный 9 6 2 4 3" xfId="6263"/>
    <cellStyle name="Обычный 9 6 2 4 4" xfId="7244"/>
    <cellStyle name="Обычный 9 6 2 4 5" xfId="8225"/>
    <cellStyle name="Обычный 9 6 2 4 6" xfId="9206"/>
    <cellStyle name="Обычный 9 6 2 4 7" xfId="10187"/>
    <cellStyle name="Обычный 9 6 2 4 8" xfId="11168"/>
    <cellStyle name="Обычный 9 6 2 4 9" xfId="12149"/>
    <cellStyle name="Обычный 9 6 2 5" xfId="4628"/>
    <cellStyle name="Обычный 9 6 2 6" xfId="5609"/>
    <cellStyle name="Обычный 9 6 2 7" xfId="6590"/>
    <cellStyle name="Обычный 9 6 2 8" xfId="7571"/>
    <cellStyle name="Обычный 9 6 2 9" xfId="8552"/>
    <cellStyle name="Обычный 9 6 3" xfId="3732"/>
    <cellStyle name="Обычный 9 6 3 10" xfId="10599"/>
    <cellStyle name="Обычный 9 6 3 11" xfId="11580"/>
    <cellStyle name="Обычный 9 6 3 2" xfId="4059"/>
    <cellStyle name="Обычный 9 6 3 2 2" xfId="5040"/>
    <cellStyle name="Обычный 9 6 3 2 3" xfId="6021"/>
    <cellStyle name="Обычный 9 6 3 2 4" xfId="7002"/>
    <cellStyle name="Обычный 9 6 3 2 5" xfId="7983"/>
    <cellStyle name="Обычный 9 6 3 2 6" xfId="8964"/>
    <cellStyle name="Обычный 9 6 3 2 7" xfId="9945"/>
    <cellStyle name="Обычный 9 6 3 2 8" xfId="10926"/>
    <cellStyle name="Обычный 9 6 3 2 9" xfId="11907"/>
    <cellStyle name="Обычный 9 6 3 3" xfId="4386"/>
    <cellStyle name="Обычный 9 6 3 3 2" xfId="5367"/>
    <cellStyle name="Обычный 9 6 3 3 3" xfId="6348"/>
    <cellStyle name="Обычный 9 6 3 3 4" xfId="7329"/>
    <cellStyle name="Обычный 9 6 3 3 5" xfId="8310"/>
    <cellStyle name="Обычный 9 6 3 3 6" xfId="9291"/>
    <cellStyle name="Обычный 9 6 3 3 7" xfId="10272"/>
    <cellStyle name="Обычный 9 6 3 3 8" xfId="11253"/>
    <cellStyle name="Обычный 9 6 3 3 9" xfId="12234"/>
    <cellStyle name="Обычный 9 6 3 4" xfId="4713"/>
    <cellStyle name="Обычный 9 6 3 5" xfId="5694"/>
    <cellStyle name="Обычный 9 6 3 6" xfId="6675"/>
    <cellStyle name="Обычный 9 6 3 7" xfId="7656"/>
    <cellStyle name="Обычный 9 6 3 8" xfId="8637"/>
    <cellStyle name="Обычный 9 6 3 9" xfId="9618"/>
    <cellStyle name="Обычный 9 6 4" xfId="3894"/>
    <cellStyle name="Обычный 9 6 4 2" xfId="4875"/>
    <cellStyle name="Обычный 9 6 4 3" xfId="5856"/>
    <cellStyle name="Обычный 9 6 4 4" xfId="6837"/>
    <cellStyle name="Обычный 9 6 4 5" xfId="7818"/>
    <cellStyle name="Обычный 9 6 4 6" xfId="8799"/>
    <cellStyle name="Обычный 9 6 4 7" xfId="9780"/>
    <cellStyle name="Обычный 9 6 4 8" xfId="10761"/>
    <cellStyle name="Обычный 9 6 4 9" xfId="11742"/>
    <cellStyle name="Обычный 9 6 5" xfId="4221"/>
    <cellStyle name="Обычный 9 6 5 2" xfId="5202"/>
    <cellStyle name="Обычный 9 6 5 3" xfId="6183"/>
    <cellStyle name="Обычный 9 6 5 4" xfId="7164"/>
    <cellStyle name="Обычный 9 6 5 5" xfId="8145"/>
    <cellStyle name="Обычный 9 6 5 6" xfId="9126"/>
    <cellStyle name="Обычный 9 6 5 7" xfId="10107"/>
    <cellStyle name="Обычный 9 6 5 8" xfId="11088"/>
    <cellStyle name="Обычный 9 6 5 9" xfId="12069"/>
    <cellStyle name="Обычный 9 6 6" xfId="3560"/>
    <cellStyle name="Обычный 9 6 7" xfId="4548"/>
    <cellStyle name="Обычный 9 6 8" xfId="5529"/>
    <cellStyle name="Обычный 9 6 9" xfId="6510"/>
    <cellStyle name="Обычный 9 7" xfId="3590"/>
    <cellStyle name="Обычный 9 7 10" xfId="9480"/>
    <cellStyle name="Обычный 9 7 11" xfId="10461"/>
    <cellStyle name="Обычный 9 7 12" xfId="11442"/>
    <cellStyle name="Обычный 9 7 2" xfId="3759"/>
    <cellStyle name="Обычный 9 7 2 10" xfId="10626"/>
    <cellStyle name="Обычный 9 7 2 11" xfId="11607"/>
    <cellStyle name="Обычный 9 7 2 2" xfId="4086"/>
    <cellStyle name="Обычный 9 7 2 2 2" xfId="5067"/>
    <cellStyle name="Обычный 9 7 2 2 3" xfId="6048"/>
    <cellStyle name="Обычный 9 7 2 2 4" xfId="7029"/>
    <cellStyle name="Обычный 9 7 2 2 5" xfId="8010"/>
    <cellStyle name="Обычный 9 7 2 2 6" xfId="8991"/>
    <cellStyle name="Обычный 9 7 2 2 7" xfId="9972"/>
    <cellStyle name="Обычный 9 7 2 2 8" xfId="10953"/>
    <cellStyle name="Обычный 9 7 2 2 9" xfId="11934"/>
    <cellStyle name="Обычный 9 7 2 3" xfId="4413"/>
    <cellStyle name="Обычный 9 7 2 3 2" xfId="5394"/>
    <cellStyle name="Обычный 9 7 2 3 3" xfId="6375"/>
    <cellStyle name="Обычный 9 7 2 3 4" xfId="7356"/>
    <cellStyle name="Обычный 9 7 2 3 5" xfId="8337"/>
    <cellStyle name="Обычный 9 7 2 3 6" xfId="9318"/>
    <cellStyle name="Обычный 9 7 2 3 7" xfId="10299"/>
    <cellStyle name="Обычный 9 7 2 3 8" xfId="11280"/>
    <cellStyle name="Обычный 9 7 2 3 9" xfId="12261"/>
    <cellStyle name="Обычный 9 7 2 4" xfId="4740"/>
    <cellStyle name="Обычный 9 7 2 5" xfId="5721"/>
    <cellStyle name="Обычный 9 7 2 6" xfId="6702"/>
    <cellStyle name="Обычный 9 7 2 7" xfId="7683"/>
    <cellStyle name="Обычный 9 7 2 8" xfId="8664"/>
    <cellStyle name="Обычный 9 7 2 9" xfId="9645"/>
    <cellStyle name="Обычный 9 7 3" xfId="3921"/>
    <cellStyle name="Обычный 9 7 3 2" xfId="4902"/>
    <cellStyle name="Обычный 9 7 3 3" xfId="5883"/>
    <cellStyle name="Обычный 9 7 3 4" xfId="6864"/>
    <cellStyle name="Обычный 9 7 3 5" xfId="7845"/>
    <cellStyle name="Обычный 9 7 3 6" xfId="8826"/>
    <cellStyle name="Обычный 9 7 3 7" xfId="9807"/>
    <cellStyle name="Обычный 9 7 3 8" xfId="10788"/>
    <cellStyle name="Обычный 9 7 3 9" xfId="11769"/>
    <cellStyle name="Обычный 9 7 4" xfId="4248"/>
    <cellStyle name="Обычный 9 7 4 2" xfId="5229"/>
    <cellStyle name="Обычный 9 7 4 3" xfId="6210"/>
    <cellStyle name="Обычный 9 7 4 4" xfId="7191"/>
    <cellStyle name="Обычный 9 7 4 5" xfId="8172"/>
    <cellStyle name="Обычный 9 7 4 6" xfId="9153"/>
    <cellStyle name="Обычный 9 7 4 7" xfId="10134"/>
    <cellStyle name="Обычный 9 7 4 8" xfId="11115"/>
    <cellStyle name="Обычный 9 7 4 9" xfId="12096"/>
    <cellStyle name="Обычный 9 7 5" xfId="4575"/>
    <cellStyle name="Обычный 9 7 6" xfId="5556"/>
    <cellStyle name="Обычный 9 7 7" xfId="6537"/>
    <cellStyle name="Обычный 9 7 8" xfId="7518"/>
    <cellStyle name="Обычный 9 7 9" xfId="8499"/>
    <cellStyle name="Обычный 9 8" xfId="3679"/>
    <cellStyle name="Обычный 9 8 10" xfId="10546"/>
    <cellStyle name="Обычный 9 8 11" xfId="11527"/>
    <cellStyle name="Обычный 9 8 2" xfId="4006"/>
    <cellStyle name="Обычный 9 8 2 2" xfId="4987"/>
    <cellStyle name="Обычный 9 8 2 3" xfId="5968"/>
    <cellStyle name="Обычный 9 8 2 4" xfId="6949"/>
    <cellStyle name="Обычный 9 8 2 5" xfId="7930"/>
    <cellStyle name="Обычный 9 8 2 6" xfId="8911"/>
    <cellStyle name="Обычный 9 8 2 7" xfId="9892"/>
    <cellStyle name="Обычный 9 8 2 8" xfId="10873"/>
    <cellStyle name="Обычный 9 8 2 9" xfId="11854"/>
    <cellStyle name="Обычный 9 8 3" xfId="4333"/>
    <cellStyle name="Обычный 9 8 3 2" xfId="5314"/>
    <cellStyle name="Обычный 9 8 3 3" xfId="6295"/>
    <cellStyle name="Обычный 9 8 3 4" xfId="7276"/>
    <cellStyle name="Обычный 9 8 3 5" xfId="8257"/>
    <cellStyle name="Обычный 9 8 3 6" xfId="9238"/>
    <cellStyle name="Обычный 9 8 3 7" xfId="10219"/>
    <cellStyle name="Обычный 9 8 3 8" xfId="11200"/>
    <cellStyle name="Обычный 9 8 3 9" xfId="12181"/>
    <cellStyle name="Обычный 9 8 4" xfId="4660"/>
    <cellStyle name="Обычный 9 8 5" xfId="5641"/>
    <cellStyle name="Обычный 9 8 6" xfId="6622"/>
    <cellStyle name="Обычный 9 8 7" xfId="7603"/>
    <cellStyle name="Обычный 9 8 8" xfId="8584"/>
    <cellStyle name="Обычный 9 8 9" xfId="9565"/>
    <cellStyle name="Обычный 9 9" xfId="3841"/>
    <cellStyle name="Обычный 9 9 2" xfId="4822"/>
    <cellStyle name="Обычный 9 9 3" xfId="5803"/>
    <cellStyle name="Обычный 9 9 4" xfId="6784"/>
    <cellStyle name="Обычный 9 9 5" xfId="7765"/>
    <cellStyle name="Обычный 9 9 6" xfId="8746"/>
    <cellStyle name="Обычный 9 9 7" xfId="9727"/>
    <cellStyle name="Обычный 9 9 8" xfId="10708"/>
    <cellStyle name="Обычный 9 9 9" xfId="11689"/>
    <cellStyle name="Плохой 1" xfId="2159"/>
    <cellStyle name="Плохой 10" xfId="2160"/>
    <cellStyle name="Плохой 11" xfId="2161"/>
    <cellStyle name="Плохой 12" xfId="2162"/>
    <cellStyle name="Плохой 13" xfId="2163"/>
    <cellStyle name="Плохой 14" xfId="2164"/>
    <cellStyle name="Плохой 14 2" xfId="2165"/>
    <cellStyle name="Плохой 15" xfId="2166"/>
    <cellStyle name="Плохой 16" xfId="2167"/>
    <cellStyle name="Плохой 17" xfId="2168"/>
    <cellStyle name="Плохой 18" xfId="2169"/>
    <cellStyle name="Плохой 19" xfId="2170"/>
    <cellStyle name="Плохой 2" xfId="2171"/>
    <cellStyle name="Плохой 2 2" xfId="2604"/>
    <cellStyle name="Плохой 2 3" xfId="2540"/>
    <cellStyle name="Плохой 20" xfId="2172"/>
    <cellStyle name="Плохой 21" xfId="2173"/>
    <cellStyle name="Плохой 22" xfId="2174"/>
    <cellStyle name="Плохой 23" xfId="2175"/>
    <cellStyle name="Плохой 24" xfId="2176"/>
    <cellStyle name="Плохой 25" xfId="2177"/>
    <cellStyle name="Плохой 26" xfId="2178"/>
    <cellStyle name="Плохой 27" xfId="2179"/>
    <cellStyle name="Плохой 28" xfId="2180"/>
    <cellStyle name="Плохой 29" xfId="2181"/>
    <cellStyle name="Плохой 3" xfId="2182"/>
    <cellStyle name="Плохой 30" xfId="2183"/>
    <cellStyle name="Плохой 31" xfId="2184"/>
    <cellStyle name="Плохой 32" xfId="2185"/>
    <cellStyle name="Плохой 33" xfId="2186"/>
    <cellStyle name="Плохой 34" xfId="2187"/>
    <cellStyle name="Плохой 35" xfId="2188"/>
    <cellStyle name="Плохой 36" xfId="2189"/>
    <cellStyle name="Плохой 37" xfId="2190"/>
    <cellStyle name="Плохой 37 2" xfId="2191"/>
    <cellStyle name="Плохой 38" xfId="2192"/>
    <cellStyle name="Плохой 39" xfId="2193"/>
    <cellStyle name="Плохой 39 2" xfId="2194"/>
    <cellStyle name="Плохой 4" xfId="2195"/>
    <cellStyle name="Плохой 40" xfId="2196"/>
    <cellStyle name="Плохой 41" xfId="2197"/>
    <cellStyle name="Плохой 42" xfId="2198"/>
    <cellStyle name="Плохой 43" xfId="2199"/>
    <cellStyle name="Плохой 44" xfId="2158"/>
    <cellStyle name="Плохой 45" xfId="2603"/>
    <cellStyle name="Плохой 5" xfId="2200"/>
    <cellStyle name="Плохой 6" xfId="2201"/>
    <cellStyle name="Плохой 7" xfId="2202"/>
    <cellStyle name="Плохой 8" xfId="2203"/>
    <cellStyle name="Плохой 9" xfId="2204"/>
    <cellStyle name="Пояснение 1" xfId="2206"/>
    <cellStyle name="Пояснение 10" xfId="2207"/>
    <cellStyle name="Пояснение 11" xfId="2208"/>
    <cellStyle name="Пояснение 12" xfId="2209"/>
    <cellStyle name="Пояснение 13" xfId="2210"/>
    <cellStyle name="Пояснение 14" xfId="2211"/>
    <cellStyle name="Пояснение 15" xfId="2212"/>
    <cellStyle name="Пояснение 16" xfId="2213"/>
    <cellStyle name="Пояснение 17" xfId="2214"/>
    <cellStyle name="Пояснение 18" xfId="2215"/>
    <cellStyle name="Пояснение 19" xfId="2216"/>
    <cellStyle name="Пояснение 2" xfId="2217"/>
    <cellStyle name="Пояснение 20" xfId="2218"/>
    <cellStyle name="Пояснение 21" xfId="2219"/>
    <cellStyle name="Пояснение 22" xfId="2220"/>
    <cellStyle name="Пояснение 23" xfId="2221"/>
    <cellStyle name="Пояснение 24" xfId="2222"/>
    <cellStyle name="Пояснение 25" xfId="2223"/>
    <cellStyle name="Пояснение 26" xfId="2224"/>
    <cellStyle name="Пояснение 27" xfId="2225"/>
    <cellStyle name="Пояснение 28" xfId="2226"/>
    <cellStyle name="Пояснение 29" xfId="2227"/>
    <cellStyle name="Пояснение 3" xfId="2228"/>
    <cellStyle name="Пояснение 30" xfId="2229"/>
    <cellStyle name="Пояснение 31" xfId="2230"/>
    <cellStyle name="Пояснение 32" xfId="2231"/>
    <cellStyle name="Пояснение 33" xfId="2232"/>
    <cellStyle name="Пояснение 34" xfId="2233"/>
    <cellStyle name="Пояснение 35" xfId="2234"/>
    <cellStyle name="Пояснение 36" xfId="2235"/>
    <cellStyle name="Пояснение 37" xfId="2236"/>
    <cellStyle name="Пояснение 37 2" xfId="2237"/>
    <cellStyle name="Пояснение 38" xfId="2238"/>
    <cellStyle name="Пояснение 39" xfId="2239"/>
    <cellStyle name="Пояснение 4" xfId="2240"/>
    <cellStyle name="Пояснение 40" xfId="2241"/>
    <cellStyle name="Пояснение 41" xfId="2242"/>
    <cellStyle name="Пояснение 42" xfId="2243"/>
    <cellStyle name="Пояснение 43" xfId="2244"/>
    <cellStyle name="Пояснение 44" xfId="2205"/>
    <cellStyle name="Пояснение 5" xfId="2245"/>
    <cellStyle name="Пояснение 6" xfId="2246"/>
    <cellStyle name="Пояснение 7" xfId="2247"/>
    <cellStyle name="Пояснение 8" xfId="2248"/>
    <cellStyle name="Пояснение 9" xfId="2249"/>
    <cellStyle name="Примечание 1" xfId="2251"/>
    <cellStyle name="Примечание 1 2" xfId="2252"/>
    <cellStyle name="Примечание 1 3" xfId="2253"/>
    <cellStyle name="Примечание 10" xfId="2254"/>
    <cellStyle name="Примечание 10 2" xfId="2255"/>
    <cellStyle name="Примечание 11" xfId="2256"/>
    <cellStyle name="Примечание 11 2" xfId="2257"/>
    <cellStyle name="Примечание 12" xfId="2258"/>
    <cellStyle name="Примечание 13" xfId="2259"/>
    <cellStyle name="Примечание 13 2" xfId="2260"/>
    <cellStyle name="Примечание 14" xfId="2261"/>
    <cellStyle name="Примечание 14 2" xfId="2262"/>
    <cellStyle name="Примечание 15" xfId="2263"/>
    <cellStyle name="Примечание 16" xfId="2264"/>
    <cellStyle name="Примечание 17" xfId="2265"/>
    <cellStyle name="Примечание 18" xfId="2266"/>
    <cellStyle name="Примечание 19" xfId="2267"/>
    <cellStyle name="Примечание 2" xfId="2268"/>
    <cellStyle name="Примечание 2 2" xfId="2269"/>
    <cellStyle name="Примечание 2 3" xfId="2270"/>
    <cellStyle name="Примечание 2 4" xfId="2606"/>
    <cellStyle name="Примечание 2 5" xfId="2541"/>
    <cellStyle name="Примечание 20" xfId="2271"/>
    <cellStyle name="Примечание 21" xfId="2272"/>
    <cellStyle name="Примечание 22" xfId="2273"/>
    <cellStyle name="Примечание 23" xfId="2274"/>
    <cellStyle name="Примечание 24" xfId="2275"/>
    <cellStyle name="Примечание 25" xfId="2276"/>
    <cellStyle name="Примечание 26" xfId="2277"/>
    <cellStyle name="Примечание 27" xfId="2278"/>
    <cellStyle name="Примечание 28" xfId="2279"/>
    <cellStyle name="Примечание 29" xfId="2280"/>
    <cellStyle name="Примечание 3" xfId="2281"/>
    <cellStyle name="Примечание 3 2" xfId="2282"/>
    <cellStyle name="Примечание 3 3" xfId="2667"/>
    <cellStyle name="Примечание 30" xfId="2283"/>
    <cellStyle name="Примечание 31" xfId="2284"/>
    <cellStyle name="Примечание 32" xfId="2285"/>
    <cellStyle name="Примечание 33" xfId="2286"/>
    <cellStyle name="Примечание 34" xfId="2287"/>
    <cellStyle name="Примечание 35" xfId="2288"/>
    <cellStyle name="Примечание 36" xfId="2289"/>
    <cellStyle name="Примечание 37" xfId="2290"/>
    <cellStyle name="Примечание 37 2" xfId="2291"/>
    <cellStyle name="Примечание 38" xfId="2292"/>
    <cellStyle name="Примечание 39" xfId="2293"/>
    <cellStyle name="Примечание 39 2" xfId="2294"/>
    <cellStyle name="Примечание 39 3" xfId="2651"/>
    <cellStyle name="Примечание 4" xfId="2295"/>
    <cellStyle name="Примечание 4 2" xfId="2296"/>
    <cellStyle name="Примечание 40" xfId="2297"/>
    <cellStyle name="Примечание 40 2" xfId="2298"/>
    <cellStyle name="Примечание 41" xfId="2299"/>
    <cellStyle name="Примечание 41 2" xfId="2300"/>
    <cellStyle name="Примечание 42" xfId="2301"/>
    <cellStyle name="Примечание 42 2" xfId="2302"/>
    <cellStyle name="Примечание 42 3" xfId="2652"/>
    <cellStyle name="Примечание 43" xfId="2303"/>
    <cellStyle name="Примечание 44" xfId="2304"/>
    <cellStyle name="Примечание 44 2" xfId="2653"/>
    <cellStyle name="Примечание 45" xfId="2250"/>
    <cellStyle name="Примечание 45 2" xfId="3312"/>
    <cellStyle name="Примечание 45 3" xfId="3463"/>
    <cellStyle name="Примечание 45 4" xfId="2650"/>
    <cellStyle name="Примечание 46" xfId="3152"/>
    <cellStyle name="Примечание 46 2" xfId="3464"/>
    <cellStyle name="Примечание 47" xfId="3357"/>
    <cellStyle name="Примечание 47 2" xfId="3470"/>
    <cellStyle name="Примечание 48" xfId="3404"/>
    <cellStyle name="Примечание 48 2" xfId="3471"/>
    <cellStyle name="Примечание 49" xfId="3459"/>
    <cellStyle name="Примечание 49 2" xfId="3475"/>
    <cellStyle name="Примечание 5" xfId="2305"/>
    <cellStyle name="Примечание 5 2" xfId="2306"/>
    <cellStyle name="Примечание 50" xfId="2605"/>
    <cellStyle name="Примечание 6" xfId="2307"/>
    <cellStyle name="Примечание 6 2" xfId="2308"/>
    <cellStyle name="Примечание 7" xfId="2309"/>
    <cellStyle name="Примечание 7 2" xfId="2310"/>
    <cellStyle name="Примечание 8" xfId="2311"/>
    <cellStyle name="Примечание 8 2" xfId="2312"/>
    <cellStyle name="Примечание 9" xfId="2313"/>
    <cellStyle name="Примечание 9 2" xfId="2314"/>
    <cellStyle name="Процентный" xfId="4" builtinId="5"/>
    <cellStyle name="Процентный 10" xfId="3673"/>
    <cellStyle name="Процентный 10 10" xfId="10543"/>
    <cellStyle name="Процентный 10 11" xfId="11524"/>
    <cellStyle name="Процентный 10 2" xfId="4003"/>
    <cellStyle name="Процентный 10 2 2" xfId="4984"/>
    <cellStyle name="Процентный 10 2 3" xfId="5965"/>
    <cellStyle name="Процентный 10 2 4" xfId="6946"/>
    <cellStyle name="Процентный 10 2 5" xfId="7927"/>
    <cellStyle name="Процентный 10 2 6" xfId="8908"/>
    <cellStyle name="Процентный 10 2 7" xfId="9889"/>
    <cellStyle name="Процентный 10 2 8" xfId="10870"/>
    <cellStyle name="Процентный 10 2 9" xfId="11851"/>
    <cellStyle name="Процентный 10 3" xfId="4330"/>
    <cellStyle name="Процентный 10 3 2" xfId="5311"/>
    <cellStyle name="Процентный 10 3 3" xfId="6292"/>
    <cellStyle name="Процентный 10 3 4" xfId="7273"/>
    <cellStyle name="Процентный 10 3 5" xfId="8254"/>
    <cellStyle name="Процентный 10 3 6" xfId="9235"/>
    <cellStyle name="Процентный 10 3 7" xfId="10216"/>
    <cellStyle name="Процентный 10 3 8" xfId="11197"/>
    <cellStyle name="Процентный 10 3 9" xfId="12178"/>
    <cellStyle name="Процентный 10 4" xfId="4657"/>
    <cellStyle name="Процентный 10 5" xfId="5638"/>
    <cellStyle name="Процентный 10 6" xfId="6619"/>
    <cellStyle name="Процентный 10 7" xfId="7600"/>
    <cellStyle name="Процентный 10 8" xfId="8581"/>
    <cellStyle name="Процентный 10 9" xfId="9562"/>
    <cellStyle name="Процентный 11" xfId="17"/>
    <cellStyle name="Процентный 2" xfId="19"/>
    <cellStyle name="Процентный 2 2" xfId="12345"/>
    <cellStyle name="Процентный 3" xfId="2316"/>
    <cellStyle name="Процентный 4" xfId="2315"/>
    <cellStyle name="Процентный 5" xfId="28"/>
    <cellStyle name="Процентный 5 10" xfId="4169"/>
    <cellStyle name="Процентный 5 10 2" xfId="5150"/>
    <cellStyle name="Процентный 5 10 3" xfId="6131"/>
    <cellStyle name="Процентный 5 10 4" xfId="7112"/>
    <cellStyle name="Процентный 5 10 5" xfId="8093"/>
    <cellStyle name="Процентный 5 10 6" xfId="9074"/>
    <cellStyle name="Процентный 5 10 7" xfId="10055"/>
    <cellStyle name="Процентный 5 10 8" xfId="11036"/>
    <cellStyle name="Процентный 5 10 9" xfId="12017"/>
    <cellStyle name="Процентный 5 11" xfId="3508"/>
    <cellStyle name="Процентный 5 12" xfId="4496"/>
    <cellStyle name="Процентный 5 13" xfId="5477"/>
    <cellStyle name="Процентный 5 14" xfId="6458"/>
    <cellStyle name="Процентный 5 15" xfId="7439"/>
    <cellStyle name="Процентный 5 16" xfId="8420"/>
    <cellStyle name="Процентный 5 17" xfId="9401"/>
    <cellStyle name="Процентный 5 18" xfId="10382"/>
    <cellStyle name="Процентный 5 19" xfId="11363"/>
    <cellStyle name="Процентный 5 2" xfId="2479"/>
    <cellStyle name="Процентный 5 2 10" xfId="5488"/>
    <cellStyle name="Процентный 5 2 11" xfId="6469"/>
    <cellStyle name="Процентный 5 2 12" xfId="7450"/>
    <cellStyle name="Процентный 5 2 13" xfId="8431"/>
    <cellStyle name="Процентный 5 2 14" xfId="9412"/>
    <cellStyle name="Процентный 5 2 15" xfId="10393"/>
    <cellStyle name="Процентный 5 2 16" xfId="11374"/>
    <cellStyle name="Процентный 5 2 2" xfId="3466"/>
    <cellStyle name="Процентный 5 2 2 10" xfId="7486"/>
    <cellStyle name="Процентный 5 2 2 11" xfId="8467"/>
    <cellStyle name="Процентный 5 2 2 12" xfId="9448"/>
    <cellStyle name="Процентный 5 2 2 13" xfId="10429"/>
    <cellStyle name="Процентный 5 2 2 14" xfId="11410"/>
    <cellStyle name="Процентный 5 2 2 2" xfId="3639"/>
    <cellStyle name="Процентный 5 2 2 2 10" xfId="9528"/>
    <cellStyle name="Процентный 5 2 2 2 11" xfId="10509"/>
    <cellStyle name="Процентный 5 2 2 2 12" xfId="11490"/>
    <cellStyle name="Процентный 5 2 2 2 2" xfId="3807"/>
    <cellStyle name="Процентный 5 2 2 2 2 10" xfId="10674"/>
    <cellStyle name="Процентный 5 2 2 2 2 11" xfId="11655"/>
    <cellStyle name="Процентный 5 2 2 2 2 2" xfId="4134"/>
    <cellStyle name="Процентный 5 2 2 2 2 2 2" xfId="5115"/>
    <cellStyle name="Процентный 5 2 2 2 2 2 3" xfId="6096"/>
    <cellStyle name="Процентный 5 2 2 2 2 2 4" xfId="7077"/>
    <cellStyle name="Процентный 5 2 2 2 2 2 5" xfId="8058"/>
    <cellStyle name="Процентный 5 2 2 2 2 2 6" xfId="9039"/>
    <cellStyle name="Процентный 5 2 2 2 2 2 7" xfId="10020"/>
    <cellStyle name="Процентный 5 2 2 2 2 2 8" xfId="11001"/>
    <cellStyle name="Процентный 5 2 2 2 2 2 9" xfId="11982"/>
    <cellStyle name="Процентный 5 2 2 2 2 3" xfId="4461"/>
    <cellStyle name="Процентный 5 2 2 2 2 3 2" xfId="5442"/>
    <cellStyle name="Процентный 5 2 2 2 2 3 3" xfId="6423"/>
    <cellStyle name="Процентный 5 2 2 2 2 3 4" xfId="7404"/>
    <cellStyle name="Процентный 5 2 2 2 2 3 5" xfId="8385"/>
    <cellStyle name="Процентный 5 2 2 2 2 3 6" xfId="9366"/>
    <cellStyle name="Процентный 5 2 2 2 2 3 7" xfId="10347"/>
    <cellStyle name="Процентный 5 2 2 2 2 3 8" xfId="11328"/>
    <cellStyle name="Процентный 5 2 2 2 2 3 9" xfId="12309"/>
    <cellStyle name="Процентный 5 2 2 2 2 4" xfId="4788"/>
    <cellStyle name="Процентный 5 2 2 2 2 5" xfId="5769"/>
    <cellStyle name="Процентный 5 2 2 2 2 6" xfId="6750"/>
    <cellStyle name="Процентный 5 2 2 2 2 7" xfId="7731"/>
    <cellStyle name="Процентный 5 2 2 2 2 8" xfId="8712"/>
    <cellStyle name="Процентный 5 2 2 2 2 9" xfId="9693"/>
    <cellStyle name="Процентный 5 2 2 2 3" xfId="3969"/>
    <cellStyle name="Процентный 5 2 2 2 3 2" xfId="4950"/>
    <cellStyle name="Процентный 5 2 2 2 3 3" xfId="5931"/>
    <cellStyle name="Процентный 5 2 2 2 3 4" xfId="6912"/>
    <cellStyle name="Процентный 5 2 2 2 3 5" xfId="7893"/>
    <cellStyle name="Процентный 5 2 2 2 3 6" xfId="8874"/>
    <cellStyle name="Процентный 5 2 2 2 3 7" xfId="9855"/>
    <cellStyle name="Процентный 5 2 2 2 3 8" xfId="10836"/>
    <cellStyle name="Процентный 5 2 2 2 3 9" xfId="11817"/>
    <cellStyle name="Процентный 5 2 2 2 4" xfId="4296"/>
    <cellStyle name="Процентный 5 2 2 2 4 2" xfId="5277"/>
    <cellStyle name="Процентный 5 2 2 2 4 3" xfId="6258"/>
    <cellStyle name="Процентный 5 2 2 2 4 4" xfId="7239"/>
    <cellStyle name="Процентный 5 2 2 2 4 5" xfId="8220"/>
    <cellStyle name="Процентный 5 2 2 2 4 6" xfId="9201"/>
    <cellStyle name="Процентный 5 2 2 2 4 7" xfId="10182"/>
    <cellStyle name="Процентный 5 2 2 2 4 8" xfId="11163"/>
    <cellStyle name="Процентный 5 2 2 2 4 9" xfId="12144"/>
    <cellStyle name="Процентный 5 2 2 2 5" xfId="4623"/>
    <cellStyle name="Процентный 5 2 2 2 6" xfId="5604"/>
    <cellStyle name="Процентный 5 2 2 2 7" xfId="6585"/>
    <cellStyle name="Процентный 5 2 2 2 8" xfId="7566"/>
    <cellStyle name="Процентный 5 2 2 2 9" xfId="8547"/>
    <cellStyle name="Процентный 5 2 2 3" xfId="3727"/>
    <cellStyle name="Процентный 5 2 2 3 10" xfId="10594"/>
    <cellStyle name="Процентный 5 2 2 3 11" xfId="11575"/>
    <cellStyle name="Процентный 5 2 2 3 2" xfId="4054"/>
    <cellStyle name="Процентный 5 2 2 3 2 2" xfId="5035"/>
    <cellStyle name="Процентный 5 2 2 3 2 3" xfId="6016"/>
    <cellStyle name="Процентный 5 2 2 3 2 4" xfId="6997"/>
    <cellStyle name="Процентный 5 2 2 3 2 5" xfId="7978"/>
    <cellStyle name="Процентный 5 2 2 3 2 6" xfId="8959"/>
    <cellStyle name="Процентный 5 2 2 3 2 7" xfId="9940"/>
    <cellStyle name="Процентный 5 2 2 3 2 8" xfId="10921"/>
    <cellStyle name="Процентный 5 2 2 3 2 9" xfId="11902"/>
    <cellStyle name="Процентный 5 2 2 3 3" xfId="4381"/>
    <cellStyle name="Процентный 5 2 2 3 3 2" xfId="5362"/>
    <cellStyle name="Процентный 5 2 2 3 3 3" xfId="6343"/>
    <cellStyle name="Процентный 5 2 2 3 3 4" xfId="7324"/>
    <cellStyle name="Процентный 5 2 2 3 3 5" xfId="8305"/>
    <cellStyle name="Процентный 5 2 2 3 3 6" xfId="9286"/>
    <cellStyle name="Процентный 5 2 2 3 3 7" xfId="10267"/>
    <cellStyle name="Процентный 5 2 2 3 3 8" xfId="11248"/>
    <cellStyle name="Процентный 5 2 2 3 3 9" xfId="12229"/>
    <cellStyle name="Процентный 5 2 2 3 4" xfId="4708"/>
    <cellStyle name="Процентный 5 2 2 3 5" xfId="5689"/>
    <cellStyle name="Процентный 5 2 2 3 6" xfId="6670"/>
    <cellStyle name="Процентный 5 2 2 3 7" xfId="7651"/>
    <cellStyle name="Процентный 5 2 2 3 8" xfId="8632"/>
    <cellStyle name="Процентный 5 2 2 3 9" xfId="9613"/>
    <cellStyle name="Процентный 5 2 2 4" xfId="3889"/>
    <cellStyle name="Процентный 5 2 2 4 2" xfId="4870"/>
    <cellStyle name="Процентный 5 2 2 4 3" xfId="5851"/>
    <cellStyle name="Процентный 5 2 2 4 4" xfId="6832"/>
    <cellStyle name="Процентный 5 2 2 4 5" xfId="7813"/>
    <cellStyle name="Процентный 5 2 2 4 6" xfId="8794"/>
    <cellStyle name="Процентный 5 2 2 4 7" xfId="9775"/>
    <cellStyle name="Процентный 5 2 2 4 8" xfId="10756"/>
    <cellStyle name="Процентный 5 2 2 4 9" xfId="11737"/>
    <cellStyle name="Процентный 5 2 2 5" xfId="4216"/>
    <cellStyle name="Процентный 5 2 2 5 2" xfId="5197"/>
    <cellStyle name="Процентный 5 2 2 5 3" xfId="6178"/>
    <cellStyle name="Процентный 5 2 2 5 4" xfId="7159"/>
    <cellStyle name="Процентный 5 2 2 5 5" xfId="8140"/>
    <cellStyle name="Процентный 5 2 2 5 6" xfId="9121"/>
    <cellStyle name="Процентный 5 2 2 5 7" xfId="10102"/>
    <cellStyle name="Процентный 5 2 2 5 8" xfId="11083"/>
    <cellStyle name="Процентный 5 2 2 5 9" xfId="12064"/>
    <cellStyle name="Процентный 5 2 2 6" xfId="3555"/>
    <cellStyle name="Процентный 5 2 2 7" xfId="4543"/>
    <cellStyle name="Процентный 5 2 2 8" xfId="5524"/>
    <cellStyle name="Процентный 5 2 2 9" xfId="6505"/>
    <cellStyle name="Процентный 5 2 3" xfId="3491"/>
    <cellStyle name="Процентный 5 2 3 10" xfId="7500"/>
    <cellStyle name="Процентный 5 2 3 11" xfId="8481"/>
    <cellStyle name="Процентный 5 2 3 12" xfId="9462"/>
    <cellStyle name="Процентный 5 2 3 13" xfId="10443"/>
    <cellStyle name="Процентный 5 2 3 14" xfId="11424"/>
    <cellStyle name="Процентный 5 2 3 2" xfId="3653"/>
    <cellStyle name="Процентный 5 2 3 2 10" xfId="9542"/>
    <cellStyle name="Процентный 5 2 3 2 11" xfId="10523"/>
    <cellStyle name="Процентный 5 2 3 2 12" xfId="11504"/>
    <cellStyle name="Процентный 5 2 3 2 2" xfId="3821"/>
    <cellStyle name="Процентный 5 2 3 2 2 10" xfId="10688"/>
    <cellStyle name="Процентный 5 2 3 2 2 11" xfId="11669"/>
    <cellStyle name="Процентный 5 2 3 2 2 2" xfId="4148"/>
    <cellStyle name="Процентный 5 2 3 2 2 2 2" xfId="5129"/>
    <cellStyle name="Процентный 5 2 3 2 2 2 3" xfId="6110"/>
    <cellStyle name="Процентный 5 2 3 2 2 2 4" xfId="7091"/>
    <cellStyle name="Процентный 5 2 3 2 2 2 5" xfId="8072"/>
    <cellStyle name="Процентный 5 2 3 2 2 2 6" xfId="9053"/>
    <cellStyle name="Процентный 5 2 3 2 2 2 7" xfId="10034"/>
    <cellStyle name="Процентный 5 2 3 2 2 2 8" xfId="11015"/>
    <cellStyle name="Процентный 5 2 3 2 2 2 9" xfId="11996"/>
    <cellStyle name="Процентный 5 2 3 2 2 3" xfId="4475"/>
    <cellStyle name="Процентный 5 2 3 2 2 3 2" xfId="5456"/>
    <cellStyle name="Процентный 5 2 3 2 2 3 3" xfId="6437"/>
    <cellStyle name="Процентный 5 2 3 2 2 3 4" xfId="7418"/>
    <cellStyle name="Процентный 5 2 3 2 2 3 5" xfId="8399"/>
    <cellStyle name="Процентный 5 2 3 2 2 3 6" xfId="9380"/>
    <cellStyle name="Процентный 5 2 3 2 2 3 7" xfId="10361"/>
    <cellStyle name="Процентный 5 2 3 2 2 3 8" xfId="11342"/>
    <cellStyle name="Процентный 5 2 3 2 2 3 9" xfId="12323"/>
    <cellStyle name="Процентный 5 2 3 2 2 4" xfId="4802"/>
    <cellStyle name="Процентный 5 2 3 2 2 5" xfId="5783"/>
    <cellStyle name="Процентный 5 2 3 2 2 6" xfId="6764"/>
    <cellStyle name="Процентный 5 2 3 2 2 7" xfId="7745"/>
    <cellStyle name="Процентный 5 2 3 2 2 8" xfId="8726"/>
    <cellStyle name="Процентный 5 2 3 2 2 9" xfId="9707"/>
    <cellStyle name="Процентный 5 2 3 2 3" xfId="3983"/>
    <cellStyle name="Процентный 5 2 3 2 3 2" xfId="4964"/>
    <cellStyle name="Процентный 5 2 3 2 3 3" xfId="5945"/>
    <cellStyle name="Процентный 5 2 3 2 3 4" xfId="6926"/>
    <cellStyle name="Процентный 5 2 3 2 3 5" xfId="7907"/>
    <cellStyle name="Процентный 5 2 3 2 3 6" xfId="8888"/>
    <cellStyle name="Процентный 5 2 3 2 3 7" xfId="9869"/>
    <cellStyle name="Процентный 5 2 3 2 3 8" xfId="10850"/>
    <cellStyle name="Процентный 5 2 3 2 3 9" xfId="11831"/>
    <cellStyle name="Процентный 5 2 3 2 4" xfId="4310"/>
    <cellStyle name="Процентный 5 2 3 2 4 2" xfId="5291"/>
    <cellStyle name="Процентный 5 2 3 2 4 3" xfId="6272"/>
    <cellStyle name="Процентный 5 2 3 2 4 4" xfId="7253"/>
    <cellStyle name="Процентный 5 2 3 2 4 5" xfId="8234"/>
    <cellStyle name="Процентный 5 2 3 2 4 6" xfId="9215"/>
    <cellStyle name="Процентный 5 2 3 2 4 7" xfId="10196"/>
    <cellStyle name="Процентный 5 2 3 2 4 8" xfId="11177"/>
    <cellStyle name="Процентный 5 2 3 2 4 9" xfId="12158"/>
    <cellStyle name="Процентный 5 2 3 2 5" xfId="4637"/>
    <cellStyle name="Процентный 5 2 3 2 6" xfId="5618"/>
    <cellStyle name="Процентный 5 2 3 2 7" xfId="6599"/>
    <cellStyle name="Процентный 5 2 3 2 8" xfId="7580"/>
    <cellStyle name="Процентный 5 2 3 2 9" xfId="8561"/>
    <cellStyle name="Процентный 5 2 3 3" xfId="3741"/>
    <cellStyle name="Процентный 5 2 3 3 10" xfId="10608"/>
    <cellStyle name="Процентный 5 2 3 3 11" xfId="11589"/>
    <cellStyle name="Процентный 5 2 3 3 2" xfId="4068"/>
    <cellStyle name="Процентный 5 2 3 3 2 2" xfId="5049"/>
    <cellStyle name="Процентный 5 2 3 3 2 3" xfId="6030"/>
    <cellStyle name="Процентный 5 2 3 3 2 4" xfId="7011"/>
    <cellStyle name="Процентный 5 2 3 3 2 5" xfId="7992"/>
    <cellStyle name="Процентный 5 2 3 3 2 6" xfId="8973"/>
    <cellStyle name="Процентный 5 2 3 3 2 7" xfId="9954"/>
    <cellStyle name="Процентный 5 2 3 3 2 8" xfId="10935"/>
    <cellStyle name="Процентный 5 2 3 3 2 9" xfId="11916"/>
    <cellStyle name="Процентный 5 2 3 3 3" xfId="4395"/>
    <cellStyle name="Процентный 5 2 3 3 3 2" xfId="5376"/>
    <cellStyle name="Процентный 5 2 3 3 3 3" xfId="6357"/>
    <cellStyle name="Процентный 5 2 3 3 3 4" xfId="7338"/>
    <cellStyle name="Процентный 5 2 3 3 3 5" xfId="8319"/>
    <cellStyle name="Процентный 5 2 3 3 3 6" xfId="9300"/>
    <cellStyle name="Процентный 5 2 3 3 3 7" xfId="10281"/>
    <cellStyle name="Процентный 5 2 3 3 3 8" xfId="11262"/>
    <cellStyle name="Процентный 5 2 3 3 3 9" xfId="12243"/>
    <cellStyle name="Процентный 5 2 3 3 4" xfId="4722"/>
    <cellStyle name="Процентный 5 2 3 3 5" xfId="5703"/>
    <cellStyle name="Процентный 5 2 3 3 6" xfId="6684"/>
    <cellStyle name="Процентный 5 2 3 3 7" xfId="7665"/>
    <cellStyle name="Процентный 5 2 3 3 8" xfId="8646"/>
    <cellStyle name="Процентный 5 2 3 3 9" xfId="9627"/>
    <cellStyle name="Процентный 5 2 3 4" xfId="3903"/>
    <cellStyle name="Процентный 5 2 3 4 2" xfId="4884"/>
    <cellStyle name="Процентный 5 2 3 4 3" xfId="5865"/>
    <cellStyle name="Процентный 5 2 3 4 4" xfId="6846"/>
    <cellStyle name="Процентный 5 2 3 4 5" xfId="7827"/>
    <cellStyle name="Процентный 5 2 3 4 6" xfId="8808"/>
    <cellStyle name="Процентный 5 2 3 4 7" xfId="9789"/>
    <cellStyle name="Процентный 5 2 3 4 8" xfId="10770"/>
    <cellStyle name="Процентный 5 2 3 4 9" xfId="11751"/>
    <cellStyle name="Процентный 5 2 3 5" xfId="4230"/>
    <cellStyle name="Процентный 5 2 3 5 2" xfId="5211"/>
    <cellStyle name="Процентный 5 2 3 5 3" xfId="6192"/>
    <cellStyle name="Процентный 5 2 3 5 4" xfId="7173"/>
    <cellStyle name="Процентный 5 2 3 5 5" xfId="8154"/>
    <cellStyle name="Процентный 5 2 3 5 6" xfId="9135"/>
    <cellStyle name="Процентный 5 2 3 5 7" xfId="10116"/>
    <cellStyle name="Процентный 5 2 3 5 8" xfId="11097"/>
    <cellStyle name="Процентный 5 2 3 5 9" xfId="12078"/>
    <cellStyle name="Процентный 5 2 3 6" xfId="3569"/>
    <cellStyle name="Процентный 5 2 3 7" xfId="4557"/>
    <cellStyle name="Процентный 5 2 3 8" xfId="5538"/>
    <cellStyle name="Процентный 5 2 3 9" xfId="6519"/>
    <cellStyle name="Процентный 5 2 4" xfId="3602"/>
    <cellStyle name="Процентный 5 2 4 10" xfId="9492"/>
    <cellStyle name="Процентный 5 2 4 11" xfId="10473"/>
    <cellStyle name="Процентный 5 2 4 12" xfId="11454"/>
    <cellStyle name="Процентный 5 2 4 2" xfId="3771"/>
    <cellStyle name="Процентный 5 2 4 2 10" xfId="10638"/>
    <cellStyle name="Процентный 5 2 4 2 11" xfId="11619"/>
    <cellStyle name="Процентный 5 2 4 2 2" xfId="4098"/>
    <cellStyle name="Процентный 5 2 4 2 2 2" xfId="5079"/>
    <cellStyle name="Процентный 5 2 4 2 2 3" xfId="6060"/>
    <cellStyle name="Процентный 5 2 4 2 2 4" xfId="7041"/>
    <cellStyle name="Процентный 5 2 4 2 2 5" xfId="8022"/>
    <cellStyle name="Процентный 5 2 4 2 2 6" xfId="9003"/>
    <cellStyle name="Процентный 5 2 4 2 2 7" xfId="9984"/>
    <cellStyle name="Процентный 5 2 4 2 2 8" xfId="10965"/>
    <cellStyle name="Процентный 5 2 4 2 2 9" xfId="11946"/>
    <cellStyle name="Процентный 5 2 4 2 3" xfId="4425"/>
    <cellStyle name="Процентный 5 2 4 2 3 2" xfId="5406"/>
    <cellStyle name="Процентный 5 2 4 2 3 3" xfId="6387"/>
    <cellStyle name="Процентный 5 2 4 2 3 4" xfId="7368"/>
    <cellStyle name="Процентный 5 2 4 2 3 5" xfId="8349"/>
    <cellStyle name="Процентный 5 2 4 2 3 6" xfId="9330"/>
    <cellStyle name="Процентный 5 2 4 2 3 7" xfId="10311"/>
    <cellStyle name="Процентный 5 2 4 2 3 8" xfId="11292"/>
    <cellStyle name="Процентный 5 2 4 2 3 9" xfId="12273"/>
    <cellStyle name="Процентный 5 2 4 2 4" xfId="4752"/>
    <cellStyle name="Процентный 5 2 4 2 5" xfId="5733"/>
    <cellStyle name="Процентный 5 2 4 2 6" xfId="6714"/>
    <cellStyle name="Процентный 5 2 4 2 7" xfId="7695"/>
    <cellStyle name="Процентный 5 2 4 2 8" xfId="8676"/>
    <cellStyle name="Процентный 5 2 4 2 9" xfId="9657"/>
    <cellStyle name="Процентный 5 2 4 3" xfId="3933"/>
    <cellStyle name="Процентный 5 2 4 3 2" xfId="4914"/>
    <cellStyle name="Процентный 5 2 4 3 3" xfId="5895"/>
    <cellStyle name="Процентный 5 2 4 3 4" xfId="6876"/>
    <cellStyle name="Процентный 5 2 4 3 5" xfId="7857"/>
    <cellStyle name="Процентный 5 2 4 3 6" xfId="8838"/>
    <cellStyle name="Процентный 5 2 4 3 7" xfId="9819"/>
    <cellStyle name="Процентный 5 2 4 3 8" xfId="10800"/>
    <cellStyle name="Процентный 5 2 4 3 9" xfId="11781"/>
    <cellStyle name="Процентный 5 2 4 4" xfId="4260"/>
    <cellStyle name="Процентный 5 2 4 4 2" xfId="5241"/>
    <cellStyle name="Процентный 5 2 4 4 3" xfId="6222"/>
    <cellStyle name="Процентный 5 2 4 4 4" xfId="7203"/>
    <cellStyle name="Процентный 5 2 4 4 5" xfId="8184"/>
    <cellStyle name="Процентный 5 2 4 4 6" xfId="9165"/>
    <cellStyle name="Процентный 5 2 4 4 7" xfId="10146"/>
    <cellStyle name="Процентный 5 2 4 4 8" xfId="11127"/>
    <cellStyle name="Процентный 5 2 4 4 9" xfId="12108"/>
    <cellStyle name="Процентный 5 2 4 5" xfId="4587"/>
    <cellStyle name="Процентный 5 2 4 6" xfId="5568"/>
    <cellStyle name="Процентный 5 2 4 7" xfId="6549"/>
    <cellStyle name="Процентный 5 2 4 8" xfId="7530"/>
    <cellStyle name="Процентный 5 2 4 9" xfId="8511"/>
    <cellStyle name="Процентный 5 2 5" xfId="3691"/>
    <cellStyle name="Процентный 5 2 5 10" xfId="10558"/>
    <cellStyle name="Процентный 5 2 5 11" xfId="11539"/>
    <cellStyle name="Процентный 5 2 5 2" xfId="4018"/>
    <cellStyle name="Процентный 5 2 5 2 2" xfId="4999"/>
    <cellStyle name="Процентный 5 2 5 2 3" xfId="5980"/>
    <cellStyle name="Процентный 5 2 5 2 4" xfId="6961"/>
    <cellStyle name="Процентный 5 2 5 2 5" xfId="7942"/>
    <cellStyle name="Процентный 5 2 5 2 6" xfId="8923"/>
    <cellStyle name="Процентный 5 2 5 2 7" xfId="9904"/>
    <cellStyle name="Процентный 5 2 5 2 8" xfId="10885"/>
    <cellStyle name="Процентный 5 2 5 2 9" xfId="11866"/>
    <cellStyle name="Процентный 5 2 5 3" xfId="4345"/>
    <cellStyle name="Процентный 5 2 5 3 2" xfId="5326"/>
    <cellStyle name="Процентный 5 2 5 3 3" xfId="6307"/>
    <cellStyle name="Процентный 5 2 5 3 4" xfId="7288"/>
    <cellStyle name="Процентный 5 2 5 3 5" xfId="8269"/>
    <cellStyle name="Процентный 5 2 5 3 6" xfId="9250"/>
    <cellStyle name="Процентный 5 2 5 3 7" xfId="10231"/>
    <cellStyle name="Процентный 5 2 5 3 8" xfId="11212"/>
    <cellStyle name="Процентный 5 2 5 3 9" xfId="12193"/>
    <cellStyle name="Процентный 5 2 5 4" xfId="4672"/>
    <cellStyle name="Процентный 5 2 5 5" xfId="5653"/>
    <cellStyle name="Процентный 5 2 5 6" xfId="6634"/>
    <cellStyle name="Процентный 5 2 5 7" xfId="7615"/>
    <cellStyle name="Процентный 5 2 5 8" xfId="8596"/>
    <cellStyle name="Процентный 5 2 5 9" xfId="9577"/>
    <cellStyle name="Процентный 5 2 6" xfId="3853"/>
    <cellStyle name="Процентный 5 2 6 2" xfId="4834"/>
    <cellStyle name="Процентный 5 2 6 3" xfId="5815"/>
    <cellStyle name="Процентный 5 2 6 4" xfId="6796"/>
    <cellStyle name="Процентный 5 2 6 5" xfId="7777"/>
    <cellStyle name="Процентный 5 2 6 6" xfId="8758"/>
    <cellStyle name="Процентный 5 2 6 7" xfId="9739"/>
    <cellStyle name="Процентный 5 2 6 8" xfId="10720"/>
    <cellStyle name="Процентный 5 2 6 9" xfId="11701"/>
    <cellStyle name="Процентный 5 2 7" xfId="4180"/>
    <cellStyle name="Процентный 5 2 7 2" xfId="5161"/>
    <cellStyle name="Процентный 5 2 7 3" xfId="6142"/>
    <cellStyle name="Процентный 5 2 7 4" xfId="7123"/>
    <cellStyle name="Процентный 5 2 7 5" xfId="8104"/>
    <cellStyle name="Процентный 5 2 7 6" xfId="9085"/>
    <cellStyle name="Процентный 5 2 7 7" xfId="10066"/>
    <cellStyle name="Процентный 5 2 7 8" xfId="11047"/>
    <cellStyle name="Процентный 5 2 7 9" xfId="12028"/>
    <cellStyle name="Процентный 5 2 8" xfId="3519"/>
    <cellStyle name="Процентный 5 2 9" xfId="4507"/>
    <cellStyle name="Процентный 5 3" xfId="2490"/>
    <cellStyle name="Процентный 5 3 10" xfId="7461"/>
    <cellStyle name="Процентный 5 3 11" xfId="8442"/>
    <cellStyle name="Процентный 5 3 12" xfId="9423"/>
    <cellStyle name="Процентный 5 3 13" xfId="10404"/>
    <cellStyle name="Процентный 5 3 14" xfId="11385"/>
    <cellStyle name="Процентный 5 3 2" xfId="3613"/>
    <cellStyle name="Процентный 5 3 2 10" xfId="9503"/>
    <cellStyle name="Процентный 5 3 2 11" xfId="10484"/>
    <cellStyle name="Процентный 5 3 2 12" xfId="11465"/>
    <cellStyle name="Процентный 5 3 2 2" xfId="3782"/>
    <cellStyle name="Процентный 5 3 2 2 10" xfId="10649"/>
    <cellStyle name="Процентный 5 3 2 2 11" xfId="11630"/>
    <cellStyle name="Процентный 5 3 2 2 2" xfId="4109"/>
    <cellStyle name="Процентный 5 3 2 2 2 2" xfId="5090"/>
    <cellStyle name="Процентный 5 3 2 2 2 3" xfId="6071"/>
    <cellStyle name="Процентный 5 3 2 2 2 4" xfId="7052"/>
    <cellStyle name="Процентный 5 3 2 2 2 5" xfId="8033"/>
    <cellStyle name="Процентный 5 3 2 2 2 6" xfId="9014"/>
    <cellStyle name="Процентный 5 3 2 2 2 7" xfId="9995"/>
    <cellStyle name="Процентный 5 3 2 2 2 8" xfId="10976"/>
    <cellStyle name="Процентный 5 3 2 2 2 9" xfId="11957"/>
    <cellStyle name="Процентный 5 3 2 2 3" xfId="4436"/>
    <cellStyle name="Процентный 5 3 2 2 3 2" xfId="5417"/>
    <cellStyle name="Процентный 5 3 2 2 3 3" xfId="6398"/>
    <cellStyle name="Процентный 5 3 2 2 3 4" xfId="7379"/>
    <cellStyle name="Процентный 5 3 2 2 3 5" xfId="8360"/>
    <cellStyle name="Процентный 5 3 2 2 3 6" xfId="9341"/>
    <cellStyle name="Процентный 5 3 2 2 3 7" xfId="10322"/>
    <cellStyle name="Процентный 5 3 2 2 3 8" xfId="11303"/>
    <cellStyle name="Процентный 5 3 2 2 3 9" xfId="12284"/>
    <cellStyle name="Процентный 5 3 2 2 4" xfId="4763"/>
    <cellStyle name="Процентный 5 3 2 2 5" xfId="5744"/>
    <cellStyle name="Процентный 5 3 2 2 6" xfId="6725"/>
    <cellStyle name="Процентный 5 3 2 2 7" xfId="7706"/>
    <cellStyle name="Процентный 5 3 2 2 8" xfId="8687"/>
    <cellStyle name="Процентный 5 3 2 2 9" xfId="9668"/>
    <cellStyle name="Процентный 5 3 2 3" xfId="3944"/>
    <cellStyle name="Процентный 5 3 2 3 2" xfId="4925"/>
    <cellStyle name="Процентный 5 3 2 3 3" xfId="5906"/>
    <cellStyle name="Процентный 5 3 2 3 4" xfId="6887"/>
    <cellStyle name="Процентный 5 3 2 3 5" xfId="7868"/>
    <cellStyle name="Процентный 5 3 2 3 6" xfId="8849"/>
    <cellStyle name="Процентный 5 3 2 3 7" xfId="9830"/>
    <cellStyle name="Процентный 5 3 2 3 8" xfId="10811"/>
    <cellStyle name="Процентный 5 3 2 3 9" xfId="11792"/>
    <cellStyle name="Процентный 5 3 2 4" xfId="4271"/>
    <cellStyle name="Процентный 5 3 2 4 2" xfId="5252"/>
    <cellStyle name="Процентный 5 3 2 4 3" xfId="6233"/>
    <cellStyle name="Процентный 5 3 2 4 4" xfId="7214"/>
    <cellStyle name="Процентный 5 3 2 4 5" xfId="8195"/>
    <cellStyle name="Процентный 5 3 2 4 6" xfId="9176"/>
    <cellStyle name="Процентный 5 3 2 4 7" xfId="10157"/>
    <cellStyle name="Процентный 5 3 2 4 8" xfId="11138"/>
    <cellStyle name="Процентный 5 3 2 4 9" xfId="12119"/>
    <cellStyle name="Процентный 5 3 2 5" xfId="4598"/>
    <cellStyle name="Процентный 5 3 2 6" xfId="5579"/>
    <cellStyle name="Процентный 5 3 2 7" xfId="6560"/>
    <cellStyle name="Процентный 5 3 2 8" xfId="7541"/>
    <cellStyle name="Процентный 5 3 2 9" xfId="8522"/>
    <cellStyle name="Процентный 5 3 3" xfId="3702"/>
    <cellStyle name="Процентный 5 3 3 10" xfId="10569"/>
    <cellStyle name="Процентный 5 3 3 11" xfId="11550"/>
    <cellStyle name="Процентный 5 3 3 2" xfId="4029"/>
    <cellStyle name="Процентный 5 3 3 2 2" xfId="5010"/>
    <cellStyle name="Процентный 5 3 3 2 3" xfId="5991"/>
    <cellStyle name="Процентный 5 3 3 2 4" xfId="6972"/>
    <cellStyle name="Процентный 5 3 3 2 5" xfId="7953"/>
    <cellStyle name="Процентный 5 3 3 2 6" xfId="8934"/>
    <cellStyle name="Процентный 5 3 3 2 7" xfId="9915"/>
    <cellStyle name="Процентный 5 3 3 2 8" xfId="10896"/>
    <cellStyle name="Процентный 5 3 3 2 9" xfId="11877"/>
    <cellStyle name="Процентный 5 3 3 3" xfId="4356"/>
    <cellStyle name="Процентный 5 3 3 3 2" xfId="5337"/>
    <cellStyle name="Процентный 5 3 3 3 3" xfId="6318"/>
    <cellStyle name="Процентный 5 3 3 3 4" xfId="7299"/>
    <cellStyle name="Процентный 5 3 3 3 5" xfId="8280"/>
    <cellStyle name="Процентный 5 3 3 3 6" xfId="9261"/>
    <cellStyle name="Процентный 5 3 3 3 7" xfId="10242"/>
    <cellStyle name="Процентный 5 3 3 3 8" xfId="11223"/>
    <cellStyle name="Процентный 5 3 3 3 9" xfId="12204"/>
    <cellStyle name="Процентный 5 3 3 4" xfId="4683"/>
    <cellStyle name="Процентный 5 3 3 5" xfId="5664"/>
    <cellStyle name="Процентный 5 3 3 6" xfId="6645"/>
    <cellStyle name="Процентный 5 3 3 7" xfId="7626"/>
    <cellStyle name="Процентный 5 3 3 8" xfId="8607"/>
    <cellStyle name="Процентный 5 3 3 9" xfId="9588"/>
    <cellStyle name="Процентный 5 3 4" xfId="3864"/>
    <cellStyle name="Процентный 5 3 4 2" xfId="4845"/>
    <cellStyle name="Процентный 5 3 4 3" xfId="5826"/>
    <cellStyle name="Процентный 5 3 4 4" xfId="6807"/>
    <cellStyle name="Процентный 5 3 4 5" xfId="7788"/>
    <cellStyle name="Процентный 5 3 4 6" xfId="8769"/>
    <cellStyle name="Процентный 5 3 4 7" xfId="9750"/>
    <cellStyle name="Процентный 5 3 4 8" xfId="10731"/>
    <cellStyle name="Процентный 5 3 4 9" xfId="11712"/>
    <cellStyle name="Процентный 5 3 5" xfId="4191"/>
    <cellStyle name="Процентный 5 3 5 2" xfId="5172"/>
    <cellStyle name="Процентный 5 3 5 3" xfId="6153"/>
    <cellStyle name="Процентный 5 3 5 4" xfId="7134"/>
    <cellStyle name="Процентный 5 3 5 5" xfId="8115"/>
    <cellStyle name="Процентный 5 3 5 6" xfId="9096"/>
    <cellStyle name="Процентный 5 3 5 7" xfId="10077"/>
    <cellStyle name="Процентный 5 3 5 8" xfId="11058"/>
    <cellStyle name="Процентный 5 3 5 9" xfId="12039"/>
    <cellStyle name="Процентный 5 3 6" xfId="3530"/>
    <cellStyle name="Процентный 5 3 7" xfId="4518"/>
    <cellStyle name="Процентный 5 3 8" xfId="5499"/>
    <cellStyle name="Процентный 5 3 9" xfId="6480"/>
    <cellStyle name="Процентный 5 4" xfId="2500"/>
    <cellStyle name="Процентный 5 4 10" xfId="7471"/>
    <cellStyle name="Процентный 5 4 11" xfId="8452"/>
    <cellStyle name="Процентный 5 4 12" xfId="9433"/>
    <cellStyle name="Процентный 5 4 13" xfId="10414"/>
    <cellStyle name="Процентный 5 4 14" xfId="11395"/>
    <cellStyle name="Процентный 5 4 2" xfId="3623"/>
    <cellStyle name="Процентный 5 4 2 10" xfId="9513"/>
    <cellStyle name="Процентный 5 4 2 11" xfId="10494"/>
    <cellStyle name="Процентный 5 4 2 12" xfId="11475"/>
    <cellStyle name="Процентный 5 4 2 2" xfId="3792"/>
    <cellStyle name="Процентный 5 4 2 2 10" xfId="10659"/>
    <cellStyle name="Процентный 5 4 2 2 11" xfId="11640"/>
    <cellStyle name="Процентный 5 4 2 2 2" xfId="4119"/>
    <cellStyle name="Процентный 5 4 2 2 2 2" xfId="5100"/>
    <cellStyle name="Процентный 5 4 2 2 2 3" xfId="6081"/>
    <cellStyle name="Процентный 5 4 2 2 2 4" xfId="7062"/>
    <cellStyle name="Процентный 5 4 2 2 2 5" xfId="8043"/>
    <cellStyle name="Процентный 5 4 2 2 2 6" xfId="9024"/>
    <cellStyle name="Процентный 5 4 2 2 2 7" xfId="10005"/>
    <cellStyle name="Процентный 5 4 2 2 2 8" xfId="10986"/>
    <cellStyle name="Процентный 5 4 2 2 2 9" xfId="11967"/>
    <cellStyle name="Процентный 5 4 2 2 3" xfId="4446"/>
    <cellStyle name="Процентный 5 4 2 2 3 2" xfId="5427"/>
    <cellStyle name="Процентный 5 4 2 2 3 3" xfId="6408"/>
    <cellStyle name="Процентный 5 4 2 2 3 4" xfId="7389"/>
    <cellStyle name="Процентный 5 4 2 2 3 5" xfId="8370"/>
    <cellStyle name="Процентный 5 4 2 2 3 6" xfId="9351"/>
    <cellStyle name="Процентный 5 4 2 2 3 7" xfId="10332"/>
    <cellStyle name="Процентный 5 4 2 2 3 8" xfId="11313"/>
    <cellStyle name="Процентный 5 4 2 2 3 9" xfId="12294"/>
    <cellStyle name="Процентный 5 4 2 2 4" xfId="4773"/>
    <cellStyle name="Процентный 5 4 2 2 5" xfId="5754"/>
    <cellStyle name="Процентный 5 4 2 2 6" xfId="6735"/>
    <cellStyle name="Процентный 5 4 2 2 7" xfId="7716"/>
    <cellStyle name="Процентный 5 4 2 2 8" xfId="8697"/>
    <cellStyle name="Процентный 5 4 2 2 9" xfId="9678"/>
    <cellStyle name="Процентный 5 4 2 3" xfId="3954"/>
    <cellStyle name="Процентный 5 4 2 3 2" xfId="4935"/>
    <cellStyle name="Процентный 5 4 2 3 3" xfId="5916"/>
    <cellStyle name="Процентный 5 4 2 3 4" xfId="6897"/>
    <cellStyle name="Процентный 5 4 2 3 5" xfId="7878"/>
    <cellStyle name="Процентный 5 4 2 3 6" xfId="8859"/>
    <cellStyle name="Процентный 5 4 2 3 7" xfId="9840"/>
    <cellStyle name="Процентный 5 4 2 3 8" xfId="10821"/>
    <cellStyle name="Процентный 5 4 2 3 9" xfId="11802"/>
    <cellStyle name="Процентный 5 4 2 4" xfId="4281"/>
    <cellStyle name="Процентный 5 4 2 4 2" xfId="5262"/>
    <cellStyle name="Процентный 5 4 2 4 3" xfId="6243"/>
    <cellStyle name="Процентный 5 4 2 4 4" xfId="7224"/>
    <cellStyle name="Процентный 5 4 2 4 5" xfId="8205"/>
    <cellStyle name="Процентный 5 4 2 4 6" xfId="9186"/>
    <cellStyle name="Процентный 5 4 2 4 7" xfId="10167"/>
    <cellStyle name="Процентный 5 4 2 4 8" xfId="11148"/>
    <cellStyle name="Процентный 5 4 2 4 9" xfId="12129"/>
    <cellStyle name="Процентный 5 4 2 5" xfId="4608"/>
    <cellStyle name="Процентный 5 4 2 6" xfId="5589"/>
    <cellStyle name="Процентный 5 4 2 7" xfId="6570"/>
    <cellStyle name="Процентный 5 4 2 8" xfId="7551"/>
    <cellStyle name="Процентный 5 4 2 9" xfId="8532"/>
    <cellStyle name="Процентный 5 4 3" xfId="3712"/>
    <cellStyle name="Процентный 5 4 3 10" xfId="10579"/>
    <cellStyle name="Процентный 5 4 3 11" xfId="11560"/>
    <cellStyle name="Процентный 5 4 3 2" xfId="4039"/>
    <cellStyle name="Процентный 5 4 3 2 2" xfId="5020"/>
    <cellStyle name="Процентный 5 4 3 2 3" xfId="6001"/>
    <cellStyle name="Процентный 5 4 3 2 4" xfId="6982"/>
    <cellStyle name="Процентный 5 4 3 2 5" xfId="7963"/>
    <cellStyle name="Процентный 5 4 3 2 6" xfId="8944"/>
    <cellStyle name="Процентный 5 4 3 2 7" xfId="9925"/>
    <cellStyle name="Процентный 5 4 3 2 8" xfId="10906"/>
    <cellStyle name="Процентный 5 4 3 2 9" xfId="11887"/>
    <cellStyle name="Процентный 5 4 3 3" xfId="4366"/>
    <cellStyle name="Процентный 5 4 3 3 2" xfId="5347"/>
    <cellStyle name="Процентный 5 4 3 3 3" xfId="6328"/>
    <cellStyle name="Процентный 5 4 3 3 4" xfId="7309"/>
    <cellStyle name="Процентный 5 4 3 3 5" xfId="8290"/>
    <cellStyle name="Процентный 5 4 3 3 6" xfId="9271"/>
    <cellStyle name="Процентный 5 4 3 3 7" xfId="10252"/>
    <cellStyle name="Процентный 5 4 3 3 8" xfId="11233"/>
    <cellStyle name="Процентный 5 4 3 3 9" xfId="12214"/>
    <cellStyle name="Процентный 5 4 3 4" xfId="4693"/>
    <cellStyle name="Процентный 5 4 3 5" xfId="5674"/>
    <cellStyle name="Процентный 5 4 3 6" xfId="6655"/>
    <cellStyle name="Процентный 5 4 3 7" xfId="7636"/>
    <cellStyle name="Процентный 5 4 3 8" xfId="8617"/>
    <cellStyle name="Процентный 5 4 3 9" xfId="9598"/>
    <cellStyle name="Процентный 5 4 4" xfId="3874"/>
    <cellStyle name="Процентный 5 4 4 2" xfId="4855"/>
    <cellStyle name="Процентный 5 4 4 3" xfId="5836"/>
    <cellStyle name="Процентный 5 4 4 4" xfId="6817"/>
    <cellStyle name="Процентный 5 4 4 5" xfId="7798"/>
    <cellStyle name="Процентный 5 4 4 6" xfId="8779"/>
    <cellStyle name="Процентный 5 4 4 7" xfId="9760"/>
    <cellStyle name="Процентный 5 4 4 8" xfId="10741"/>
    <cellStyle name="Процентный 5 4 4 9" xfId="11722"/>
    <cellStyle name="Процентный 5 4 5" xfId="4201"/>
    <cellStyle name="Процентный 5 4 5 2" xfId="5182"/>
    <cellStyle name="Процентный 5 4 5 3" xfId="6163"/>
    <cellStyle name="Процентный 5 4 5 4" xfId="7144"/>
    <cellStyle name="Процентный 5 4 5 5" xfId="8125"/>
    <cellStyle name="Процентный 5 4 5 6" xfId="9106"/>
    <cellStyle name="Процентный 5 4 5 7" xfId="10087"/>
    <cellStyle name="Процентный 5 4 5 8" xfId="11068"/>
    <cellStyle name="Процентный 5 4 5 9" xfId="12049"/>
    <cellStyle name="Процентный 5 4 6" xfId="3540"/>
    <cellStyle name="Процентный 5 4 7" xfId="4528"/>
    <cellStyle name="Процентный 5 4 8" xfId="5509"/>
    <cellStyle name="Процентный 5 4 9" xfId="6490"/>
    <cellStyle name="Процентный 5 5" xfId="3275"/>
    <cellStyle name="Процентный 5 5 10" xfId="7481"/>
    <cellStyle name="Процентный 5 5 11" xfId="8462"/>
    <cellStyle name="Процентный 5 5 12" xfId="9443"/>
    <cellStyle name="Процентный 5 5 13" xfId="10424"/>
    <cellStyle name="Процентный 5 5 14" xfId="11405"/>
    <cellStyle name="Процентный 5 5 2" xfId="3633"/>
    <cellStyle name="Процентный 5 5 2 10" xfId="9523"/>
    <cellStyle name="Процентный 5 5 2 11" xfId="10504"/>
    <cellStyle name="Процентный 5 5 2 12" xfId="11485"/>
    <cellStyle name="Процентный 5 5 2 2" xfId="3802"/>
    <cellStyle name="Процентный 5 5 2 2 10" xfId="10669"/>
    <cellStyle name="Процентный 5 5 2 2 11" xfId="11650"/>
    <cellStyle name="Процентный 5 5 2 2 2" xfId="4129"/>
    <cellStyle name="Процентный 5 5 2 2 2 2" xfId="5110"/>
    <cellStyle name="Процентный 5 5 2 2 2 3" xfId="6091"/>
    <cellStyle name="Процентный 5 5 2 2 2 4" xfId="7072"/>
    <cellStyle name="Процентный 5 5 2 2 2 5" xfId="8053"/>
    <cellStyle name="Процентный 5 5 2 2 2 6" xfId="9034"/>
    <cellStyle name="Процентный 5 5 2 2 2 7" xfId="10015"/>
    <cellStyle name="Процентный 5 5 2 2 2 8" xfId="10996"/>
    <cellStyle name="Процентный 5 5 2 2 2 9" xfId="11977"/>
    <cellStyle name="Процентный 5 5 2 2 3" xfId="4456"/>
    <cellStyle name="Процентный 5 5 2 2 3 2" xfId="5437"/>
    <cellStyle name="Процентный 5 5 2 2 3 3" xfId="6418"/>
    <cellStyle name="Процентный 5 5 2 2 3 4" xfId="7399"/>
    <cellStyle name="Процентный 5 5 2 2 3 5" xfId="8380"/>
    <cellStyle name="Процентный 5 5 2 2 3 6" xfId="9361"/>
    <cellStyle name="Процентный 5 5 2 2 3 7" xfId="10342"/>
    <cellStyle name="Процентный 5 5 2 2 3 8" xfId="11323"/>
    <cellStyle name="Процентный 5 5 2 2 3 9" xfId="12304"/>
    <cellStyle name="Процентный 5 5 2 2 4" xfId="4783"/>
    <cellStyle name="Процентный 5 5 2 2 5" xfId="5764"/>
    <cellStyle name="Процентный 5 5 2 2 6" xfId="6745"/>
    <cellStyle name="Процентный 5 5 2 2 7" xfId="7726"/>
    <cellStyle name="Процентный 5 5 2 2 8" xfId="8707"/>
    <cellStyle name="Процентный 5 5 2 2 9" xfId="9688"/>
    <cellStyle name="Процентный 5 5 2 3" xfId="3964"/>
    <cellStyle name="Процентный 5 5 2 3 2" xfId="4945"/>
    <cellStyle name="Процентный 5 5 2 3 3" xfId="5926"/>
    <cellStyle name="Процентный 5 5 2 3 4" xfId="6907"/>
    <cellStyle name="Процентный 5 5 2 3 5" xfId="7888"/>
    <cellStyle name="Процентный 5 5 2 3 6" xfId="8869"/>
    <cellStyle name="Процентный 5 5 2 3 7" xfId="9850"/>
    <cellStyle name="Процентный 5 5 2 3 8" xfId="10831"/>
    <cellStyle name="Процентный 5 5 2 3 9" xfId="11812"/>
    <cellStyle name="Процентный 5 5 2 4" xfId="4291"/>
    <cellStyle name="Процентный 5 5 2 4 2" xfId="5272"/>
    <cellStyle name="Процентный 5 5 2 4 3" xfId="6253"/>
    <cellStyle name="Процентный 5 5 2 4 4" xfId="7234"/>
    <cellStyle name="Процентный 5 5 2 4 5" xfId="8215"/>
    <cellStyle name="Процентный 5 5 2 4 6" xfId="9196"/>
    <cellStyle name="Процентный 5 5 2 4 7" xfId="10177"/>
    <cellStyle name="Процентный 5 5 2 4 8" xfId="11158"/>
    <cellStyle name="Процентный 5 5 2 4 9" xfId="12139"/>
    <cellStyle name="Процентный 5 5 2 5" xfId="4618"/>
    <cellStyle name="Процентный 5 5 2 6" xfId="5599"/>
    <cellStyle name="Процентный 5 5 2 7" xfId="6580"/>
    <cellStyle name="Процентный 5 5 2 8" xfId="7561"/>
    <cellStyle name="Процентный 5 5 2 9" xfId="8542"/>
    <cellStyle name="Процентный 5 5 3" xfId="3722"/>
    <cellStyle name="Процентный 5 5 3 10" xfId="10589"/>
    <cellStyle name="Процентный 5 5 3 11" xfId="11570"/>
    <cellStyle name="Процентный 5 5 3 2" xfId="4049"/>
    <cellStyle name="Процентный 5 5 3 2 2" xfId="5030"/>
    <cellStyle name="Процентный 5 5 3 2 3" xfId="6011"/>
    <cellStyle name="Процентный 5 5 3 2 4" xfId="6992"/>
    <cellStyle name="Процентный 5 5 3 2 5" xfId="7973"/>
    <cellStyle name="Процентный 5 5 3 2 6" xfId="8954"/>
    <cellStyle name="Процентный 5 5 3 2 7" xfId="9935"/>
    <cellStyle name="Процентный 5 5 3 2 8" xfId="10916"/>
    <cellStyle name="Процентный 5 5 3 2 9" xfId="11897"/>
    <cellStyle name="Процентный 5 5 3 3" xfId="4376"/>
    <cellStyle name="Процентный 5 5 3 3 2" xfId="5357"/>
    <cellStyle name="Процентный 5 5 3 3 3" xfId="6338"/>
    <cellStyle name="Процентный 5 5 3 3 4" xfId="7319"/>
    <cellStyle name="Процентный 5 5 3 3 5" xfId="8300"/>
    <cellStyle name="Процентный 5 5 3 3 6" xfId="9281"/>
    <cellStyle name="Процентный 5 5 3 3 7" xfId="10262"/>
    <cellStyle name="Процентный 5 5 3 3 8" xfId="11243"/>
    <cellStyle name="Процентный 5 5 3 3 9" xfId="12224"/>
    <cellStyle name="Процентный 5 5 3 4" xfId="4703"/>
    <cellStyle name="Процентный 5 5 3 5" xfId="5684"/>
    <cellStyle name="Процентный 5 5 3 6" xfId="6665"/>
    <cellStyle name="Процентный 5 5 3 7" xfId="7646"/>
    <cellStyle name="Процентный 5 5 3 8" xfId="8627"/>
    <cellStyle name="Процентный 5 5 3 9" xfId="9608"/>
    <cellStyle name="Процентный 5 5 4" xfId="3884"/>
    <cellStyle name="Процентный 5 5 4 2" xfId="4865"/>
    <cellStyle name="Процентный 5 5 4 3" xfId="5846"/>
    <cellStyle name="Процентный 5 5 4 4" xfId="6827"/>
    <cellStyle name="Процентный 5 5 4 5" xfId="7808"/>
    <cellStyle name="Процентный 5 5 4 6" xfId="8789"/>
    <cellStyle name="Процентный 5 5 4 7" xfId="9770"/>
    <cellStyle name="Процентный 5 5 4 8" xfId="10751"/>
    <cellStyle name="Процентный 5 5 4 9" xfId="11732"/>
    <cellStyle name="Процентный 5 5 5" xfId="4211"/>
    <cellStyle name="Процентный 5 5 5 2" xfId="5192"/>
    <cellStyle name="Процентный 5 5 5 3" xfId="6173"/>
    <cellStyle name="Процентный 5 5 5 4" xfId="7154"/>
    <cellStyle name="Процентный 5 5 5 5" xfId="8135"/>
    <cellStyle name="Процентный 5 5 5 6" xfId="9116"/>
    <cellStyle name="Процентный 5 5 5 7" xfId="10097"/>
    <cellStyle name="Процентный 5 5 5 8" xfId="11078"/>
    <cellStyle name="Процентный 5 5 5 9" xfId="12059"/>
    <cellStyle name="Процентный 5 5 6" xfId="3550"/>
    <cellStyle name="Процентный 5 5 7" xfId="4538"/>
    <cellStyle name="Процентный 5 5 8" xfId="5519"/>
    <cellStyle name="Процентный 5 5 9" xfId="6500"/>
    <cellStyle name="Процентный 5 6" xfId="3483"/>
    <cellStyle name="Процентный 5 6 10" xfId="7492"/>
    <cellStyle name="Процентный 5 6 11" xfId="8473"/>
    <cellStyle name="Процентный 5 6 12" xfId="9454"/>
    <cellStyle name="Процентный 5 6 13" xfId="10435"/>
    <cellStyle name="Процентный 5 6 14" xfId="11416"/>
    <cellStyle name="Процентный 5 6 2" xfId="3645"/>
    <cellStyle name="Процентный 5 6 2 10" xfId="9534"/>
    <cellStyle name="Процентный 5 6 2 11" xfId="10515"/>
    <cellStyle name="Процентный 5 6 2 12" xfId="11496"/>
    <cellStyle name="Процентный 5 6 2 2" xfId="3813"/>
    <cellStyle name="Процентный 5 6 2 2 10" xfId="10680"/>
    <cellStyle name="Процентный 5 6 2 2 11" xfId="11661"/>
    <cellStyle name="Процентный 5 6 2 2 2" xfId="4140"/>
    <cellStyle name="Процентный 5 6 2 2 2 2" xfId="5121"/>
    <cellStyle name="Процентный 5 6 2 2 2 3" xfId="6102"/>
    <cellStyle name="Процентный 5 6 2 2 2 4" xfId="7083"/>
    <cellStyle name="Процентный 5 6 2 2 2 5" xfId="8064"/>
    <cellStyle name="Процентный 5 6 2 2 2 6" xfId="9045"/>
    <cellStyle name="Процентный 5 6 2 2 2 7" xfId="10026"/>
    <cellStyle name="Процентный 5 6 2 2 2 8" xfId="11007"/>
    <cellStyle name="Процентный 5 6 2 2 2 9" xfId="11988"/>
    <cellStyle name="Процентный 5 6 2 2 3" xfId="4467"/>
    <cellStyle name="Процентный 5 6 2 2 3 2" xfId="5448"/>
    <cellStyle name="Процентный 5 6 2 2 3 3" xfId="6429"/>
    <cellStyle name="Процентный 5 6 2 2 3 4" xfId="7410"/>
    <cellStyle name="Процентный 5 6 2 2 3 5" xfId="8391"/>
    <cellStyle name="Процентный 5 6 2 2 3 6" xfId="9372"/>
    <cellStyle name="Процентный 5 6 2 2 3 7" xfId="10353"/>
    <cellStyle name="Процентный 5 6 2 2 3 8" xfId="11334"/>
    <cellStyle name="Процентный 5 6 2 2 3 9" xfId="12315"/>
    <cellStyle name="Процентный 5 6 2 2 4" xfId="4794"/>
    <cellStyle name="Процентный 5 6 2 2 5" xfId="5775"/>
    <cellStyle name="Процентный 5 6 2 2 6" xfId="6756"/>
    <cellStyle name="Процентный 5 6 2 2 7" xfId="7737"/>
    <cellStyle name="Процентный 5 6 2 2 8" xfId="8718"/>
    <cellStyle name="Процентный 5 6 2 2 9" xfId="9699"/>
    <cellStyle name="Процентный 5 6 2 3" xfId="3975"/>
    <cellStyle name="Процентный 5 6 2 3 2" xfId="4956"/>
    <cellStyle name="Процентный 5 6 2 3 3" xfId="5937"/>
    <cellStyle name="Процентный 5 6 2 3 4" xfId="6918"/>
    <cellStyle name="Процентный 5 6 2 3 5" xfId="7899"/>
    <cellStyle name="Процентный 5 6 2 3 6" xfId="8880"/>
    <cellStyle name="Процентный 5 6 2 3 7" xfId="9861"/>
    <cellStyle name="Процентный 5 6 2 3 8" xfId="10842"/>
    <cellStyle name="Процентный 5 6 2 3 9" xfId="11823"/>
    <cellStyle name="Процентный 5 6 2 4" xfId="4302"/>
    <cellStyle name="Процентный 5 6 2 4 2" xfId="5283"/>
    <cellStyle name="Процентный 5 6 2 4 3" xfId="6264"/>
    <cellStyle name="Процентный 5 6 2 4 4" xfId="7245"/>
    <cellStyle name="Процентный 5 6 2 4 5" xfId="8226"/>
    <cellStyle name="Процентный 5 6 2 4 6" xfId="9207"/>
    <cellStyle name="Процентный 5 6 2 4 7" xfId="10188"/>
    <cellStyle name="Процентный 5 6 2 4 8" xfId="11169"/>
    <cellStyle name="Процентный 5 6 2 4 9" xfId="12150"/>
    <cellStyle name="Процентный 5 6 2 5" xfId="4629"/>
    <cellStyle name="Процентный 5 6 2 6" xfId="5610"/>
    <cellStyle name="Процентный 5 6 2 7" xfId="6591"/>
    <cellStyle name="Процентный 5 6 2 8" xfId="7572"/>
    <cellStyle name="Процентный 5 6 2 9" xfId="8553"/>
    <cellStyle name="Процентный 5 6 3" xfId="3733"/>
    <cellStyle name="Процентный 5 6 3 10" xfId="10600"/>
    <cellStyle name="Процентный 5 6 3 11" xfId="11581"/>
    <cellStyle name="Процентный 5 6 3 2" xfId="4060"/>
    <cellStyle name="Процентный 5 6 3 2 2" xfId="5041"/>
    <cellStyle name="Процентный 5 6 3 2 3" xfId="6022"/>
    <cellStyle name="Процентный 5 6 3 2 4" xfId="7003"/>
    <cellStyle name="Процентный 5 6 3 2 5" xfId="7984"/>
    <cellStyle name="Процентный 5 6 3 2 6" xfId="8965"/>
    <cellStyle name="Процентный 5 6 3 2 7" xfId="9946"/>
    <cellStyle name="Процентный 5 6 3 2 8" xfId="10927"/>
    <cellStyle name="Процентный 5 6 3 2 9" xfId="11908"/>
    <cellStyle name="Процентный 5 6 3 3" xfId="4387"/>
    <cellStyle name="Процентный 5 6 3 3 2" xfId="5368"/>
    <cellStyle name="Процентный 5 6 3 3 3" xfId="6349"/>
    <cellStyle name="Процентный 5 6 3 3 4" xfId="7330"/>
    <cellStyle name="Процентный 5 6 3 3 5" xfId="8311"/>
    <cellStyle name="Процентный 5 6 3 3 6" xfId="9292"/>
    <cellStyle name="Процентный 5 6 3 3 7" xfId="10273"/>
    <cellStyle name="Процентный 5 6 3 3 8" xfId="11254"/>
    <cellStyle name="Процентный 5 6 3 3 9" xfId="12235"/>
    <cellStyle name="Процентный 5 6 3 4" xfId="4714"/>
    <cellStyle name="Процентный 5 6 3 5" xfId="5695"/>
    <cellStyle name="Процентный 5 6 3 6" xfId="6676"/>
    <cellStyle name="Процентный 5 6 3 7" xfId="7657"/>
    <cellStyle name="Процентный 5 6 3 8" xfId="8638"/>
    <cellStyle name="Процентный 5 6 3 9" xfId="9619"/>
    <cellStyle name="Процентный 5 6 4" xfId="3895"/>
    <cellStyle name="Процентный 5 6 4 2" xfId="4876"/>
    <cellStyle name="Процентный 5 6 4 3" xfId="5857"/>
    <cellStyle name="Процентный 5 6 4 4" xfId="6838"/>
    <cellStyle name="Процентный 5 6 4 5" xfId="7819"/>
    <cellStyle name="Процентный 5 6 4 6" xfId="8800"/>
    <cellStyle name="Процентный 5 6 4 7" xfId="9781"/>
    <cellStyle name="Процентный 5 6 4 8" xfId="10762"/>
    <cellStyle name="Процентный 5 6 4 9" xfId="11743"/>
    <cellStyle name="Процентный 5 6 5" xfId="4222"/>
    <cellStyle name="Процентный 5 6 5 2" xfId="5203"/>
    <cellStyle name="Процентный 5 6 5 3" xfId="6184"/>
    <cellStyle name="Процентный 5 6 5 4" xfId="7165"/>
    <cellStyle name="Процентный 5 6 5 5" xfId="8146"/>
    <cellStyle name="Процентный 5 6 5 6" xfId="9127"/>
    <cellStyle name="Процентный 5 6 5 7" xfId="10108"/>
    <cellStyle name="Процентный 5 6 5 8" xfId="11089"/>
    <cellStyle name="Процентный 5 6 5 9" xfId="12070"/>
    <cellStyle name="Процентный 5 6 6" xfId="3561"/>
    <cellStyle name="Процентный 5 6 7" xfId="4549"/>
    <cellStyle name="Процентный 5 6 8" xfId="5530"/>
    <cellStyle name="Процентный 5 6 9" xfId="6511"/>
    <cellStyle name="Процентный 5 7" xfId="3591"/>
    <cellStyle name="Процентный 5 7 10" xfId="9481"/>
    <cellStyle name="Процентный 5 7 11" xfId="10462"/>
    <cellStyle name="Процентный 5 7 12" xfId="11443"/>
    <cellStyle name="Процентный 5 7 2" xfId="3760"/>
    <cellStyle name="Процентный 5 7 2 10" xfId="10627"/>
    <cellStyle name="Процентный 5 7 2 11" xfId="11608"/>
    <cellStyle name="Процентный 5 7 2 2" xfId="4087"/>
    <cellStyle name="Процентный 5 7 2 2 2" xfId="5068"/>
    <cellStyle name="Процентный 5 7 2 2 3" xfId="6049"/>
    <cellStyle name="Процентный 5 7 2 2 4" xfId="7030"/>
    <cellStyle name="Процентный 5 7 2 2 5" xfId="8011"/>
    <cellStyle name="Процентный 5 7 2 2 6" xfId="8992"/>
    <cellStyle name="Процентный 5 7 2 2 7" xfId="9973"/>
    <cellStyle name="Процентный 5 7 2 2 8" xfId="10954"/>
    <cellStyle name="Процентный 5 7 2 2 9" xfId="11935"/>
    <cellStyle name="Процентный 5 7 2 3" xfId="4414"/>
    <cellStyle name="Процентный 5 7 2 3 2" xfId="5395"/>
    <cellStyle name="Процентный 5 7 2 3 3" xfId="6376"/>
    <cellStyle name="Процентный 5 7 2 3 4" xfId="7357"/>
    <cellStyle name="Процентный 5 7 2 3 5" xfId="8338"/>
    <cellStyle name="Процентный 5 7 2 3 6" xfId="9319"/>
    <cellStyle name="Процентный 5 7 2 3 7" xfId="10300"/>
    <cellStyle name="Процентный 5 7 2 3 8" xfId="11281"/>
    <cellStyle name="Процентный 5 7 2 3 9" xfId="12262"/>
    <cellStyle name="Процентный 5 7 2 4" xfId="4741"/>
    <cellStyle name="Процентный 5 7 2 5" xfId="5722"/>
    <cellStyle name="Процентный 5 7 2 6" xfId="6703"/>
    <cellStyle name="Процентный 5 7 2 7" xfId="7684"/>
    <cellStyle name="Процентный 5 7 2 8" xfId="8665"/>
    <cellStyle name="Процентный 5 7 2 9" xfId="9646"/>
    <cellStyle name="Процентный 5 7 3" xfId="3922"/>
    <cellStyle name="Процентный 5 7 3 2" xfId="4903"/>
    <cellStyle name="Процентный 5 7 3 3" xfId="5884"/>
    <cellStyle name="Процентный 5 7 3 4" xfId="6865"/>
    <cellStyle name="Процентный 5 7 3 5" xfId="7846"/>
    <cellStyle name="Процентный 5 7 3 6" xfId="8827"/>
    <cellStyle name="Процентный 5 7 3 7" xfId="9808"/>
    <cellStyle name="Процентный 5 7 3 8" xfId="10789"/>
    <cellStyle name="Процентный 5 7 3 9" xfId="11770"/>
    <cellStyle name="Процентный 5 7 4" xfId="4249"/>
    <cellStyle name="Процентный 5 7 4 2" xfId="5230"/>
    <cellStyle name="Процентный 5 7 4 3" xfId="6211"/>
    <cellStyle name="Процентный 5 7 4 4" xfId="7192"/>
    <cellStyle name="Процентный 5 7 4 5" xfId="8173"/>
    <cellStyle name="Процентный 5 7 4 6" xfId="9154"/>
    <cellStyle name="Процентный 5 7 4 7" xfId="10135"/>
    <cellStyle name="Процентный 5 7 4 8" xfId="11116"/>
    <cellStyle name="Процентный 5 7 4 9" xfId="12097"/>
    <cellStyle name="Процентный 5 7 5" xfId="4576"/>
    <cellStyle name="Процентный 5 7 6" xfId="5557"/>
    <cellStyle name="Процентный 5 7 7" xfId="6538"/>
    <cellStyle name="Процентный 5 7 8" xfId="7519"/>
    <cellStyle name="Процентный 5 7 9" xfId="8500"/>
    <cellStyle name="Процентный 5 8" xfId="3680"/>
    <cellStyle name="Процентный 5 8 10" xfId="10547"/>
    <cellStyle name="Процентный 5 8 11" xfId="11528"/>
    <cellStyle name="Процентный 5 8 2" xfId="4007"/>
    <cellStyle name="Процентный 5 8 2 2" xfId="4988"/>
    <cellStyle name="Процентный 5 8 2 3" xfId="5969"/>
    <cellStyle name="Процентный 5 8 2 4" xfId="6950"/>
    <cellStyle name="Процентный 5 8 2 5" xfId="7931"/>
    <cellStyle name="Процентный 5 8 2 6" xfId="8912"/>
    <cellStyle name="Процентный 5 8 2 7" xfId="9893"/>
    <cellStyle name="Процентный 5 8 2 8" xfId="10874"/>
    <cellStyle name="Процентный 5 8 2 9" xfId="11855"/>
    <cellStyle name="Процентный 5 8 3" xfId="4334"/>
    <cellStyle name="Процентный 5 8 3 2" xfId="5315"/>
    <cellStyle name="Процентный 5 8 3 3" xfId="6296"/>
    <cellStyle name="Процентный 5 8 3 4" xfId="7277"/>
    <cellStyle name="Процентный 5 8 3 5" xfId="8258"/>
    <cellStyle name="Процентный 5 8 3 6" xfId="9239"/>
    <cellStyle name="Процентный 5 8 3 7" xfId="10220"/>
    <cellStyle name="Процентный 5 8 3 8" xfId="11201"/>
    <cellStyle name="Процентный 5 8 3 9" xfId="12182"/>
    <cellStyle name="Процентный 5 8 4" xfId="4661"/>
    <cellStyle name="Процентный 5 8 5" xfId="5642"/>
    <cellStyle name="Процентный 5 8 6" xfId="6623"/>
    <cellStyle name="Процентный 5 8 7" xfId="7604"/>
    <cellStyle name="Процентный 5 8 8" xfId="8585"/>
    <cellStyle name="Процентный 5 8 9" xfId="9566"/>
    <cellStyle name="Процентный 5 9" xfId="3842"/>
    <cellStyle name="Процентный 5 9 2" xfId="4823"/>
    <cellStyle name="Процентный 5 9 3" xfId="5804"/>
    <cellStyle name="Процентный 5 9 4" xfId="6785"/>
    <cellStyle name="Процентный 5 9 5" xfId="7766"/>
    <cellStyle name="Процентный 5 9 6" xfId="8747"/>
    <cellStyle name="Процентный 5 9 7" xfId="9728"/>
    <cellStyle name="Процентный 5 9 8" xfId="10709"/>
    <cellStyle name="Процентный 5 9 9" xfId="11690"/>
    <cellStyle name="Процентный 6" xfId="2607"/>
    <cellStyle name="Процентный 7" xfId="3502"/>
    <cellStyle name="Процентный 7 10" xfId="7510"/>
    <cellStyle name="Процентный 7 11" xfId="8491"/>
    <cellStyle name="Процентный 7 12" xfId="9472"/>
    <cellStyle name="Процентный 7 13" xfId="10453"/>
    <cellStyle name="Процентный 7 14" xfId="11434"/>
    <cellStyle name="Процентный 7 2" xfId="3663"/>
    <cellStyle name="Процентный 7 2 10" xfId="9552"/>
    <cellStyle name="Процентный 7 2 11" xfId="10533"/>
    <cellStyle name="Процентный 7 2 12" xfId="11514"/>
    <cellStyle name="Процентный 7 2 2" xfId="3831"/>
    <cellStyle name="Процентный 7 2 2 10" xfId="10698"/>
    <cellStyle name="Процентный 7 2 2 11" xfId="11679"/>
    <cellStyle name="Процентный 7 2 2 2" xfId="4158"/>
    <cellStyle name="Процентный 7 2 2 2 2" xfId="5139"/>
    <cellStyle name="Процентный 7 2 2 2 3" xfId="6120"/>
    <cellStyle name="Процентный 7 2 2 2 4" xfId="7101"/>
    <cellStyle name="Процентный 7 2 2 2 5" xfId="8082"/>
    <cellStyle name="Процентный 7 2 2 2 6" xfId="9063"/>
    <cellStyle name="Процентный 7 2 2 2 7" xfId="10044"/>
    <cellStyle name="Процентный 7 2 2 2 8" xfId="11025"/>
    <cellStyle name="Процентный 7 2 2 2 9" xfId="12006"/>
    <cellStyle name="Процентный 7 2 2 3" xfId="4485"/>
    <cellStyle name="Процентный 7 2 2 3 2" xfId="5466"/>
    <cellStyle name="Процентный 7 2 2 3 3" xfId="6447"/>
    <cellStyle name="Процентный 7 2 2 3 4" xfId="7428"/>
    <cellStyle name="Процентный 7 2 2 3 5" xfId="8409"/>
    <cellStyle name="Процентный 7 2 2 3 6" xfId="9390"/>
    <cellStyle name="Процентный 7 2 2 3 7" xfId="10371"/>
    <cellStyle name="Процентный 7 2 2 3 8" xfId="11352"/>
    <cellStyle name="Процентный 7 2 2 3 9" xfId="12333"/>
    <cellStyle name="Процентный 7 2 2 4" xfId="4812"/>
    <cellStyle name="Процентный 7 2 2 5" xfId="5793"/>
    <cellStyle name="Процентный 7 2 2 6" xfId="6774"/>
    <cellStyle name="Процентный 7 2 2 7" xfId="7755"/>
    <cellStyle name="Процентный 7 2 2 8" xfId="8736"/>
    <cellStyle name="Процентный 7 2 2 9" xfId="9717"/>
    <cellStyle name="Процентный 7 2 3" xfId="3993"/>
    <cellStyle name="Процентный 7 2 3 2" xfId="4974"/>
    <cellStyle name="Процентный 7 2 3 3" xfId="5955"/>
    <cellStyle name="Процентный 7 2 3 4" xfId="6936"/>
    <cellStyle name="Процентный 7 2 3 5" xfId="7917"/>
    <cellStyle name="Процентный 7 2 3 6" xfId="8898"/>
    <cellStyle name="Процентный 7 2 3 7" xfId="9879"/>
    <cellStyle name="Процентный 7 2 3 8" xfId="10860"/>
    <cellStyle name="Процентный 7 2 3 9" xfId="11841"/>
    <cellStyle name="Процентный 7 2 4" xfId="4320"/>
    <cellStyle name="Процентный 7 2 4 2" xfId="5301"/>
    <cellStyle name="Процентный 7 2 4 3" xfId="6282"/>
    <cellStyle name="Процентный 7 2 4 4" xfId="7263"/>
    <cellStyle name="Процентный 7 2 4 5" xfId="8244"/>
    <cellStyle name="Процентный 7 2 4 6" xfId="9225"/>
    <cellStyle name="Процентный 7 2 4 7" xfId="10206"/>
    <cellStyle name="Процентный 7 2 4 8" xfId="11187"/>
    <cellStyle name="Процентный 7 2 4 9" xfId="12168"/>
    <cellStyle name="Процентный 7 2 5" xfId="4647"/>
    <cellStyle name="Процентный 7 2 6" xfId="5628"/>
    <cellStyle name="Процентный 7 2 7" xfId="6609"/>
    <cellStyle name="Процентный 7 2 8" xfId="7590"/>
    <cellStyle name="Процентный 7 2 9" xfId="8571"/>
    <cellStyle name="Процентный 7 3" xfId="3751"/>
    <cellStyle name="Процентный 7 3 10" xfId="10618"/>
    <cellStyle name="Процентный 7 3 11" xfId="11599"/>
    <cellStyle name="Процентный 7 3 2" xfId="4078"/>
    <cellStyle name="Процентный 7 3 2 2" xfId="5059"/>
    <cellStyle name="Процентный 7 3 2 3" xfId="6040"/>
    <cellStyle name="Процентный 7 3 2 4" xfId="7021"/>
    <cellStyle name="Процентный 7 3 2 5" xfId="8002"/>
    <cellStyle name="Процентный 7 3 2 6" xfId="8983"/>
    <cellStyle name="Процентный 7 3 2 7" xfId="9964"/>
    <cellStyle name="Процентный 7 3 2 8" xfId="10945"/>
    <cellStyle name="Процентный 7 3 2 9" xfId="11926"/>
    <cellStyle name="Процентный 7 3 3" xfId="4405"/>
    <cellStyle name="Процентный 7 3 3 2" xfId="5386"/>
    <cellStyle name="Процентный 7 3 3 3" xfId="6367"/>
    <cellStyle name="Процентный 7 3 3 4" xfId="7348"/>
    <cellStyle name="Процентный 7 3 3 5" xfId="8329"/>
    <cellStyle name="Процентный 7 3 3 6" xfId="9310"/>
    <cellStyle name="Процентный 7 3 3 7" xfId="10291"/>
    <cellStyle name="Процентный 7 3 3 8" xfId="11272"/>
    <cellStyle name="Процентный 7 3 3 9" xfId="12253"/>
    <cellStyle name="Процентный 7 3 4" xfId="4732"/>
    <cellStyle name="Процентный 7 3 5" xfId="5713"/>
    <cellStyle name="Процентный 7 3 6" xfId="6694"/>
    <cellStyle name="Процентный 7 3 7" xfId="7675"/>
    <cellStyle name="Процентный 7 3 8" xfId="8656"/>
    <cellStyle name="Процентный 7 3 9" xfId="9637"/>
    <cellStyle name="Процентный 7 4" xfId="3913"/>
    <cellStyle name="Процентный 7 4 2" xfId="4894"/>
    <cellStyle name="Процентный 7 4 3" xfId="5875"/>
    <cellStyle name="Процентный 7 4 4" xfId="6856"/>
    <cellStyle name="Процентный 7 4 5" xfId="7837"/>
    <cellStyle name="Процентный 7 4 6" xfId="8818"/>
    <cellStyle name="Процентный 7 4 7" xfId="9799"/>
    <cellStyle name="Процентный 7 4 8" xfId="10780"/>
    <cellStyle name="Процентный 7 4 9" xfId="11761"/>
    <cellStyle name="Процентный 7 5" xfId="4240"/>
    <cellStyle name="Процентный 7 5 2" xfId="5221"/>
    <cellStyle name="Процентный 7 5 3" xfId="6202"/>
    <cellStyle name="Процентный 7 5 4" xfId="7183"/>
    <cellStyle name="Процентный 7 5 5" xfId="8164"/>
    <cellStyle name="Процентный 7 5 6" xfId="9145"/>
    <cellStyle name="Процентный 7 5 7" xfId="10126"/>
    <cellStyle name="Процентный 7 5 8" xfId="11107"/>
    <cellStyle name="Процентный 7 5 9" xfId="12088"/>
    <cellStyle name="Процентный 7 6" xfId="3579"/>
    <cellStyle name="Процентный 7 7" xfId="4567"/>
    <cellStyle name="Процентный 7 8" xfId="5548"/>
    <cellStyle name="Процентный 7 9" xfId="6529"/>
    <cellStyle name="Процентный 8" xfId="3587"/>
    <cellStyle name="Процентный 9" xfId="3676"/>
    <cellStyle name="Результат 1" xfId="2317"/>
    <cellStyle name="Результат 1 1" xfId="2318"/>
    <cellStyle name="Результат 1 1 1" xfId="2319"/>
    <cellStyle name="Результат 1 2" xfId="2320"/>
    <cellStyle name="Результат 2" xfId="2321"/>
    <cellStyle name="Результат 2 1" xfId="2322"/>
    <cellStyle name="Результат 2 1 1" xfId="2323"/>
    <cellStyle name="Результат 2 2" xfId="2324"/>
    <cellStyle name="Результат 3" xfId="2325"/>
    <cellStyle name="Результат 3 1" xfId="2326"/>
    <cellStyle name="Результат 3 1 1" xfId="2327"/>
    <cellStyle name="Результат 3 2" xfId="2328"/>
    <cellStyle name="Результат 4" xfId="2329"/>
    <cellStyle name="Результат 4 1" xfId="2508"/>
    <cellStyle name="Результат 5" xfId="2330"/>
    <cellStyle name="Результат 5 1" xfId="2509"/>
    <cellStyle name="Связанная ячейка 1" xfId="2332"/>
    <cellStyle name="Связанная ячейка 10" xfId="2333"/>
    <cellStyle name="Связанная ячейка 11" xfId="2334"/>
    <cellStyle name="Связанная ячейка 12" xfId="2335"/>
    <cellStyle name="Связанная ячейка 13" xfId="2336"/>
    <cellStyle name="Связанная ячейка 14" xfId="2337"/>
    <cellStyle name="Связанная ячейка 15" xfId="2338"/>
    <cellStyle name="Связанная ячейка 16" xfId="2339"/>
    <cellStyle name="Связанная ячейка 17" xfId="2340"/>
    <cellStyle name="Связанная ячейка 18" xfId="2341"/>
    <cellStyle name="Связанная ячейка 19" xfId="2342"/>
    <cellStyle name="Связанная ячейка 2" xfId="2343"/>
    <cellStyle name="Связанная ячейка 20" xfId="2344"/>
    <cellStyle name="Связанная ячейка 21" xfId="2345"/>
    <cellStyle name="Связанная ячейка 22" xfId="2346"/>
    <cellStyle name="Связанная ячейка 23" xfId="2347"/>
    <cellStyle name="Связанная ячейка 24" xfId="2348"/>
    <cellStyle name="Связанная ячейка 25" xfId="2349"/>
    <cellStyle name="Связанная ячейка 26" xfId="2350"/>
    <cellStyle name="Связанная ячейка 27" xfId="2351"/>
    <cellStyle name="Связанная ячейка 28" xfId="2352"/>
    <cellStyle name="Связанная ячейка 29" xfId="2353"/>
    <cellStyle name="Связанная ячейка 3" xfId="2354"/>
    <cellStyle name="Связанная ячейка 30" xfId="2355"/>
    <cellStyle name="Связанная ячейка 31" xfId="2356"/>
    <cellStyle name="Связанная ячейка 32" xfId="2357"/>
    <cellStyle name="Связанная ячейка 33" xfId="2358"/>
    <cellStyle name="Связанная ячейка 34" xfId="2359"/>
    <cellStyle name="Связанная ячейка 35" xfId="2360"/>
    <cellStyle name="Связанная ячейка 36" xfId="2361"/>
    <cellStyle name="Связанная ячейка 37" xfId="2362"/>
    <cellStyle name="Связанная ячейка 37 2" xfId="2363"/>
    <cellStyle name="Связанная ячейка 38" xfId="2364"/>
    <cellStyle name="Связанная ячейка 39" xfId="2365"/>
    <cellStyle name="Связанная ячейка 4" xfId="2366"/>
    <cellStyle name="Связанная ячейка 40" xfId="2367"/>
    <cellStyle name="Связанная ячейка 41" xfId="2368"/>
    <cellStyle name="Связанная ячейка 42" xfId="2369"/>
    <cellStyle name="Связанная ячейка 43" xfId="2370"/>
    <cellStyle name="Связанная ячейка 44" xfId="2331"/>
    <cellStyle name="Связанная ячейка 5" xfId="2371"/>
    <cellStyle name="Связанная ячейка 6" xfId="2372"/>
    <cellStyle name="Связанная ячейка 7" xfId="2373"/>
    <cellStyle name="Связанная ячейка 8" xfId="2374"/>
    <cellStyle name="Связанная ячейка 9" xfId="2375"/>
    <cellStyle name="Текст предупреждения 1" xfId="2377"/>
    <cellStyle name="Текст предупреждения 10" xfId="2378"/>
    <cellStyle name="Текст предупреждения 11" xfId="2379"/>
    <cellStyle name="Текст предупреждения 12" xfId="2380"/>
    <cellStyle name="Текст предупреждения 13" xfId="2381"/>
    <cellStyle name="Текст предупреждения 14" xfId="2382"/>
    <cellStyle name="Текст предупреждения 15" xfId="2383"/>
    <cellStyle name="Текст предупреждения 16" xfId="2384"/>
    <cellStyle name="Текст предупреждения 17" xfId="2385"/>
    <cellStyle name="Текст предупреждения 18" xfId="2386"/>
    <cellStyle name="Текст предупреждения 19" xfId="2387"/>
    <cellStyle name="Текст предупреждения 2" xfId="2388"/>
    <cellStyle name="Текст предупреждения 20" xfId="2389"/>
    <cellStyle name="Текст предупреждения 21" xfId="2390"/>
    <cellStyle name="Текст предупреждения 22" xfId="2391"/>
    <cellStyle name="Текст предупреждения 23" xfId="2392"/>
    <cellStyle name="Текст предупреждения 24" xfId="2393"/>
    <cellStyle name="Текст предупреждения 25" xfId="2394"/>
    <cellStyle name="Текст предупреждения 26" xfId="2395"/>
    <cellStyle name="Текст предупреждения 27" xfId="2396"/>
    <cellStyle name="Текст предупреждения 28" xfId="2397"/>
    <cellStyle name="Текст предупреждения 29" xfId="2398"/>
    <cellStyle name="Текст предупреждения 3" xfId="2399"/>
    <cellStyle name="Текст предупреждения 30" xfId="2400"/>
    <cellStyle name="Текст предупреждения 31" xfId="2401"/>
    <cellStyle name="Текст предупреждения 32" xfId="2402"/>
    <cellStyle name="Текст предупреждения 33" xfId="2403"/>
    <cellStyle name="Текст предупреждения 34" xfId="2404"/>
    <cellStyle name="Текст предупреждения 35" xfId="2405"/>
    <cellStyle name="Текст предупреждения 36" xfId="2406"/>
    <cellStyle name="Текст предупреждения 37" xfId="2407"/>
    <cellStyle name="Текст предупреждения 37 2" xfId="2408"/>
    <cellStyle name="Текст предупреждения 38" xfId="2409"/>
    <cellStyle name="Текст предупреждения 39" xfId="2410"/>
    <cellStyle name="Текст предупреждения 4" xfId="2411"/>
    <cellStyle name="Текст предупреждения 40" xfId="2412"/>
    <cellStyle name="Текст предупреждения 41" xfId="2413"/>
    <cellStyle name="Текст предупреждения 42" xfId="2414"/>
    <cellStyle name="Текст предупреждения 43" xfId="2415"/>
    <cellStyle name="Текст предупреждения 44" xfId="2376"/>
    <cellStyle name="Текст предупреждения 5" xfId="2416"/>
    <cellStyle name="Текст предупреждения 6" xfId="2417"/>
    <cellStyle name="Текст предупреждения 7" xfId="2418"/>
    <cellStyle name="Текст предупреждения 8" xfId="2419"/>
    <cellStyle name="Текст предупреждения 9" xfId="2420"/>
    <cellStyle name="Финансовый" xfId="3" builtinId="3"/>
    <cellStyle name="Финансовый 10" xfId="3420"/>
    <cellStyle name="Финансовый 10 2" xfId="3473"/>
    <cellStyle name="Финансовый 11" xfId="3446"/>
    <cellStyle name="Финансовый 11 2" xfId="3474"/>
    <cellStyle name="Финансовый 12" xfId="3460"/>
    <cellStyle name="Финансовый 12 2" xfId="3476"/>
    <cellStyle name="Финансовый 13" xfId="3461"/>
    <cellStyle name="Финансовый 13 2" xfId="3477"/>
    <cellStyle name="Финансовый 14" xfId="3433"/>
    <cellStyle name="Финансовый 14 2" xfId="3636"/>
    <cellStyle name="Финансовый 14 2 2" xfId="12355"/>
    <cellStyle name="Финансовый 14 2 3" xfId="12497"/>
    <cellStyle name="Финансовый 14 3" xfId="12351"/>
    <cellStyle name="Финансовый 14 4" xfId="12493"/>
    <cellStyle name="Финансовый 15" xfId="21"/>
    <cellStyle name="Финансовый 16" xfId="3503"/>
    <cellStyle name="Финансовый 16 10" xfId="7511"/>
    <cellStyle name="Финансовый 16 10 2" xfId="12416"/>
    <cellStyle name="Финансовый 16 10 3" xfId="12558"/>
    <cellStyle name="Финансовый 16 11" xfId="8492"/>
    <cellStyle name="Финансовый 16 11 2" xfId="12431"/>
    <cellStyle name="Финансовый 16 11 3" xfId="12573"/>
    <cellStyle name="Финансовый 16 12" xfId="9473"/>
    <cellStyle name="Финансовый 16 12 2" xfId="12446"/>
    <cellStyle name="Финансовый 16 12 3" xfId="12588"/>
    <cellStyle name="Финансовый 16 13" xfId="10454"/>
    <cellStyle name="Финансовый 16 13 2" xfId="12461"/>
    <cellStyle name="Финансовый 16 13 3" xfId="12603"/>
    <cellStyle name="Финансовый 16 14" xfId="11435"/>
    <cellStyle name="Финансовый 16 14 2" xfId="12476"/>
    <cellStyle name="Финансовый 16 14 3" xfId="12618"/>
    <cellStyle name="Финансовый 16 15" xfId="12352"/>
    <cellStyle name="Финансовый 16 16" xfId="12494"/>
    <cellStyle name="Финансовый 16 2" xfId="3664"/>
    <cellStyle name="Финансовый 16 2 10" xfId="9553"/>
    <cellStyle name="Финансовый 16 2 10 2" xfId="12447"/>
    <cellStyle name="Финансовый 16 2 10 3" xfId="12589"/>
    <cellStyle name="Финансовый 16 2 11" xfId="10534"/>
    <cellStyle name="Финансовый 16 2 11 2" xfId="12462"/>
    <cellStyle name="Финансовый 16 2 11 3" xfId="12604"/>
    <cellStyle name="Финансовый 16 2 12" xfId="11515"/>
    <cellStyle name="Финансовый 16 2 12 2" xfId="12477"/>
    <cellStyle name="Финансовый 16 2 12 3" xfId="12619"/>
    <cellStyle name="Финансовый 16 2 13" xfId="12356"/>
    <cellStyle name="Финансовый 16 2 14" xfId="12498"/>
    <cellStyle name="Финансовый 16 2 2" xfId="3832"/>
    <cellStyle name="Финансовый 16 2 2 10" xfId="10699"/>
    <cellStyle name="Финансовый 16 2 2 10 2" xfId="12465"/>
    <cellStyle name="Финансовый 16 2 2 10 3" xfId="12607"/>
    <cellStyle name="Финансовый 16 2 2 11" xfId="11680"/>
    <cellStyle name="Финансовый 16 2 2 11 2" xfId="12480"/>
    <cellStyle name="Финансовый 16 2 2 11 3" xfId="12622"/>
    <cellStyle name="Финансовый 16 2 2 12" xfId="12360"/>
    <cellStyle name="Финансовый 16 2 2 13" xfId="12502"/>
    <cellStyle name="Финансовый 16 2 2 2" xfId="4159"/>
    <cellStyle name="Финансовый 16 2 2 2 10" xfId="12365"/>
    <cellStyle name="Финансовый 16 2 2 2 11" xfId="12507"/>
    <cellStyle name="Финансовый 16 2 2 2 2" xfId="5140"/>
    <cellStyle name="Финансовый 16 2 2 2 2 2" xfId="12380"/>
    <cellStyle name="Финансовый 16 2 2 2 2 3" xfId="12522"/>
    <cellStyle name="Финансовый 16 2 2 2 3" xfId="6121"/>
    <cellStyle name="Финансовый 16 2 2 2 3 2" xfId="12395"/>
    <cellStyle name="Финансовый 16 2 2 2 3 3" xfId="12537"/>
    <cellStyle name="Финансовый 16 2 2 2 4" xfId="7102"/>
    <cellStyle name="Финансовый 16 2 2 2 4 2" xfId="12410"/>
    <cellStyle name="Финансовый 16 2 2 2 4 3" xfId="12552"/>
    <cellStyle name="Финансовый 16 2 2 2 5" xfId="8083"/>
    <cellStyle name="Финансовый 16 2 2 2 5 2" xfId="12425"/>
    <cellStyle name="Финансовый 16 2 2 2 5 3" xfId="12567"/>
    <cellStyle name="Финансовый 16 2 2 2 6" xfId="9064"/>
    <cellStyle name="Финансовый 16 2 2 2 6 2" xfId="12440"/>
    <cellStyle name="Финансовый 16 2 2 2 6 3" xfId="12582"/>
    <cellStyle name="Финансовый 16 2 2 2 7" xfId="10045"/>
    <cellStyle name="Финансовый 16 2 2 2 7 2" xfId="12455"/>
    <cellStyle name="Финансовый 16 2 2 2 7 3" xfId="12597"/>
    <cellStyle name="Финансовый 16 2 2 2 8" xfId="11026"/>
    <cellStyle name="Финансовый 16 2 2 2 8 2" xfId="12470"/>
    <cellStyle name="Финансовый 16 2 2 2 8 3" xfId="12612"/>
    <cellStyle name="Финансовый 16 2 2 2 9" xfId="12007"/>
    <cellStyle name="Финансовый 16 2 2 2 9 2" xfId="12485"/>
    <cellStyle name="Финансовый 16 2 2 2 9 3" xfId="12627"/>
    <cellStyle name="Финансовый 16 2 2 3" xfId="4486"/>
    <cellStyle name="Финансовый 16 2 2 3 10" xfId="12370"/>
    <cellStyle name="Финансовый 16 2 2 3 11" xfId="12512"/>
    <cellStyle name="Финансовый 16 2 2 3 2" xfId="5467"/>
    <cellStyle name="Финансовый 16 2 2 3 2 2" xfId="12385"/>
    <cellStyle name="Финансовый 16 2 2 3 2 3" xfId="12527"/>
    <cellStyle name="Финансовый 16 2 2 3 3" xfId="6448"/>
    <cellStyle name="Финансовый 16 2 2 3 3 2" xfId="12400"/>
    <cellStyle name="Финансовый 16 2 2 3 3 3" xfId="12542"/>
    <cellStyle name="Финансовый 16 2 2 3 4" xfId="7429"/>
    <cellStyle name="Финансовый 16 2 2 3 4 2" xfId="12415"/>
    <cellStyle name="Финансовый 16 2 2 3 4 3" xfId="12557"/>
    <cellStyle name="Финансовый 16 2 2 3 5" xfId="8410"/>
    <cellStyle name="Финансовый 16 2 2 3 5 2" xfId="12430"/>
    <cellStyle name="Финансовый 16 2 2 3 5 3" xfId="12572"/>
    <cellStyle name="Финансовый 16 2 2 3 6" xfId="9391"/>
    <cellStyle name="Финансовый 16 2 2 3 6 2" xfId="12445"/>
    <cellStyle name="Финансовый 16 2 2 3 6 3" xfId="12587"/>
    <cellStyle name="Финансовый 16 2 2 3 7" xfId="10372"/>
    <cellStyle name="Финансовый 16 2 2 3 7 2" xfId="12460"/>
    <cellStyle name="Финансовый 16 2 2 3 7 3" xfId="12602"/>
    <cellStyle name="Финансовый 16 2 2 3 8" xfId="11353"/>
    <cellStyle name="Финансовый 16 2 2 3 8 2" xfId="12475"/>
    <cellStyle name="Финансовый 16 2 2 3 8 3" xfId="12617"/>
    <cellStyle name="Финансовый 16 2 2 3 9" xfId="12334"/>
    <cellStyle name="Финансовый 16 2 2 3 9 2" xfId="12490"/>
    <cellStyle name="Финансовый 16 2 2 3 9 3" xfId="12632"/>
    <cellStyle name="Финансовый 16 2 2 4" xfId="4813"/>
    <cellStyle name="Финансовый 16 2 2 4 2" xfId="12375"/>
    <cellStyle name="Финансовый 16 2 2 4 3" xfId="12517"/>
    <cellStyle name="Финансовый 16 2 2 5" xfId="5794"/>
    <cellStyle name="Финансовый 16 2 2 5 2" xfId="12390"/>
    <cellStyle name="Финансовый 16 2 2 5 3" xfId="12532"/>
    <cellStyle name="Финансовый 16 2 2 6" xfId="6775"/>
    <cellStyle name="Финансовый 16 2 2 6 2" xfId="12405"/>
    <cellStyle name="Финансовый 16 2 2 6 3" xfId="12547"/>
    <cellStyle name="Финансовый 16 2 2 7" xfId="7756"/>
    <cellStyle name="Финансовый 16 2 2 7 2" xfId="12420"/>
    <cellStyle name="Финансовый 16 2 2 7 3" xfId="12562"/>
    <cellStyle name="Финансовый 16 2 2 8" xfId="8737"/>
    <cellStyle name="Финансовый 16 2 2 8 2" xfId="12435"/>
    <cellStyle name="Финансовый 16 2 2 8 3" xfId="12577"/>
    <cellStyle name="Финансовый 16 2 2 9" xfId="9718"/>
    <cellStyle name="Финансовый 16 2 2 9 2" xfId="12450"/>
    <cellStyle name="Финансовый 16 2 2 9 3" xfId="12592"/>
    <cellStyle name="Финансовый 16 2 3" xfId="3994"/>
    <cellStyle name="Финансовый 16 2 3 10" xfId="12362"/>
    <cellStyle name="Финансовый 16 2 3 11" xfId="12504"/>
    <cellStyle name="Финансовый 16 2 3 2" xfId="4975"/>
    <cellStyle name="Финансовый 16 2 3 2 2" xfId="12377"/>
    <cellStyle name="Финансовый 16 2 3 2 3" xfId="12519"/>
    <cellStyle name="Финансовый 16 2 3 3" xfId="5956"/>
    <cellStyle name="Финансовый 16 2 3 3 2" xfId="12392"/>
    <cellStyle name="Финансовый 16 2 3 3 3" xfId="12534"/>
    <cellStyle name="Финансовый 16 2 3 4" xfId="6937"/>
    <cellStyle name="Финансовый 16 2 3 4 2" xfId="12407"/>
    <cellStyle name="Финансовый 16 2 3 4 3" xfId="12549"/>
    <cellStyle name="Финансовый 16 2 3 5" xfId="7918"/>
    <cellStyle name="Финансовый 16 2 3 5 2" xfId="12422"/>
    <cellStyle name="Финансовый 16 2 3 5 3" xfId="12564"/>
    <cellStyle name="Финансовый 16 2 3 6" xfId="8899"/>
    <cellStyle name="Финансовый 16 2 3 6 2" xfId="12437"/>
    <cellStyle name="Финансовый 16 2 3 6 3" xfId="12579"/>
    <cellStyle name="Финансовый 16 2 3 7" xfId="9880"/>
    <cellStyle name="Финансовый 16 2 3 7 2" xfId="12452"/>
    <cellStyle name="Финансовый 16 2 3 7 3" xfId="12594"/>
    <cellStyle name="Финансовый 16 2 3 8" xfId="10861"/>
    <cellStyle name="Финансовый 16 2 3 8 2" xfId="12467"/>
    <cellStyle name="Финансовый 16 2 3 8 3" xfId="12609"/>
    <cellStyle name="Финансовый 16 2 3 9" xfId="11842"/>
    <cellStyle name="Финансовый 16 2 3 9 2" xfId="12482"/>
    <cellStyle name="Финансовый 16 2 3 9 3" xfId="12624"/>
    <cellStyle name="Финансовый 16 2 4" xfId="4321"/>
    <cellStyle name="Финансовый 16 2 4 10" xfId="12367"/>
    <cellStyle name="Финансовый 16 2 4 11" xfId="12509"/>
    <cellStyle name="Финансовый 16 2 4 2" xfId="5302"/>
    <cellStyle name="Финансовый 16 2 4 2 2" xfId="12382"/>
    <cellStyle name="Финансовый 16 2 4 2 3" xfId="12524"/>
    <cellStyle name="Финансовый 16 2 4 3" xfId="6283"/>
    <cellStyle name="Финансовый 16 2 4 3 2" xfId="12397"/>
    <cellStyle name="Финансовый 16 2 4 3 3" xfId="12539"/>
    <cellStyle name="Финансовый 16 2 4 4" xfId="7264"/>
    <cellStyle name="Финансовый 16 2 4 4 2" xfId="12412"/>
    <cellStyle name="Финансовый 16 2 4 4 3" xfId="12554"/>
    <cellStyle name="Финансовый 16 2 4 5" xfId="8245"/>
    <cellStyle name="Финансовый 16 2 4 5 2" xfId="12427"/>
    <cellStyle name="Финансовый 16 2 4 5 3" xfId="12569"/>
    <cellStyle name="Финансовый 16 2 4 6" xfId="9226"/>
    <cellStyle name="Финансовый 16 2 4 6 2" xfId="12442"/>
    <cellStyle name="Финансовый 16 2 4 6 3" xfId="12584"/>
    <cellStyle name="Финансовый 16 2 4 7" xfId="10207"/>
    <cellStyle name="Финансовый 16 2 4 7 2" xfId="12457"/>
    <cellStyle name="Финансовый 16 2 4 7 3" xfId="12599"/>
    <cellStyle name="Финансовый 16 2 4 8" xfId="11188"/>
    <cellStyle name="Финансовый 16 2 4 8 2" xfId="12472"/>
    <cellStyle name="Финансовый 16 2 4 8 3" xfId="12614"/>
    <cellStyle name="Финансовый 16 2 4 9" xfId="12169"/>
    <cellStyle name="Финансовый 16 2 4 9 2" xfId="12487"/>
    <cellStyle name="Финансовый 16 2 4 9 3" xfId="12629"/>
    <cellStyle name="Финансовый 16 2 5" xfId="4648"/>
    <cellStyle name="Финансовый 16 2 5 2" xfId="12372"/>
    <cellStyle name="Финансовый 16 2 5 3" xfId="12514"/>
    <cellStyle name="Финансовый 16 2 6" xfId="5629"/>
    <cellStyle name="Финансовый 16 2 6 2" xfId="12387"/>
    <cellStyle name="Финансовый 16 2 6 3" xfId="12529"/>
    <cellStyle name="Финансовый 16 2 7" xfId="6610"/>
    <cellStyle name="Финансовый 16 2 7 2" xfId="12402"/>
    <cellStyle name="Финансовый 16 2 7 3" xfId="12544"/>
    <cellStyle name="Финансовый 16 2 8" xfId="7591"/>
    <cellStyle name="Финансовый 16 2 8 2" xfId="12417"/>
    <cellStyle name="Финансовый 16 2 8 3" xfId="12559"/>
    <cellStyle name="Финансовый 16 2 9" xfId="8572"/>
    <cellStyle name="Финансовый 16 2 9 2" xfId="12432"/>
    <cellStyle name="Финансовый 16 2 9 3" xfId="12574"/>
    <cellStyle name="Финансовый 16 3" xfId="3752"/>
    <cellStyle name="Финансовый 16 3 10" xfId="10619"/>
    <cellStyle name="Финансовый 16 3 10 2" xfId="12464"/>
    <cellStyle name="Финансовый 16 3 10 3" xfId="12606"/>
    <cellStyle name="Финансовый 16 3 11" xfId="11600"/>
    <cellStyle name="Финансовый 16 3 11 2" xfId="12479"/>
    <cellStyle name="Финансовый 16 3 11 3" xfId="12621"/>
    <cellStyle name="Финансовый 16 3 12" xfId="12359"/>
    <cellStyle name="Финансовый 16 3 13" xfId="12501"/>
    <cellStyle name="Финансовый 16 3 2" xfId="4079"/>
    <cellStyle name="Финансовый 16 3 2 10" xfId="12364"/>
    <cellStyle name="Финансовый 16 3 2 11" xfId="12506"/>
    <cellStyle name="Финансовый 16 3 2 2" xfId="5060"/>
    <cellStyle name="Финансовый 16 3 2 2 2" xfId="12379"/>
    <cellStyle name="Финансовый 16 3 2 2 3" xfId="12521"/>
    <cellStyle name="Финансовый 16 3 2 3" xfId="6041"/>
    <cellStyle name="Финансовый 16 3 2 3 2" xfId="12394"/>
    <cellStyle name="Финансовый 16 3 2 3 3" xfId="12536"/>
    <cellStyle name="Финансовый 16 3 2 4" xfId="7022"/>
    <cellStyle name="Финансовый 16 3 2 4 2" xfId="12409"/>
    <cellStyle name="Финансовый 16 3 2 4 3" xfId="12551"/>
    <cellStyle name="Финансовый 16 3 2 5" xfId="8003"/>
    <cellStyle name="Финансовый 16 3 2 5 2" xfId="12424"/>
    <cellStyle name="Финансовый 16 3 2 5 3" xfId="12566"/>
    <cellStyle name="Финансовый 16 3 2 6" xfId="8984"/>
    <cellStyle name="Финансовый 16 3 2 6 2" xfId="12439"/>
    <cellStyle name="Финансовый 16 3 2 6 3" xfId="12581"/>
    <cellStyle name="Финансовый 16 3 2 7" xfId="9965"/>
    <cellStyle name="Финансовый 16 3 2 7 2" xfId="12454"/>
    <cellStyle name="Финансовый 16 3 2 7 3" xfId="12596"/>
    <cellStyle name="Финансовый 16 3 2 8" xfId="10946"/>
    <cellStyle name="Финансовый 16 3 2 8 2" xfId="12469"/>
    <cellStyle name="Финансовый 16 3 2 8 3" xfId="12611"/>
    <cellStyle name="Финансовый 16 3 2 9" xfId="11927"/>
    <cellStyle name="Финансовый 16 3 2 9 2" xfId="12484"/>
    <cellStyle name="Финансовый 16 3 2 9 3" xfId="12626"/>
    <cellStyle name="Финансовый 16 3 3" xfId="4406"/>
    <cellStyle name="Финансовый 16 3 3 10" xfId="12369"/>
    <cellStyle name="Финансовый 16 3 3 11" xfId="12511"/>
    <cellStyle name="Финансовый 16 3 3 2" xfId="5387"/>
    <cellStyle name="Финансовый 16 3 3 2 2" xfId="12384"/>
    <cellStyle name="Финансовый 16 3 3 2 3" xfId="12526"/>
    <cellStyle name="Финансовый 16 3 3 3" xfId="6368"/>
    <cellStyle name="Финансовый 16 3 3 3 2" xfId="12399"/>
    <cellStyle name="Финансовый 16 3 3 3 3" xfId="12541"/>
    <cellStyle name="Финансовый 16 3 3 4" xfId="7349"/>
    <cellStyle name="Финансовый 16 3 3 4 2" xfId="12414"/>
    <cellStyle name="Финансовый 16 3 3 4 3" xfId="12556"/>
    <cellStyle name="Финансовый 16 3 3 5" xfId="8330"/>
    <cellStyle name="Финансовый 16 3 3 5 2" xfId="12429"/>
    <cellStyle name="Финансовый 16 3 3 5 3" xfId="12571"/>
    <cellStyle name="Финансовый 16 3 3 6" xfId="9311"/>
    <cellStyle name="Финансовый 16 3 3 6 2" xfId="12444"/>
    <cellStyle name="Финансовый 16 3 3 6 3" xfId="12586"/>
    <cellStyle name="Финансовый 16 3 3 7" xfId="10292"/>
    <cellStyle name="Финансовый 16 3 3 7 2" xfId="12459"/>
    <cellStyle name="Финансовый 16 3 3 7 3" xfId="12601"/>
    <cellStyle name="Финансовый 16 3 3 8" xfId="11273"/>
    <cellStyle name="Финансовый 16 3 3 8 2" xfId="12474"/>
    <cellStyle name="Финансовый 16 3 3 8 3" xfId="12616"/>
    <cellStyle name="Финансовый 16 3 3 9" xfId="12254"/>
    <cellStyle name="Финансовый 16 3 3 9 2" xfId="12489"/>
    <cellStyle name="Финансовый 16 3 3 9 3" xfId="12631"/>
    <cellStyle name="Финансовый 16 3 4" xfId="4733"/>
    <cellStyle name="Финансовый 16 3 4 2" xfId="12374"/>
    <cellStyle name="Финансовый 16 3 4 3" xfId="12516"/>
    <cellStyle name="Финансовый 16 3 5" xfId="5714"/>
    <cellStyle name="Финансовый 16 3 5 2" xfId="12389"/>
    <cellStyle name="Финансовый 16 3 5 3" xfId="12531"/>
    <cellStyle name="Финансовый 16 3 6" xfId="6695"/>
    <cellStyle name="Финансовый 16 3 6 2" xfId="12404"/>
    <cellStyle name="Финансовый 16 3 6 3" xfId="12546"/>
    <cellStyle name="Финансовый 16 3 7" xfId="7676"/>
    <cellStyle name="Финансовый 16 3 7 2" xfId="12419"/>
    <cellStyle name="Финансовый 16 3 7 3" xfId="12561"/>
    <cellStyle name="Финансовый 16 3 8" xfId="8657"/>
    <cellStyle name="Финансовый 16 3 8 2" xfId="12434"/>
    <cellStyle name="Финансовый 16 3 8 3" xfId="12576"/>
    <cellStyle name="Финансовый 16 3 9" xfId="9638"/>
    <cellStyle name="Финансовый 16 3 9 2" xfId="12449"/>
    <cellStyle name="Финансовый 16 3 9 3" xfId="12591"/>
    <cellStyle name="Финансовый 16 4" xfId="3914"/>
    <cellStyle name="Финансовый 16 4 10" xfId="12361"/>
    <cellStyle name="Финансовый 16 4 11" xfId="12503"/>
    <cellStyle name="Финансовый 16 4 2" xfId="4895"/>
    <cellStyle name="Финансовый 16 4 2 2" xfId="12376"/>
    <cellStyle name="Финансовый 16 4 2 3" xfId="12518"/>
    <cellStyle name="Финансовый 16 4 3" xfId="5876"/>
    <cellStyle name="Финансовый 16 4 3 2" xfId="12391"/>
    <cellStyle name="Финансовый 16 4 3 3" xfId="12533"/>
    <cellStyle name="Финансовый 16 4 4" xfId="6857"/>
    <cellStyle name="Финансовый 16 4 4 2" xfId="12406"/>
    <cellStyle name="Финансовый 16 4 4 3" xfId="12548"/>
    <cellStyle name="Финансовый 16 4 5" xfId="7838"/>
    <cellStyle name="Финансовый 16 4 5 2" xfId="12421"/>
    <cellStyle name="Финансовый 16 4 5 3" xfId="12563"/>
    <cellStyle name="Финансовый 16 4 6" xfId="8819"/>
    <cellStyle name="Финансовый 16 4 6 2" xfId="12436"/>
    <cellStyle name="Финансовый 16 4 6 3" xfId="12578"/>
    <cellStyle name="Финансовый 16 4 7" xfId="9800"/>
    <cellStyle name="Финансовый 16 4 7 2" xfId="12451"/>
    <cellStyle name="Финансовый 16 4 7 3" xfId="12593"/>
    <cellStyle name="Финансовый 16 4 8" xfId="10781"/>
    <cellStyle name="Финансовый 16 4 8 2" xfId="12466"/>
    <cellStyle name="Финансовый 16 4 8 3" xfId="12608"/>
    <cellStyle name="Финансовый 16 4 9" xfId="11762"/>
    <cellStyle name="Финансовый 16 4 9 2" xfId="12481"/>
    <cellStyle name="Финансовый 16 4 9 3" xfId="12623"/>
    <cellStyle name="Финансовый 16 5" xfId="4241"/>
    <cellStyle name="Финансовый 16 5 10" xfId="12366"/>
    <cellStyle name="Финансовый 16 5 11" xfId="12508"/>
    <cellStyle name="Финансовый 16 5 2" xfId="5222"/>
    <cellStyle name="Финансовый 16 5 2 2" xfId="12381"/>
    <cellStyle name="Финансовый 16 5 2 3" xfId="12523"/>
    <cellStyle name="Финансовый 16 5 3" xfId="6203"/>
    <cellStyle name="Финансовый 16 5 3 2" xfId="12396"/>
    <cellStyle name="Финансовый 16 5 3 3" xfId="12538"/>
    <cellStyle name="Финансовый 16 5 4" xfId="7184"/>
    <cellStyle name="Финансовый 16 5 4 2" xfId="12411"/>
    <cellStyle name="Финансовый 16 5 4 3" xfId="12553"/>
    <cellStyle name="Финансовый 16 5 5" xfId="8165"/>
    <cellStyle name="Финансовый 16 5 5 2" xfId="12426"/>
    <cellStyle name="Финансовый 16 5 5 3" xfId="12568"/>
    <cellStyle name="Финансовый 16 5 6" xfId="9146"/>
    <cellStyle name="Финансовый 16 5 6 2" xfId="12441"/>
    <cellStyle name="Финансовый 16 5 6 3" xfId="12583"/>
    <cellStyle name="Финансовый 16 5 7" xfId="10127"/>
    <cellStyle name="Финансовый 16 5 7 2" xfId="12456"/>
    <cellStyle name="Финансовый 16 5 7 3" xfId="12598"/>
    <cellStyle name="Финансовый 16 5 8" xfId="11108"/>
    <cellStyle name="Финансовый 16 5 8 2" xfId="12471"/>
    <cellStyle name="Финансовый 16 5 8 3" xfId="12613"/>
    <cellStyle name="Финансовый 16 5 9" xfId="12089"/>
    <cellStyle name="Финансовый 16 5 9 2" xfId="12486"/>
    <cellStyle name="Финансовый 16 5 9 3" xfId="12628"/>
    <cellStyle name="Финансовый 16 6" xfId="3580"/>
    <cellStyle name="Финансовый 16 6 2" xfId="12353"/>
    <cellStyle name="Финансовый 16 6 3" xfId="12495"/>
    <cellStyle name="Финансовый 16 7" xfId="4568"/>
    <cellStyle name="Финансовый 16 7 2" xfId="12371"/>
    <cellStyle name="Финансовый 16 7 3" xfId="12513"/>
    <cellStyle name="Финансовый 16 8" xfId="5549"/>
    <cellStyle name="Финансовый 16 8 2" xfId="12386"/>
    <cellStyle name="Финансовый 16 8 3" xfId="12528"/>
    <cellStyle name="Финансовый 16 9" xfId="6530"/>
    <cellStyle name="Финансовый 16 9 2" xfId="12401"/>
    <cellStyle name="Финансовый 16 9 3" xfId="12543"/>
    <cellStyle name="Финансовый 17" xfId="3586"/>
    <cellStyle name="Финансовый 17 2" xfId="12354"/>
    <cellStyle name="Финансовый 17 3" xfId="12496"/>
    <cellStyle name="Финансовый 18" xfId="3675"/>
    <cellStyle name="Финансовый 18 2" xfId="12358"/>
    <cellStyle name="Финансовый 18 3" xfId="12500"/>
    <cellStyle name="Финансовый 19" xfId="3672"/>
    <cellStyle name="Финансовый 19 10" xfId="10542"/>
    <cellStyle name="Финансовый 19 10 2" xfId="12463"/>
    <cellStyle name="Финансовый 19 10 3" xfId="12605"/>
    <cellStyle name="Финансовый 19 11" xfId="11523"/>
    <cellStyle name="Финансовый 19 11 2" xfId="12478"/>
    <cellStyle name="Финансовый 19 11 3" xfId="12620"/>
    <cellStyle name="Финансовый 19 12" xfId="12357"/>
    <cellStyle name="Финансовый 19 13" xfId="12499"/>
    <cellStyle name="Финансовый 19 2" xfId="4002"/>
    <cellStyle name="Финансовый 19 2 10" xfId="12363"/>
    <cellStyle name="Финансовый 19 2 11" xfId="12505"/>
    <cellStyle name="Финансовый 19 2 2" xfId="4983"/>
    <cellStyle name="Финансовый 19 2 2 2" xfId="12378"/>
    <cellStyle name="Финансовый 19 2 2 3" xfId="12520"/>
    <cellStyle name="Финансовый 19 2 3" xfId="5964"/>
    <cellStyle name="Финансовый 19 2 3 2" xfId="12393"/>
    <cellStyle name="Финансовый 19 2 3 3" xfId="12535"/>
    <cellStyle name="Финансовый 19 2 4" xfId="6945"/>
    <cellStyle name="Финансовый 19 2 4 2" xfId="12408"/>
    <cellStyle name="Финансовый 19 2 4 3" xfId="12550"/>
    <cellStyle name="Финансовый 19 2 5" xfId="7926"/>
    <cellStyle name="Финансовый 19 2 5 2" xfId="12423"/>
    <cellStyle name="Финансовый 19 2 5 3" xfId="12565"/>
    <cellStyle name="Финансовый 19 2 6" xfId="8907"/>
    <cellStyle name="Финансовый 19 2 6 2" xfId="12438"/>
    <cellStyle name="Финансовый 19 2 6 3" xfId="12580"/>
    <cellStyle name="Финансовый 19 2 7" xfId="9888"/>
    <cellStyle name="Финансовый 19 2 7 2" xfId="12453"/>
    <cellStyle name="Финансовый 19 2 7 3" xfId="12595"/>
    <cellStyle name="Финансовый 19 2 8" xfId="10869"/>
    <cellStyle name="Финансовый 19 2 8 2" xfId="12468"/>
    <cellStyle name="Финансовый 19 2 8 3" xfId="12610"/>
    <cellStyle name="Финансовый 19 2 9" xfId="11850"/>
    <cellStyle name="Финансовый 19 2 9 2" xfId="12483"/>
    <cellStyle name="Финансовый 19 2 9 3" xfId="12625"/>
    <cellStyle name="Финансовый 19 3" xfId="4329"/>
    <cellStyle name="Финансовый 19 3 10" xfId="12368"/>
    <cellStyle name="Финансовый 19 3 11" xfId="12510"/>
    <cellStyle name="Финансовый 19 3 2" xfId="5310"/>
    <cellStyle name="Финансовый 19 3 2 2" xfId="12383"/>
    <cellStyle name="Финансовый 19 3 2 3" xfId="12525"/>
    <cellStyle name="Финансовый 19 3 3" xfId="6291"/>
    <cellStyle name="Финансовый 19 3 3 2" xfId="12398"/>
    <cellStyle name="Финансовый 19 3 3 3" xfId="12540"/>
    <cellStyle name="Финансовый 19 3 4" xfId="7272"/>
    <cellStyle name="Финансовый 19 3 4 2" xfId="12413"/>
    <cellStyle name="Финансовый 19 3 4 3" xfId="12555"/>
    <cellStyle name="Финансовый 19 3 5" xfId="8253"/>
    <cellStyle name="Финансовый 19 3 5 2" xfId="12428"/>
    <cellStyle name="Финансовый 19 3 5 3" xfId="12570"/>
    <cellStyle name="Финансовый 19 3 6" xfId="9234"/>
    <cellStyle name="Финансовый 19 3 6 2" xfId="12443"/>
    <cellStyle name="Финансовый 19 3 6 3" xfId="12585"/>
    <cellStyle name="Финансовый 19 3 7" xfId="10215"/>
    <cellStyle name="Финансовый 19 3 7 2" xfId="12458"/>
    <cellStyle name="Финансовый 19 3 7 3" xfId="12600"/>
    <cellStyle name="Финансовый 19 3 8" xfId="11196"/>
    <cellStyle name="Финансовый 19 3 8 2" xfId="12473"/>
    <cellStyle name="Финансовый 19 3 8 3" xfId="12615"/>
    <cellStyle name="Финансовый 19 3 9" xfId="12177"/>
    <cellStyle name="Финансовый 19 3 9 2" xfId="12488"/>
    <cellStyle name="Финансовый 19 3 9 3" xfId="12630"/>
    <cellStyle name="Финансовый 19 4" xfId="4656"/>
    <cellStyle name="Финансовый 19 4 2" xfId="12373"/>
    <cellStyle name="Финансовый 19 4 3" xfId="12515"/>
    <cellStyle name="Финансовый 19 5" xfId="5637"/>
    <cellStyle name="Финансовый 19 5 2" xfId="12388"/>
    <cellStyle name="Финансовый 19 5 3" xfId="12530"/>
    <cellStyle name="Финансовый 19 6" xfId="6618"/>
    <cellStyle name="Финансовый 19 6 2" xfId="12403"/>
    <cellStyle name="Финансовый 19 6 3" xfId="12545"/>
    <cellStyle name="Финансовый 19 7" xfId="7599"/>
    <cellStyle name="Финансовый 19 7 2" xfId="12418"/>
    <cellStyle name="Финансовый 19 7 3" xfId="12560"/>
    <cellStyle name="Финансовый 19 8" xfId="8580"/>
    <cellStyle name="Финансовый 19 8 2" xfId="12433"/>
    <cellStyle name="Финансовый 19 8 3" xfId="12575"/>
    <cellStyle name="Финансовый 19 9" xfId="9561"/>
    <cellStyle name="Финансовый 19 9 2" xfId="12448"/>
    <cellStyle name="Финансовый 19 9 3" xfId="12590"/>
    <cellStyle name="Финансовый 2" xfId="1"/>
    <cellStyle name="Финансовый 2 2" xfId="11"/>
    <cellStyle name="Финансовый 2 3" xfId="25"/>
    <cellStyle name="Финансовый 2 4" xfId="12344"/>
    <cellStyle name="Финансовый 20" xfId="22"/>
    <cellStyle name="Финансовый 21" xfId="12341"/>
    <cellStyle name="Финансовый 22" xfId="12350"/>
    <cellStyle name="Финансовый 23" xfId="12491"/>
    <cellStyle name="Финансовый 24" xfId="12492"/>
    <cellStyle name="Финансовый 25" xfId="12633"/>
    <cellStyle name="Финансовый 3" xfId="6"/>
    <cellStyle name="Финансовый 3 2" xfId="14"/>
    <cellStyle name="Финансовый 3 3" xfId="2422"/>
    <cellStyle name="Финансовый 3 4" xfId="12346"/>
    <cellStyle name="Финансовый 4" xfId="7"/>
    <cellStyle name="Финансовый 4 10" xfId="4172"/>
    <cellStyle name="Финансовый 4 10 2" xfId="5153"/>
    <cellStyle name="Финансовый 4 10 3" xfId="6134"/>
    <cellStyle name="Финансовый 4 10 4" xfId="7115"/>
    <cellStyle name="Финансовый 4 10 5" xfId="8096"/>
    <cellStyle name="Финансовый 4 10 6" xfId="9077"/>
    <cellStyle name="Финансовый 4 10 7" xfId="10058"/>
    <cellStyle name="Финансовый 4 10 8" xfId="11039"/>
    <cellStyle name="Финансовый 4 10 9" xfId="12020"/>
    <cellStyle name="Финансовый 4 11" xfId="3511"/>
    <cellStyle name="Финансовый 4 12" xfId="4499"/>
    <cellStyle name="Финансовый 4 13" xfId="5480"/>
    <cellStyle name="Финансовый 4 14" xfId="6461"/>
    <cellStyle name="Финансовый 4 15" xfId="7442"/>
    <cellStyle name="Финансовый 4 16" xfId="8423"/>
    <cellStyle name="Финансовый 4 17" xfId="9404"/>
    <cellStyle name="Финансовый 4 18" xfId="10385"/>
    <cellStyle name="Финансовый 4 19" xfId="11366"/>
    <cellStyle name="Финансовый 4 2" xfId="15"/>
    <cellStyle name="Финансовый 4 2 10" xfId="5492"/>
    <cellStyle name="Финансовый 4 2 11" xfId="6473"/>
    <cellStyle name="Финансовый 4 2 12" xfId="7454"/>
    <cellStyle name="Финансовый 4 2 13" xfId="8435"/>
    <cellStyle name="Финансовый 4 2 14" xfId="9416"/>
    <cellStyle name="Финансовый 4 2 15" xfId="10397"/>
    <cellStyle name="Финансовый 4 2 16" xfId="11378"/>
    <cellStyle name="Финансовый 4 2 17" xfId="2483"/>
    <cellStyle name="Финансовый 4 2 2" xfId="3468"/>
    <cellStyle name="Финансовый 4 2 2 10" xfId="7488"/>
    <cellStyle name="Финансовый 4 2 2 11" xfId="8469"/>
    <cellStyle name="Финансовый 4 2 2 12" xfId="9450"/>
    <cellStyle name="Финансовый 4 2 2 13" xfId="10431"/>
    <cellStyle name="Финансовый 4 2 2 14" xfId="11412"/>
    <cellStyle name="Финансовый 4 2 2 2" xfId="3641"/>
    <cellStyle name="Финансовый 4 2 2 2 10" xfId="9530"/>
    <cellStyle name="Финансовый 4 2 2 2 11" xfId="10511"/>
    <cellStyle name="Финансовый 4 2 2 2 12" xfId="11492"/>
    <cellStyle name="Финансовый 4 2 2 2 2" xfId="3809"/>
    <cellStyle name="Финансовый 4 2 2 2 2 10" xfId="10676"/>
    <cellStyle name="Финансовый 4 2 2 2 2 11" xfId="11657"/>
    <cellStyle name="Финансовый 4 2 2 2 2 2" xfId="4136"/>
    <cellStyle name="Финансовый 4 2 2 2 2 2 2" xfId="5117"/>
    <cellStyle name="Финансовый 4 2 2 2 2 2 3" xfId="6098"/>
    <cellStyle name="Финансовый 4 2 2 2 2 2 4" xfId="7079"/>
    <cellStyle name="Финансовый 4 2 2 2 2 2 5" xfId="8060"/>
    <cellStyle name="Финансовый 4 2 2 2 2 2 6" xfId="9041"/>
    <cellStyle name="Финансовый 4 2 2 2 2 2 7" xfId="10022"/>
    <cellStyle name="Финансовый 4 2 2 2 2 2 8" xfId="11003"/>
    <cellStyle name="Финансовый 4 2 2 2 2 2 9" xfId="11984"/>
    <cellStyle name="Финансовый 4 2 2 2 2 3" xfId="4463"/>
    <cellStyle name="Финансовый 4 2 2 2 2 3 2" xfId="5444"/>
    <cellStyle name="Финансовый 4 2 2 2 2 3 3" xfId="6425"/>
    <cellStyle name="Финансовый 4 2 2 2 2 3 4" xfId="7406"/>
    <cellStyle name="Финансовый 4 2 2 2 2 3 5" xfId="8387"/>
    <cellStyle name="Финансовый 4 2 2 2 2 3 6" xfId="9368"/>
    <cellStyle name="Финансовый 4 2 2 2 2 3 7" xfId="10349"/>
    <cellStyle name="Финансовый 4 2 2 2 2 3 8" xfId="11330"/>
    <cellStyle name="Финансовый 4 2 2 2 2 3 9" xfId="12311"/>
    <cellStyle name="Финансовый 4 2 2 2 2 4" xfId="4790"/>
    <cellStyle name="Финансовый 4 2 2 2 2 5" xfId="5771"/>
    <cellStyle name="Финансовый 4 2 2 2 2 6" xfId="6752"/>
    <cellStyle name="Финансовый 4 2 2 2 2 7" xfId="7733"/>
    <cellStyle name="Финансовый 4 2 2 2 2 8" xfId="8714"/>
    <cellStyle name="Финансовый 4 2 2 2 2 9" xfId="9695"/>
    <cellStyle name="Финансовый 4 2 2 2 3" xfId="3971"/>
    <cellStyle name="Финансовый 4 2 2 2 3 2" xfId="4952"/>
    <cellStyle name="Финансовый 4 2 2 2 3 3" xfId="5933"/>
    <cellStyle name="Финансовый 4 2 2 2 3 4" xfId="6914"/>
    <cellStyle name="Финансовый 4 2 2 2 3 5" xfId="7895"/>
    <cellStyle name="Финансовый 4 2 2 2 3 6" xfId="8876"/>
    <cellStyle name="Финансовый 4 2 2 2 3 7" xfId="9857"/>
    <cellStyle name="Финансовый 4 2 2 2 3 8" xfId="10838"/>
    <cellStyle name="Финансовый 4 2 2 2 3 9" xfId="11819"/>
    <cellStyle name="Финансовый 4 2 2 2 4" xfId="4298"/>
    <cellStyle name="Финансовый 4 2 2 2 4 2" xfId="5279"/>
    <cellStyle name="Финансовый 4 2 2 2 4 3" xfId="6260"/>
    <cellStyle name="Финансовый 4 2 2 2 4 4" xfId="7241"/>
    <cellStyle name="Финансовый 4 2 2 2 4 5" xfId="8222"/>
    <cellStyle name="Финансовый 4 2 2 2 4 6" xfId="9203"/>
    <cellStyle name="Финансовый 4 2 2 2 4 7" xfId="10184"/>
    <cellStyle name="Финансовый 4 2 2 2 4 8" xfId="11165"/>
    <cellStyle name="Финансовый 4 2 2 2 4 9" xfId="12146"/>
    <cellStyle name="Финансовый 4 2 2 2 5" xfId="4625"/>
    <cellStyle name="Финансовый 4 2 2 2 6" xfId="5606"/>
    <cellStyle name="Финансовый 4 2 2 2 7" xfId="6587"/>
    <cellStyle name="Финансовый 4 2 2 2 8" xfId="7568"/>
    <cellStyle name="Финансовый 4 2 2 2 9" xfId="8549"/>
    <cellStyle name="Финансовый 4 2 2 3" xfId="3729"/>
    <cellStyle name="Финансовый 4 2 2 3 10" xfId="10596"/>
    <cellStyle name="Финансовый 4 2 2 3 11" xfId="11577"/>
    <cellStyle name="Финансовый 4 2 2 3 2" xfId="4056"/>
    <cellStyle name="Финансовый 4 2 2 3 2 2" xfId="5037"/>
    <cellStyle name="Финансовый 4 2 2 3 2 3" xfId="6018"/>
    <cellStyle name="Финансовый 4 2 2 3 2 4" xfId="6999"/>
    <cellStyle name="Финансовый 4 2 2 3 2 5" xfId="7980"/>
    <cellStyle name="Финансовый 4 2 2 3 2 6" xfId="8961"/>
    <cellStyle name="Финансовый 4 2 2 3 2 7" xfId="9942"/>
    <cellStyle name="Финансовый 4 2 2 3 2 8" xfId="10923"/>
    <cellStyle name="Финансовый 4 2 2 3 2 9" xfId="11904"/>
    <cellStyle name="Финансовый 4 2 2 3 3" xfId="4383"/>
    <cellStyle name="Финансовый 4 2 2 3 3 2" xfId="5364"/>
    <cellStyle name="Финансовый 4 2 2 3 3 3" xfId="6345"/>
    <cellStyle name="Финансовый 4 2 2 3 3 4" xfId="7326"/>
    <cellStyle name="Финансовый 4 2 2 3 3 5" xfId="8307"/>
    <cellStyle name="Финансовый 4 2 2 3 3 6" xfId="9288"/>
    <cellStyle name="Финансовый 4 2 2 3 3 7" xfId="10269"/>
    <cellStyle name="Финансовый 4 2 2 3 3 8" xfId="11250"/>
    <cellStyle name="Финансовый 4 2 2 3 3 9" xfId="12231"/>
    <cellStyle name="Финансовый 4 2 2 3 4" xfId="4710"/>
    <cellStyle name="Финансовый 4 2 2 3 5" xfId="5691"/>
    <cellStyle name="Финансовый 4 2 2 3 6" xfId="6672"/>
    <cellStyle name="Финансовый 4 2 2 3 7" xfId="7653"/>
    <cellStyle name="Финансовый 4 2 2 3 8" xfId="8634"/>
    <cellStyle name="Финансовый 4 2 2 3 9" xfId="9615"/>
    <cellStyle name="Финансовый 4 2 2 4" xfId="3891"/>
    <cellStyle name="Финансовый 4 2 2 4 2" xfId="4872"/>
    <cellStyle name="Финансовый 4 2 2 4 3" xfId="5853"/>
    <cellStyle name="Финансовый 4 2 2 4 4" xfId="6834"/>
    <cellStyle name="Финансовый 4 2 2 4 5" xfId="7815"/>
    <cellStyle name="Финансовый 4 2 2 4 6" xfId="8796"/>
    <cellStyle name="Финансовый 4 2 2 4 7" xfId="9777"/>
    <cellStyle name="Финансовый 4 2 2 4 8" xfId="10758"/>
    <cellStyle name="Финансовый 4 2 2 4 9" xfId="11739"/>
    <cellStyle name="Финансовый 4 2 2 5" xfId="4218"/>
    <cellStyle name="Финансовый 4 2 2 5 2" xfId="5199"/>
    <cellStyle name="Финансовый 4 2 2 5 3" xfId="6180"/>
    <cellStyle name="Финансовый 4 2 2 5 4" xfId="7161"/>
    <cellStyle name="Финансовый 4 2 2 5 5" xfId="8142"/>
    <cellStyle name="Финансовый 4 2 2 5 6" xfId="9123"/>
    <cellStyle name="Финансовый 4 2 2 5 7" xfId="10104"/>
    <cellStyle name="Финансовый 4 2 2 5 8" xfId="11085"/>
    <cellStyle name="Финансовый 4 2 2 5 9" xfId="12066"/>
    <cellStyle name="Финансовый 4 2 2 6" xfId="3557"/>
    <cellStyle name="Финансовый 4 2 2 7" xfId="4545"/>
    <cellStyle name="Финансовый 4 2 2 8" xfId="5526"/>
    <cellStyle name="Финансовый 4 2 2 9" xfId="6507"/>
    <cellStyle name="Финансовый 4 2 3" xfId="3494"/>
    <cellStyle name="Финансовый 4 2 3 10" xfId="7503"/>
    <cellStyle name="Финансовый 4 2 3 11" xfId="8484"/>
    <cellStyle name="Финансовый 4 2 3 12" xfId="9465"/>
    <cellStyle name="Финансовый 4 2 3 13" xfId="10446"/>
    <cellStyle name="Финансовый 4 2 3 14" xfId="11427"/>
    <cellStyle name="Финансовый 4 2 3 2" xfId="3656"/>
    <cellStyle name="Финансовый 4 2 3 2 10" xfId="9545"/>
    <cellStyle name="Финансовый 4 2 3 2 11" xfId="10526"/>
    <cellStyle name="Финансовый 4 2 3 2 12" xfId="11507"/>
    <cellStyle name="Финансовый 4 2 3 2 2" xfId="3824"/>
    <cellStyle name="Финансовый 4 2 3 2 2 10" xfId="10691"/>
    <cellStyle name="Финансовый 4 2 3 2 2 11" xfId="11672"/>
    <cellStyle name="Финансовый 4 2 3 2 2 2" xfId="4151"/>
    <cellStyle name="Финансовый 4 2 3 2 2 2 2" xfId="5132"/>
    <cellStyle name="Финансовый 4 2 3 2 2 2 3" xfId="6113"/>
    <cellStyle name="Финансовый 4 2 3 2 2 2 4" xfId="7094"/>
    <cellStyle name="Финансовый 4 2 3 2 2 2 5" xfId="8075"/>
    <cellStyle name="Финансовый 4 2 3 2 2 2 6" xfId="9056"/>
    <cellStyle name="Финансовый 4 2 3 2 2 2 7" xfId="10037"/>
    <cellStyle name="Финансовый 4 2 3 2 2 2 8" xfId="11018"/>
    <cellStyle name="Финансовый 4 2 3 2 2 2 9" xfId="11999"/>
    <cellStyle name="Финансовый 4 2 3 2 2 3" xfId="4478"/>
    <cellStyle name="Финансовый 4 2 3 2 2 3 2" xfId="5459"/>
    <cellStyle name="Финансовый 4 2 3 2 2 3 3" xfId="6440"/>
    <cellStyle name="Финансовый 4 2 3 2 2 3 4" xfId="7421"/>
    <cellStyle name="Финансовый 4 2 3 2 2 3 5" xfId="8402"/>
    <cellStyle name="Финансовый 4 2 3 2 2 3 6" xfId="9383"/>
    <cellStyle name="Финансовый 4 2 3 2 2 3 7" xfId="10364"/>
    <cellStyle name="Финансовый 4 2 3 2 2 3 8" xfId="11345"/>
    <cellStyle name="Финансовый 4 2 3 2 2 3 9" xfId="12326"/>
    <cellStyle name="Финансовый 4 2 3 2 2 4" xfId="4805"/>
    <cellStyle name="Финансовый 4 2 3 2 2 5" xfId="5786"/>
    <cellStyle name="Финансовый 4 2 3 2 2 6" xfId="6767"/>
    <cellStyle name="Финансовый 4 2 3 2 2 7" xfId="7748"/>
    <cellStyle name="Финансовый 4 2 3 2 2 8" xfId="8729"/>
    <cellStyle name="Финансовый 4 2 3 2 2 9" xfId="9710"/>
    <cellStyle name="Финансовый 4 2 3 2 3" xfId="3986"/>
    <cellStyle name="Финансовый 4 2 3 2 3 2" xfId="4967"/>
    <cellStyle name="Финансовый 4 2 3 2 3 3" xfId="5948"/>
    <cellStyle name="Финансовый 4 2 3 2 3 4" xfId="6929"/>
    <cellStyle name="Финансовый 4 2 3 2 3 5" xfId="7910"/>
    <cellStyle name="Финансовый 4 2 3 2 3 6" xfId="8891"/>
    <cellStyle name="Финансовый 4 2 3 2 3 7" xfId="9872"/>
    <cellStyle name="Финансовый 4 2 3 2 3 8" xfId="10853"/>
    <cellStyle name="Финансовый 4 2 3 2 3 9" xfId="11834"/>
    <cellStyle name="Финансовый 4 2 3 2 4" xfId="4313"/>
    <cellStyle name="Финансовый 4 2 3 2 4 2" xfId="5294"/>
    <cellStyle name="Финансовый 4 2 3 2 4 3" xfId="6275"/>
    <cellStyle name="Финансовый 4 2 3 2 4 4" xfId="7256"/>
    <cellStyle name="Финансовый 4 2 3 2 4 5" xfId="8237"/>
    <cellStyle name="Финансовый 4 2 3 2 4 6" xfId="9218"/>
    <cellStyle name="Финансовый 4 2 3 2 4 7" xfId="10199"/>
    <cellStyle name="Финансовый 4 2 3 2 4 8" xfId="11180"/>
    <cellStyle name="Финансовый 4 2 3 2 4 9" xfId="12161"/>
    <cellStyle name="Финансовый 4 2 3 2 5" xfId="4640"/>
    <cellStyle name="Финансовый 4 2 3 2 6" xfId="5621"/>
    <cellStyle name="Финансовый 4 2 3 2 7" xfId="6602"/>
    <cellStyle name="Финансовый 4 2 3 2 8" xfId="7583"/>
    <cellStyle name="Финансовый 4 2 3 2 9" xfId="8564"/>
    <cellStyle name="Финансовый 4 2 3 3" xfId="3744"/>
    <cellStyle name="Финансовый 4 2 3 3 10" xfId="10611"/>
    <cellStyle name="Финансовый 4 2 3 3 11" xfId="11592"/>
    <cellStyle name="Финансовый 4 2 3 3 2" xfId="4071"/>
    <cellStyle name="Финансовый 4 2 3 3 2 2" xfId="5052"/>
    <cellStyle name="Финансовый 4 2 3 3 2 3" xfId="6033"/>
    <cellStyle name="Финансовый 4 2 3 3 2 4" xfId="7014"/>
    <cellStyle name="Финансовый 4 2 3 3 2 5" xfId="7995"/>
    <cellStyle name="Финансовый 4 2 3 3 2 6" xfId="8976"/>
    <cellStyle name="Финансовый 4 2 3 3 2 7" xfId="9957"/>
    <cellStyle name="Финансовый 4 2 3 3 2 8" xfId="10938"/>
    <cellStyle name="Финансовый 4 2 3 3 2 9" xfId="11919"/>
    <cellStyle name="Финансовый 4 2 3 3 3" xfId="4398"/>
    <cellStyle name="Финансовый 4 2 3 3 3 2" xfId="5379"/>
    <cellStyle name="Финансовый 4 2 3 3 3 3" xfId="6360"/>
    <cellStyle name="Финансовый 4 2 3 3 3 4" xfId="7341"/>
    <cellStyle name="Финансовый 4 2 3 3 3 5" xfId="8322"/>
    <cellStyle name="Финансовый 4 2 3 3 3 6" xfId="9303"/>
    <cellStyle name="Финансовый 4 2 3 3 3 7" xfId="10284"/>
    <cellStyle name="Финансовый 4 2 3 3 3 8" xfId="11265"/>
    <cellStyle name="Финансовый 4 2 3 3 3 9" xfId="12246"/>
    <cellStyle name="Финансовый 4 2 3 3 4" xfId="4725"/>
    <cellStyle name="Финансовый 4 2 3 3 5" xfId="5706"/>
    <cellStyle name="Финансовый 4 2 3 3 6" xfId="6687"/>
    <cellStyle name="Финансовый 4 2 3 3 7" xfId="7668"/>
    <cellStyle name="Финансовый 4 2 3 3 8" xfId="8649"/>
    <cellStyle name="Финансовый 4 2 3 3 9" xfId="9630"/>
    <cellStyle name="Финансовый 4 2 3 4" xfId="3906"/>
    <cellStyle name="Финансовый 4 2 3 4 2" xfId="4887"/>
    <cellStyle name="Финансовый 4 2 3 4 3" xfId="5868"/>
    <cellStyle name="Финансовый 4 2 3 4 4" xfId="6849"/>
    <cellStyle name="Финансовый 4 2 3 4 5" xfId="7830"/>
    <cellStyle name="Финансовый 4 2 3 4 6" xfId="8811"/>
    <cellStyle name="Финансовый 4 2 3 4 7" xfId="9792"/>
    <cellStyle name="Финансовый 4 2 3 4 8" xfId="10773"/>
    <cellStyle name="Финансовый 4 2 3 4 9" xfId="11754"/>
    <cellStyle name="Финансовый 4 2 3 5" xfId="4233"/>
    <cellStyle name="Финансовый 4 2 3 5 2" xfId="5214"/>
    <cellStyle name="Финансовый 4 2 3 5 3" xfId="6195"/>
    <cellStyle name="Финансовый 4 2 3 5 4" xfId="7176"/>
    <cellStyle name="Финансовый 4 2 3 5 5" xfId="8157"/>
    <cellStyle name="Финансовый 4 2 3 5 6" xfId="9138"/>
    <cellStyle name="Финансовый 4 2 3 5 7" xfId="10119"/>
    <cellStyle name="Финансовый 4 2 3 5 8" xfId="11100"/>
    <cellStyle name="Финансовый 4 2 3 5 9" xfId="12081"/>
    <cellStyle name="Финансовый 4 2 3 6" xfId="3572"/>
    <cellStyle name="Финансовый 4 2 3 7" xfId="4560"/>
    <cellStyle name="Финансовый 4 2 3 8" xfId="5541"/>
    <cellStyle name="Финансовый 4 2 3 9" xfId="6522"/>
    <cellStyle name="Финансовый 4 2 4" xfId="3606"/>
    <cellStyle name="Финансовый 4 2 4 10" xfId="9496"/>
    <cellStyle name="Финансовый 4 2 4 11" xfId="10477"/>
    <cellStyle name="Финансовый 4 2 4 12" xfId="11458"/>
    <cellStyle name="Финансовый 4 2 4 2" xfId="3775"/>
    <cellStyle name="Финансовый 4 2 4 2 10" xfId="10642"/>
    <cellStyle name="Финансовый 4 2 4 2 11" xfId="11623"/>
    <cellStyle name="Финансовый 4 2 4 2 2" xfId="4102"/>
    <cellStyle name="Финансовый 4 2 4 2 2 2" xfId="5083"/>
    <cellStyle name="Финансовый 4 2 4 2 2 3" xfId="6064"/>
    <cellStyle name="Финансовый 4 2 4 2 2 4" xfId="7045"/>
    <cellStyle name="Финансовый 4 2 4 2 2 5" xfId="8026"/>
    <cellStyle name="Финансовый 4 2 4 2 2 6" xfId="9007"/>
    <cellStyle name="Финансовый 4 2 4 2 2 7" xfId="9988"/>
    <cellStyle name="Финансовый 4 2 4 2 2 8" xfId="10969"/>
    <cellStyle name="Финансовый 4 2 4 2 2 9" xfId="11950"/>
    <cellStyle name="Финансовый 4 2 4 2 3" xfId="4429"/>
    <cellStyle name="Финансовый 4 2 4 2 3 2" xfId="5410"/>
    <cellStyle name="Финансовый 4 2 4 2 3 3" xfId="6391"/>
    <cellStyle name="Финансовый 4 2 4 2 3 4" xfId="7372"/>
    <cellStyle name="Финансовый 4 2 4 2 3 5" xfId="8353"/>
    <cellStyle name="Финансовый 4 2 4 2 3 6" xfId="9334"/>
    <cellStyle name="Финансовый 4 2 4 2 3 7" xfId="10315"/>
    <cellStyle name="Финансовый 4 2 4 2 3 8" xfId="11296"/>
    <cellStyle name="Финансовый 4 2 4 2 3 9" xfId="12277"/>
    <cellStyle name="Финансовый 4 2 4 2 4" xfId="4756"/>
    <cellStyle name="Финансовый 4 2 4 2 5" xfId="5737"/>
    <cellStyle name="Финансовый 4 2 4 2 6" xfId="6718"/>
    <cellStyle name="Финансовый 4 2 4 2 7" xfId="7699"/>
    <cellStyle name="Финансовый 4 2 4 2 8" xfId="8680"/>
    <cellStyle name="Финансовый 4 2 4 2 9" xfId="9661"/>
    <cellStyle name="Финансовый 4 2 4 3" xfId="3937"/>
    <cellStyle name="Финансовый 4 2 4 3 2" xfId="4918"/>
    <cellStyle name="Финансовый 4 2 4 3 3" xfId="5899"/>
    <cellStyle name="Финансовый 4 2 4 3 4" xfId="6880"/>
    <cellStyle name="Финансовый 4 2 4 3 5" xfId="7861"/>
    <cellStyle name="Финансовый 4 2 4 3 6" xfId="8842"/>
    <cellStyle name="Финансовый 4 2 4 3 7" xfId="9823"/>
    <cellStyle name="Финансовый 4 2 4 3 8" xfId="10804"/>
    <cellStyle name="Финансовый 4 2 4 3 9" xfId="11785"/>
    <cellStyle name="Финансовый 4 2 4 4" xfId="4264"/>
    <cellStyle name="Финансовый 4 2 4 4 2" xfId="5245"/>
    <cellStyle name="Финансовый 4 2 4 4 3" xfId="6226"/>
    <cellStyle name="Финансовый 4 2 4 4 4" xfId="7207"/>
    <cellStyle name="Финансовый 4 2 4 4 5" xfId="8188"/>
    <cellStyle name="Финансовый 4 2 4 4 6" xfId="9169"/>
    <cellStyle name="Финансовый 4 2 4 4 7" xfId="10150"/>
    <cellStyle name="Финансовый 4 2 4 4 8" xfId="11131"/>
    <cellStyle name="Финансовый 4 2 4 4 9" xfId="12112"/>
    <cellStyle name="Финансовый 4 2 4 5" xfId="4591"/>
    <cellStyle name="Финансовый 4 2 4 6" xfId="5572"/>
    <cellStyle name="Финансовый 4 2 4 7" xfId="6553"/>
    <cellStyle name="Финансовый 4 2 4 8" xfId="7534"/>
    <cellStyle name="Финансовый 4 2 4 9" xfId="8515"/>
    <cellStyle name="Финансовый 4 2 5" xfId="3695"/>
    <cellStyle name="Финансовый 4 2 5 10" xfId="10562"/>
    <cellStyle name="Финансовый 4 2 5 11" xfId="11543"/>
    <cellStyle name="Финансовый 4 2 5 2" xfId="4022"/>
    <cellStyle name="Финансовый 4 2 5 2 2" xfId="5003"/>
    <cellStyle name="Финансовый 4 2 5 2 3" xfId="5984"/>
    <cellStyle name="Финансовый 4 2 5 2 4" xfId="6965"/>
    <cellStyle name="Финансовый 4 2 5 2 5" xfId="7946"/>
    <cellStyle name="Финансовый 4 2 5 2 6" xfId="8927"/>
    <cellStyle name="Финансовый 4 2 5 2 7" xfId="9908"/>
    <cellStyle name="Финансовый 4 2 5 2 8" xfId="10889"/>
    <cellStyle name="Финансовый 4 2 5 2 9" xfId="11870"/>
    <cellStyle name="Финансовый 4 2 5 3" xfId="4349"/>
    <cellStyle name="Финансовый 4 2 5 3 2" xfId="5330"/>
    <cellStyle name="Финансовый 4 2 5 3 3" xfId="6311"/>
    <cellStyle name="Финансовый 4 2 5 3 4" xfId="7292"/>
    <cellStyle name="Финансовый 4 2 5 3 5" xfId="8273"/>
    <cellStyle name="Финансовый 4 2 5 3 6" xfId="9254"/>
    <cellStyle name="Финансовый 4 2 5 3 7" xfId="10235"/>
    <cellStyle name="Финансовый 4 2 5 3 8" xfId="11216"/>
    <cellStyle name="Финансовый 4 2 5 3 9" xfId="12197"/>
    <cellStyle name="Финансовый 4 2 5 4" xfId="4676"/>
    <cellStyle name="Финансовый 4 2 5 5" xfId="5657"/>
    <cellStyle name="Финансовый 4 2 5 6" xfId="6638"/>
    <cellStyle name="Финансовый 4 2 5 7" xfId="7619"/>
    <cellStyle name="Финансовый 4 2 5 8" xfId="8600"/>
    <cellStyle name="Финансовый 4 2 5 9" xfId="9581"/>
    <cellStyle name="Финансовый 4 2 6" xfId="3857"/>
    <cellStyle name="Финансовый 4 2 6 2" xfId="4838"/>
    <cellStyle name="Финансовый 4 2 6 3" xfId="5819"/>
    <cellStyle name="Финансовый 4 2 6 4" xfId="6800"/>
    <cellStyle name="Финансовый 4 2 6 5" xfId="7781"/>
    <cellStyle name="Финансовый 4 2 6 6" xfId="8762"/>
    <cellStyle name="Финансовый 4 2 6 7" xfId="9743"/>
    <cellStyle name="Финансовый 4 2 6 8" xfId="10724"/>
    <cellStyle name="Финансовый 4 2 6 9" xfId="11705"/>
    <cellStyle name="Финансовый 4 2 7" xfId="4184"/>
    <cellStyle name="Финансовый 4 2 7 2" xfId="5165"/>
    <cellStyle name="Финансовый 4 2 7 3" xfId="6146"/>
    <cellStyle name="Финансовый 4 2 7 4" xfId="7127"/>
    <cellStyle name="Финансовый 4 2 7 5" xfId="8108"/>
    <cellStyle name="Финансовый 4 2 7 6" xfId="9089"/>
    <cellStyle name="Финансовый 4 2 7 7" xfId="10070"/>
    <cellStyle name="Финансовый 4 2 7 8" xfId="11051"/>
    <cellStyle name="Финансовый 4 2 7 9" xfId="12032"/>
    <cellStyle name="Финансовый 4 2 8" xfId="3523"/>
    <cellStyle name="Финансовый 4 2 9" xfId="4511"/>
    <cellStyle name="Финансовый 4 20" xfId="2470"/>
    <cellStyle name="Финансовый 4 21" xfId="12347"/>
    <cellStyle name="Финансовый 4 3" xfId="2493"/>
    <cellStyle name="Финансовый 4 3 10" xfId="7464"/>
    <cellStyle name="Финансовый 4 3 11" xfId="8445"/>
    <cellStyle name="Финансовый 4 3 12" xfId="9426"/>
    <cellStyle name="Финансовый 4 3 13" xfId="10407"/>
    <cellStyle name="Финансовый 4 3 14" xfId="11388"/>
    <cellStyle name="Финансовый 4 3 2" xfId="3616"/>
    <cellStyle name="Финансовый 4 3 2 10" xfId="9506"/>
    <cellStyle name="Финансовый 4 3 2 11" xfId="10487"/>
    <cellStyle name="Финансовый 4 3 2 12" xfId="11468"/>
    <cellStyle name="Финансовый 4 3 2 2" xfId="3785"/>
    <cellStyle name="Финансовый 4 3 2 2 10" xfId="10652"/>
    <cellStyle name="Финансовый 4 3 2 2 11" xfId="11633"/>
    <cellStyle name="Финансовый 4 3 2 2 2" xfId="4112"/>
    <cellStyle name="Финансовый 4 3 2 2 2 2" xfId="5093"/>
    <cellStyle name="Финансовый 4 3 2 2 2 3" xfId="6074"/>
    <cellStyle name="Финансовый 4 3 2 2 2 4" xfId="7055"/>
    <cellStyle name="Финансовый 4 3 2 2 2 5" xfId="8036"/>
    <cellStyle name="Финансовый 4 3 2 2 2 6" xfId="9017"/>
    <cellStyle name="Финансовый 4 3 2 2 2 7" xfId="9998"/>
    <cellStyle name="Финансовый 4 3 2 2 2 8" xfId="10979"/>
    <cellStyle name="Финансовый 4 3 2 2 2 9" xfId="11960"/>
    <cellStyle name="Финансовый 4 3 2 2 3" xfId="4439"/>
    <cellStyle name="Финансовый 4 3 2 2 3 2" xfId="5420"/>
    <cellStyle name="Финансовый 4 3 2 2 3 3" xfId="6401"/>
    <cellStyle name="Финансовый 4 3 2 2 3 4" xfId="7382"/>
    <cellStyle name="Финансовый 4 3 2 2 3 5" xfId="8363"/>
    <cellStyle name="Финансовый 4 3 2 2 3 6" xfId="9344"/>
    <cellStyle name="Финансовый 4 3 2 2 3 7" xfId="10325"/>
    <cellStyle name="Финансовый 4 3 2 2 3 8" xfId="11306"/>
    <cellStyle name="Финансовый 4 3 2 2 3 9" xfId="12287"/>
    <cellStyle name="Финансовый 4 3 2 2 4" xfId="4766"/>
    <cellStyle name="Финансовый 4 3 2 2 5" xfId="5747"/>
    <cellStyle name="Финансовый 4 3 2 2 6" xfId="6728"/>
    <cellStyle name="Финансовый 4 3 2 2 7" xfId="7709"/>
    <cellStyle name="Финансовый 4 3 2 2 8" xfId="8690"/>
    <cellStyle name="Финансовый 4 3 2 2 9" xfId="9671"/>
    <cellStyle name="Финансовый 4 3 2 3" xfId="3947"/>
    <cellStyle name="Финансовый 4 3 2 3 2" xfId="4928"/>
    <cellStyle name="Финансовый 4 3 2 3 3" xfId="5909"/>
    <cellStyle name="Финансовый 4 3 2 3 4" xfId="6890"/>
    <cellStyle name="Финансовый 4 3 2 3 5" xfId="7871"/>
    <cellStyle name="Финансовый 4 3 2 3 6" xfId="8852"/>
    <cellStyle name="Финансовый 4 3 2 3 7" xfId="9833"/>
    <cellStyle name="Финансовый 4 3 2 3 8" xfId="10814"/>
    <cellStyle name="Финансовый 4 3 2 3 9" xfId="11795"/>
    <cellStyle name="Финансовый 4 3 2 4" xfId="4274"/>
    <cellStyle name="Финансовый 4 3 2 4 2" xfId="5255"/>
    <cellStyle name="Финансовый 4 3 2 4 3" xfId="6236"/>
    <cellStyle name="Финансовый 4 3 2 4 4" xfId="7217"/>
    <cellStyle name="Финансовый 4 3 2 4 5" xfId="8198"/>
    <cellStyle name="Финансовый 4 3 2 4 6" xfId="9179"/>
    <cellStyle name="Финансовый 4 3 2 4 7" xfId="10160"/>
    <cellStyle name="Финансовый 4 3 2 4 8" xfId="11141"/>
    <cellStyle name="Финансовый 4 3 2 4 9" xfId="12122"/>
    <cellStyle name="Финансовый 4 3 2 5" xfId="4601"/>
    <cellStyle name="Финансовый 4 3 2 6" xfId="5582"/>
    <cellStyle name="Финансовый 4 3 2 7" xfId="6563"/>
    <cellStyle name="Финансовый 4 3 2 8" xfId="7544"/>
    <cellStyle name="Финансовый 4 3 2 9" xfId="8525"/>
    <cellStyle name="Финансовый 4 3 3" xfId="3705"/>
    <cellStyle name="Финансовый 4 3 3 10" xfId="10572"/>
    <cellStyle name="Финансовый 4 3 3 11" xfId="11553"/>
    <cellStyle name="Финансовый 4 3 3 2" xfId="4032"/>
    <cellStyle name="Финансовый 4 3 3 2 2" xfId="5013"/>
    <cellStyle name="Финансовый 4 3 3 2 3" xfId="5994"/>
    <cellStyle name="Финансовый 4 3 3 2 4" xfId="6975"/>
    <cellStyle name="Финансовый 4 3 3 2 5" xfId="7956"/>
    <cellStyle name="Финансовый 4 3 3 2 6" xfId="8937"/>
    <cellStyle name="Финансовый 4 3 3 2 7" xfId="9918"/>
    <cellStyle name="Финансовый 4 3 3 2 8" xfId="10899"/>
    <cellStyle name="Финансовый 4 3 3 2 9" xfId="11880"/>
    <cellStyle name="Финансовый 4 3 3 3" xfId="4359"/>
    <cellStyle name="Финансовый 4 3 3 3 2" xfId="5340"/>
    <cellStyle name="Финансовый 4 3 3 3 3" xfId="6321"/>
    <cellStyle name="Финансовый 4 3 3 3 4" xfId="7302"/>
    <cellStyle name="Финансовый 4 3 3 3 5" xfId="8283"/>
    <cellStyle name="Финансовый 4 3 3 3 6" xfId="9264"/>
    <cellStyle name="Финансовый 4 3 3 3 7" xfId="10245"/>
    <cellStyle name="Финансовый 4 3 3 3 8" xfId="11226"/>
    <cellStyle name="Финансовый 4 3 3 3 9" xfId="12207"/>
    <cellStyle name="Финансовый 4 3 3 4" xfId="4686"/>
    <cellStyle name="Финансовый 4 3 3 5" xfId="5667"/>
    <cellStyle name="Финансовый 4 3 3 6" xfId="6648"/>
    <cellStyle name="Финансовый 4 3 3 7" xfId="7629"/>
    <cellStyle name="Финансовый 4 3 3 8" xfId="8610"/>
    <cellStyle name="Финансовый 4 3 3 9" xfId="9591"/>
    <cellStyle name="Финансовый 4 3 4" xfId="3867"/>
    <cellStyle name="Финансовый 4 3 4 2" xfId="4848"/>
    <cellStyle name="Финансовый 4 3 4 3" xfId="5829"/>
    <cellStyle name="Финансовый 4 3 4 4" xfId="6810"/>
    <cellStyle name="Финансовый 4 3 4 5" xfId="7791"/>
    <cellStyle name="Финансовый 4 3 4 6" xfId="8772"/>
    <cellStyle name="Финансовый 4 3 4 7" xfId="9753"/>
    <cellStyle name="Финансовый 4 3 4 8" xfId="10734"/>
    <cellStyle name="Финансовый 4 3 4 9" xfId="11715"/>
    <cellStyle name="Финансовый 4 3 5" xfId="4194"/>
    <cellStyle name="Финансовый 4 3 5 2" xfId="5175"/>
    <cellStyle name="Финансовый 4 3 5 3" xfId="6156"/>
    <cellStyle name="Финансовый 4 3 5 4" xfId="7137"/>
    <cellStyle name="Финансовый 4 3 5 5" xfId="8118"/>
    <cellStyle name="Финансовый 4 3 5 6" xfId="9099"/>
    <cellStyle name="Финансовый 4 3 5 7" xfId="10080"/>
    <cellStyle name="Финансовый 4 3 5 8" xfId="11061"/>
    <cellStyle name="Финансовый 4 3 5 9" xfId="12042"/>
    <cellStyle name="Финансовый 4 3 6" xfId="3533"/>
    <cellStyle name="Финансовый 4 3 7" xfId="4521"/>
    <cellStyle name="Финансовый 4 3 8" xfId="5502"/>
    <cellStyle name="Финансовый 4 3 9" xfId="6483"/>
    <cellStyle name="Финансовый 4 4" xfId="2503"/>
    <cellStyle name="Финансовый 4 4 10" xfId="7474"/>
    <cellStyle name="Финансовый 4 4 11" xfId="8455"/>
    <cellStyle name="Финансовый 4 4 12" xfId="9436"/>
    <cellStyle name="Финансовый 4 4 13" xfId="10417"/>
    <cellStyle name="Финансовый 4 4 14" xfId="11398"/>
    <cellStyle name="Финансовый 4 4 2" xfId="3626"/>
    <cellStyle name="Финансовый 4 4 2 10" xfId="9516"/>
    <cellStyle name="Финансовый 4 4 2 11" xfId="10497"/>
    <cellStyle name="Финансовый 4 4 2 12" xfId="11478"/>
    <cellStyle name="Финансовый 4 4 2 2" xfId="3795"/>
    <cellStyle name="Финансовый 4 4 2 2 10" xfId="10662"/>
    <cellStyle name="Финансовый 4 4 2 2 11" xfId="11643"/>
    <cellStyle name="Финансовый 4 4 2 2 2" xfId="4122"/>
    <cellStyle name="Финансовый 4 4 2 2 2 2" xfId="5103"/>
    <cellStyle name="Финансовый 4 4 2 2 2 3" xfId="6084"/>
    <cellStyle name="Финансовый 4 4 2 2 2 4" xfId="7065"/>
    <cellStyle name="Финансовый 4 4 2 2 2 5" xfId="8046"/>
    <cellStyle name="Финансовый 4 4 2 2 2 6" xfId="9027"/>
    <cellStyle name="Финансовый 4 4 2 2 2 7" xfId="10008"/>
    <cellStyle name="Финансовый 4 4 2 2 2 8" xfId="10989"/>
    <cellStyle name="Финансовый 4 4 2 2 2 9" xfId="11970"/>
    <cellStyle name="Финансовый 4 4 2 2 3" xfId="4449"/>
    <cellStyle name="Финансовый 4 4 2 2 3 2" xfId="5430"/>
    <cellStyle name="Финансовый 4 4 2 2 3 3" xfId="6411"/>
    <cellStyle name="Финансовый 4 4 2 2 3 4" xfId="7392"/>
    <cellStyle name="Финансовый 4 4 2 2 3 5" xfId="8373"/>
    <cellStyle name="Финансовый 4 4 2 2 3 6" xfId="9354"/>
    <cellStyle name="Финансовый 4 4 2 2 3 7" xfId="10335"/>
    <cellStyle name="Финансовый 4 4 2 2 3 8" xfId="11316"/>
    <cellStyle name="Финансовый 4 4 2 2 3 9" xfId="12297"/>
    <cellStyle name="Финансовый 4 4 2 2 4" xfId="4776"/>
    <cellStyle name="Финансовый 4 4 2 2 5" xfId="5757"/>
    <cellStyle name="Финансовый 4 4 2 2 6" xfId="6738"/>
    <cellStyle name="Финансовый 4 4 2 2 7" xfId="7719"/>
    <cellStyle name="Финансовый 4 4 2 2 8" xfId="8700"/>
    <cellStyle name="Финансовый 4 4 2 2 9" xfId="9681"/>
    <cellStyle name="Финансовый 4 4 2 3" xfId="3957"/>
    <cellStyle name="Финансовый 4 4 2 3 2" xfId="4938"/>
    <cellStyle name="Финансовый 4 4 2 3 3" xfId="5919"/>
    <cellStyle name="Финансовый 4 4 2 3 4" xfId="6900"/>
    <cellStyle name="Финансовый 4 4 2 3 5" xfId="7881"/>
    <cellStyle name="Финансовый 4 4 2 3 6" xfId="8862"/>
    <cellStyle name="Финансовый 4 4 2 3 7" xfId="9843"/>
    <cellStyle name="Финансовый 4 4 2 3 8" xfId="10824"/>
    <cellStyle name="Финансовый 4 4 2 3 9" xfId="11805"/>
    <cellStyle name="Финансовый 4 4 2 4" xfId="4284"/>
    <cellStyle name="Финансовый 4 4 2 4 2" xfId="5265"/>
    <cellStyle name="Финансовый 4 4 2 4 3" xfId="6246"/>
    <cellStyle name="Финансовый 4 4 2 4 4" xfId="7227"/>
    <cellStyle name="Финансовый 4 4 2 4 5" xfId="8208"/>
    <cellStyle name="Финансовый 4 4 2 4 6" xfId="9189"/>
    <cellStyle name="Финансовый 4 4 2 4 7" xfId="10170"/>
    <cellStyle name="Финансовый 4 4 2 4 8" xfId="11151"/>
    <cellStyle name="Финансовый 4 4 2 4 9" xfId="12132"/>
    <cellStyle name="Финансовый 4 4 2 5" xfId="4611"/>
    <cellStyle name="Финансовый 4 4 2 6" xfId="5592"/>
    <cellStyle name="Финансовый 4 4 2 7" xfId="6573"/>
    <cellStyle name="Финансовый 4 4 2 8" xfId="7554"/>
    <cellStyle name="Финансовый 4 4 2 9" xfId="8535"/>
    <cellStyle name="Финансовый 4 4 3" xfId="3715"/>
    <cellStyle name="Финансовый 4 4 3 10" xfId="10582"/>
    <cellStyle name="Финансовый 4 4 3 11" xfId="11563"/>
    <cellStyle name="Финансовый 4 4 3 2" xfId="4042"/>
    <cellStyle name="Финансовый 4 4 3 2 2" xfId="5023"/>
    <cellStyle name="Финансовый 4 4 3 2 3" xfId="6004"/>
    <cellStyle name="Финансовый 4 4 3 2 4" xfId="6985"/>
    <cellStyle name="Финансовый 4 4 3 2 5" xfId="7966"/>
    <cellStyle name="Финансовый 4 4 3 2 6" xfId="8947"/>
    <cellStyle name="Финансовый 4 4 3 2 7" xfId="9928"/>
    <cellStyle name="Финансовый 4 4 3 2 8" xfId="10909"/>
    <cellStyle name="Финансовый 4 4 3 2 9" xfId="11890"/>
    <cellStyle name="Финансовый 4 4 3 3" xfId="4369"/>
    <cellStyle name="Финансовый 4 4 3 3 2" xfId="5350"/>
    <cellStyle name="Финансовый 4 4 3 3 3" xfId="6331"/>
    <cellStyle name="Финансовый 4 4 3 3 4" xfId="7312"/>
    <cellStyle name="Финансовый 4 4 3 3 5" xfId="8293"/>
    <cellStyle name="Финансовый 4 4 3 3 6" xfId="9274"/>
    <cellStyle name="Финансовый 4 4 3 3 7" xfId="10255"/>
    <cellStyle name="Финансовый 4 4 3 3 8" xfId="11236"/>
    <cellStyle name="Финансовый 4 4 3 3 9" xfId="12217"/>
    <cellStyle name="Финансовый 4 4 3 4" xfId="4696"/>
    <cellStyle name="Финансовый 4 4 3 5" xfId="5677"/>
    <cellStyle name="Финансовый 4 4 3 6" xfId="6658"/>
    <cellStyle name="Финансовый 4 4 3 7" xfId="7639"/>
    <cellStyle name="Финансовый 4 4 3 8" xfId="8620"/>
    <cellStyle name="Финансовый 4 4 3 9" xfId="9601"/>
    <cellStyle name="Финансовый 4 4 4" xfId="3877"/>
    <cellStyle name="Финансовый 4 4 4 2" xfId="4858"/>
    <cellStyle name="Финансовый 4 4 4 3" xfId="5839"/>
    <cellStyle name="Финансовый 4 4 4 4" xfId="6820"/>
    <cellStyle name="Финансовый 4 4 4 5" xfId="7801"/>
    <cellStyle name="Финансовый 4 4 4 6" xfId="8782"/>
    <cellStyle name="Финансовый 4 4 4 7" xfId="9763"/>
    <cellStyle name="Финансовый 4 4 4 8" xfId="10744"/>
    <cellStyle name="Финансовый 4 4 4 9" xfId="11725"/>
    <cellStyle name="Финансовый 4 4 5" xfId="4204"/>
    <cellStyle name="Финансовый 4 4 5 2" xfId="5185"/>
    <cellStyle name="Финансовый 4 4 5 3" xfId="6166"/>
    <cellStyle name="Финансовый 4 4 5 4" xfId="7147"/>
    <cellStyle name="Финансовый 4 4 5 5" xfId="8128"/>
    <cellStyle name="Финансовый 4 4 5 6" xfId="9109"/>
    <cellStyle name="Финансовый 4 4 5 7" xfId="10090"/>
    <cellStyle name="Финансовый 4 4 5 8" xfId="11071"/>
    <cellStyle name="Финансовый 4 4 5 9" xfId="12052"/>
    <cellStyle name="Финансовый 4 4 6" xfId="3543"/>
    <cellStyle name="Финансовый 4 4 7" xfId="4531"/>
    <cellStyle name="Финансовый 4 4 8" xfId="5512"/>
    <cellStyle name="Финансовый 4 4 9" xfId="6493"/>
    <cellStyle name="Финансовый 4 5" xfId="3315"/>
    <cellStyle name="Финансовый 4 5 10" xfId="7483"/>
    <cellStyle name="Финансовый 4 5 11" xfId="8464"/>
    <cellStyle name="Финансовый 4 5 12" xfId="9445"/>
    <cellStyle name="Финансовый 4 5 13" xfId="10426"/>
    <cellStyle name="Финансовый 4 5 14" xfId="11407"/>
    <cellStyle name="Финансовый 4 5 2" xfId="3635"/>
    <cellStyle name="Финансовый 4 5 2 10" xfId="9525"/>
    <cellStyle name="Финансовый 4 5 2 11" xfId="10506"/>
    <cellStyle name="Финансовый 4 5 2 12" xfId="11487"/>
    <cellStyle name="Финансовый 4 5 2 2" xfId="3804"/>
    <cellStyle name="Финансовый 4 5 2 2 10" xfId="10671"/>
    <cellStyle name="Финансовый 4 5 2 2 11" xfId="11652"/>
    <cellStyle name="Финансовый 4 5 2 2 2" xfId="4131"/>
    <cellStyle name="Финансовый 4 5 2 2 2 2" xfId="5112"/>
    <cellStyle name="Финансовый 4 5 2 2 2 3" xfId="6093"/>
    <cellStyle name="Финансовый 4 5 2 2 2 4" xfId="7074"/>
    <cellStyle name="Финансовый 4 5 2 2 2 5" xfId="8055"/>
    <cellStyle name="Финансовый 4 5 2 2 2 6" xfId="9036"/>
    <cellStyle name="Финансовый 4 5 2 2 2 7" xfId="10017"/>
    <cellStyle name="Финансовый 4 5 2 2 2 8" xfId="10998"/>
    <cellStyle name="Финансовый 4 5 2 2 2 9" xfId="11979"/>
    <cellStyle name="Финансовый 4 5 2 2 3" xfId="4458"/>
    <cellStyle name="Финансовый 4 5 2 2 3 2" xfId="5439"/>
    <cellStyle name="Финансовый 4 5 2 2 3 3" xfId="6420"/>
    <cellStyle name="Финансовый 4 5 2 2 3 4" xfId="7401"/>
    <cellStyle name="Финансовый 4 5 2 2 3 5" xfId="8382"/>
    <cellStyle name="Финансовый 4 5 2 2 3 6" xfId="9363"/>
    <cellStyle name="Финансовый 4 5 2 2 3 7" xfId="10344"/>
    <cellStyle name="Финансовый 4 5 2 2 3 8" xfId="11325"/>
    <cellStyle name="Финансовый 4 5 2 2 3 9" xfId="12306"/>
    <cellStyle name="Финансовый 4 5 2 2 4" xfId="4785"/>
    <cellStyle name="Финансовый 4 5 2 2 5" xfId="5766"/>
    <cellStyle name="Финансовый 4 5 2 2 6" xfId="6747"/>
    <cellStyle name="Финансовый 4 5 2 2 7" xfId="7728"/>
    <cellStyle name="Финансовый 4 5 2 2 8" xfId="8709"/>
    <cellStyle name="Финансовый 4 5 2 2 9" xfId="9690"/>
    <cellStyle name="Финансовый 4 5 2 3" xfId="3966"/>
    <cellStyle name="Финансовый 4 5 2 3 2" xfId="4947"/>
    <cellStyle name="Финансовый 4 5 2 3 3" xfId="5928"/>
    <cellStyle name="Финансовый 4 5 2 3 4" xfId="6909"/>
    <cellStyle name="Финансовый 4 5 2 3 5" xfId="7890"/>
    <cellStyle name="Финансовый 4 5 2 3 6" xfId="8871"/>
    <cellStyle name="Финансовый 4 5 2 3 7" xfId="9852"/>
    <cellStyle name="Финансовый 4 5 2 3 8" xfId="10833"/>
    <cellStyle name="Финансовый 4 5 2 3 9" xfId="11814"/>
    <cellStyle name="Финансовый 4 5 2 4" xfId="4293"/>
    <cellStyle name="Финансовый 4 5 2 4 2" xfId="5274"/>
    <cellStyle name="Финансовый 4 5 2 4 3" xfId="6255"/>
    <cellStyle name="Финансовый 4 5 2 4 4" xfId="7236"/>
    <cellStyle name="Финансовый 4 5 2 4 5" xfId="8217"/>
    <cellStyle name="Финансовый 4 5 2 4 6" xfId="9198"/>
    <cellStyle name="Финансовый 4 5 2 4 7" xfId="10179"/>
    <cellStyle name="Финансовый 4 5 2 4 8" xfId="11160"/>
    <cellStyle name="Финансовый 4 5 2 4 9" xfId="12141"/>
    <cellStyle name="Финансовый 4 5 2 5" xfId="4620"/>
    <cellStyle name="Финансовый 4 5 2 6" xfId="5601"/>
    <cellStyle name="Финансовый 4 5 2 7" xfId="6582"/>
    <cellStyle name="Финансовый 4 5 2 8" xfId="7563"/>
    <cellStyle name="Финансовый 4 5 2 9" xfId="8544"/>
    <cellStyle name="Финансовый 4 5 3" xfId="3724"/>
    <cellStyle name="Финансовый 4 5 3 10" xfId="10591"/>
    <cellStyle name="Финансовый 4 5 3 11" xfId="11572"/>
    <cellStyle name="Финансовый 4 5 3 2" xfId="4051"/>
    <cellStyle name="Финансовый 4 5 3 2 2" xfId="5032"/>
    <cellStyle name="Финансовый 4 5 3 2 3" xfId="6013"/>
    <cellStyle name="Финансовый 4 5 3 2 4" xfId="6994"/>
    <cellStyle name="Финансовый 4 5 3 2 5" xfId="7975"/>
    <cellStyle name="Финансовый 4 5 3 2 6" xfId="8956"/>
    <cellStyle name="Финансовый 4 5 3 2 7" xfId="9937"/>
    <cellStyle name="Финансовый 4 5 3 2 8" xfId="10918"/>
    <cellStyle name="Финансовый 4 5 3 2 9" xfId="11899"/>
    <cellStyle name="Финансовый 4 5 3 3" xfId="4378"/>
    <cellStyle name="Финансовый 4 5 3 3 2" xfId="5359"/>
    <cellStyle name="Финансовый 4 5 3 3 3" xfId="6340"/>
    <cellStyle name="Финансовый 4 5 3 3 4" xfId="7321"/>
    <cellStyle name="Финансовый 4 5 3 3 5" xfId="8302"/>
    <cellStyle name="Финансовый 4 5 3 3 6" xfId="9283"/>
    <cellStyle name="Финансовый 4 5 3 3 7" xfId="10264"/>
    <cellStyle name="Финансовый 4 5 3 3 8" xfId="11245"/>
    <cellStyle name="Финансовый 4 5 3 3 9" xfId="12226"/>
    <cellStyle name="Финансовый 4 5 3 4" xfId="4705"/>
    <cellStyle name="Финансовый 4 5 3 5" xfId="5686"/>
    <cellStyle name="Финансовый 4 5 3 6" xfId="6667"/>
    <cellStyle name="Финансовый 4 5 3 7" xfId="7648"/>
    <cellStyle name="Финансовый 4 5 3 8" xfId="8629"/>
    <cellStyle name="Финансовый 4 5 3 9" xfId="9610"/>
    <cellStyle name="Финансовый 4 5 4" xfId="3886"/>
    <cellStyle name="Финансовый 4 5 4 2" xfId="4867"/>
    <cellStyle name="Финансовый 4 5 4 3" xfId="5848"/>
    <cellStyle name="Финансовый 4 5 4 4" xfId="6829"/>
    <cellStyle name="Финансовый 4 5 4 5" xfId="7810"/>
    <cellStyle name="Финансовый 4 5 4 6" xfId="8791"/>
    <cellStyle name="Финансовый 4 5 4 7" xfId="9772"/>
    <cellStyle name="Финансовый 4 5 4 8" xfId="10753"/>
    <cellStyle name="Финансовый 4 5 4 9" xfId="11734"/>
    <cellStyle name="Финансовый 4 5 5" xfId="4213"/>
    <cellStyle name="Финансовый 4 5 5 2" xfId="5194"/>
    <cellStyle name="Финансовый 4 5 5 3" xfId="6175"/>
    <cellStyle name="Финансовый 4 5 5 4" xfId="7156"/>
    <cellStyle name="Финансовый 4 5 5 5" xfId="8137"/>
    <cellStyle name="Финансовый 4 5 5 6" xfId="9118"/>
    <cellStyle name="Финансовый 4 5 5 7" xfId="10099"/>
    <cellStyle name="Финансовый 4 5 5 8" xfId="11080"/>
    <cellStyle name="Финансовый 4 5 5 9" xfId="12061"/>
    <cellStyle name="Финансовый 4 5 6" xfId="3552"/>
    <cellStyle name="Финансовый 4 5 7" xfId="4540"/>
    <cellStyle name="Финансовый 4 5 8" xfId="5521"/>
    <cellStyle name="Финансовый 4 5 9" xfId="6502"/>
    <cellStyle name="Финансовый 4 6" xfId="3486"/>
    <cellStyle name="Финансовый 4 6 10" xfId="7495"/>
    <cellStyle name="Финансовый 4 6 11" xfId="8476"/>
    <cellStyle name="Финансовый 4 6 12" xfId="9457"/>
    <cellStyle name="Финансовый 4 6 13" xfId="10438"/>
    <cellStyle name="Финансовый 4 6 14" xfId="11419"/>
    <cellStyle name="Финансовый 4 6 2" xfId="3648"/>
    <cellStyle name="Финансовый 4 6 2 10" xfId="9537"/>
    <cellStyle name="Финансовый 4 6 2 11" xfId="10518"/>
    <cellStyle name="Финансовый 4 6 2 12" xfId="11499"/>
    <cellStyle name="Финансовый 4 6 2 2" xfId="3816"/>
    <cellStyle name="Финансовый 4 6 2 2 10" xfId="10683"/>
    <cellStyle name="Финансовый 4 6 2 2 11" xfId="11664"/>
    <cellStyle name="Финансовый 4 6 2 2 2" xfId="4143"/>
    <cellStyle name="Финансовый 4 6 2 2 2 2" xfId="5124"/>
    <cellStyle name="Финансовый 4 6 2 2 2 3" xfId="6105"/>
    <cellStyle name="Финансовый 4 6 2 2 2 4" xfId="7086"/>
    <cellStyle name="Финансовый 4 6 2 2 2 5" xfId="8067"/>
    <cellStyle name="Финансовый 4 6 2 2 2 6" xfId="9048"/>
    <cellStyle name="Финансовый 4 6 2 2 2 7" xfId="10029"/>
    <cellStyle name="Финансовый 4 6 2 2 2 8" xfId="11010"/>
    <cellStyle name="Финансовый 4 6 2 2 2 9" xfId="11991"/>
    <cellStyle name="Финансовый 4 6 2 2 3" xfId="4470"/>
    <cellStyle name="Финансовый 4 6 2 2 3 2" xfId="5451"/>
    <cellStyle name="Финансовый 4 6 2 2 3 3" xfId="6432"/>
    <cellStyle name="Финансовый 4 6 2 2 3 4" xfId="7413"/>
    <cellStyle name="Финансовый 4 6 2 2 3 5" xfId="8394"/>
    <cellStyle name="Финансовый 4 6 2 2 3 6" xfId="9375"/>
    <cellStyle name="Финансовый 4 6 2 2 3 7" xfId="10356"/>
    <cellStyle name="Финансовый 4 6 2 2 3 8" xfId="11337"/>
    <cellStyle name="Финансовый 4 6 2 2 3 9" xfId="12318"/>
    <cellStyle name="Финансовый 4 6 2 2 4" xfId="4797"/>
    <cellStyle name="Финансовый 4 6 2 2 5" xfId="5778"/>
    <cellStyle name="Финансовый 4 6 2 2 6" xfId="6759"/>
    <cellStyle name="Финансовый 4 6 2 2 7" xfId="7740"/>
    <cellStyle name="Финансовый 4 6 2 2 8" xfId="8721"/>
    <cellStyle name="Финансовый 4 6 2 2 9" xfId="9702"/>
    <cellStyle name="Финансовый 4 6 2 3" xfId="3978"/>
    <cellStyle name="Финансовый 4 6 2 3 2" xfId="4959"/>
    <cellStyle name="Финансовый 4 6 2 3 3" xfId="5940"/>
    <cellStyle name="Финансовый 4 6 2 3 4" xfId="6921"/>
    <cellStyle name="Финансовый 4 6 2 3 5" xfId="7902"/>
    <cellStyle name="Финансовый 4 6 2 3 6" xfId="8883"/>
    <cellStyle name="Финансовый 4 6 2 3 7" xfId="9864"/>
    <cellStyle name="Финансовый 4 6 2 3 8" xfId="10845"/>
    <cellStyle name="Финансовый 4 6 2 3 9" xfId="11826"/>
    <cellStyle name="Финансовый 4 6 2 4" xfId="4305"/>
    <cellStyle name="Финансовый 4 6 2 4 2" xfId="5286"/>
    <cellStyle name="Финансовый 4 6 2 4 3" xfId="6267"/>
    <cellStyle name="Финансовый 4 6 2 4 4" xfId="7248"/>
    <cellStyle name="Финансовый 4 6 2 4 5" xfId="8229"/>
    <cellStyle name="Финансовый 4 6 2 4 6" xfId="9210"/>
    <cellStyle name="Финансовый 4 6 2 4 7" xfId="10191"/>
    <cellStyle name="Финансовый 4 6 2 4 8" xfId="11172"/>
    <cellStyle name="Финансовый 4 6 2 4 9" xfId="12153"/>
    <cellStyle name="Финансовый 4 6 2 5" xfId="4632"/>
    <cellStyle name="Финансовый 4 6 2 6" xfId="5613"/>
    <cellStyle name="Финансовый 4 6 2 7" xfId="6594"/>
    <cellStyle name="Финансовый 4 6 2 8" xfId="7575"/>
    <cellStyle name="Финансовый 4 6 2 9" xfId="8556"/>
    <cellStyle name="Финансовый 4 6 3" xfId="3736"/>
    <cellStyle name="Финансовый 4 6 3 10" xfId="10603"/>
    <cellStyle name="Финансовый 4 6 3 11" xfId="11584"/>
    <cellStyle name="Финансовый 4 6 3 2" xfId="4063"/>
    <cellStyle name="Финансовый 4 6 3 2 2" xfId="5044"/>
    <cellStyle name="Финансовый 4 6 3 2 3" xfId="6025"/>
    <cellStyle name="Финансовый 4 6 3 2 4" xfId="7006"/>
    <cellStyle name="Финансовый 4 6 3 2 5" xfId="7987"/>
    <cellStyle name="Финансовый 4 6 3 2 6" xfId="8968"/>
    <cellStyle name="Финансовый 4 6 3 2 7" xfId="9949"/>
    <cellStyle name="Финансовый 4 6 3 2 8" xfId="10930"/>
    <cellStyle name="Финансовый 4 6 3 2 9" xfId="11911"/>
    <cellStyle name="Финансовый 4 6 3 3" xfId="4390"/>
    <cellStyle name="Финансовый 4 6 3 3 2" xfId="5371"/>
    <cellStyle name="Финансовый 4 6 3 3 3" xfId="6352"/>
    <cellStyle name="Финансовый 4 6 3 3 4" xfId="7333"/>
    <cellStyle name="Финансовый 4 6 3 3 5" xfId="8314"/>
    <cellStyle name="Финансовый 4 6 3 3 6" xfId="9295"/>
    <cellStyle name="Финансовый 4 6 3 3 7" xfId="10276"/>
    <cellStyle name="Финансовый 4 6 3 3 8" xfId="11257"/>
    <cellStyle name="Финансовый 4 6 3 3 9" xfId="12238"/>
    <cellStyle name="Финансовый 4 6 3 4" xfId="4717"/>
    <cellStyle name="Финансовый 4 6 3 5" xfId="5698"/>
    <cellStyle name="Финансовый 4 6 3 6" xfId="6679"/>
    <cellStyle name="Финансовый 4 6 3 7" xfId="7660"/>
    <cellStyle name="Финансовый 4 6 3 8" xfId="8641"/>
    <cellStyle name="Финансовый 4 6 3 9" xfId="9622"/>
    <cellStyle name="Финансовый 4 6 4" xfId="3898"/>
    <cellStyle name="Финансовый 4 6 4 2" xfId="4879"/>
    <cellStyle name="Финансовый 4 6 4 3" xfId="5860"/>
    <cellStyle name="Финансовый 4 6 4 4" xfId="6841"/>
    <cellStyle name="Финансовый 4 6 4 5" xfId="7822"/>
    <cellStyle name="Финансовый 4 6 4 6" xfId="8803"/>
    <cellStyle name="Финансовый 4 6 4 7" xfId="9784"/>
    <cellStyle name="Финансовый 4 6 4 8" xfId="10765"/>
    <cellStyle name="Финансовый 4 6 4 9" xfId="11746"/>
    <cellStyle name="Финансовый 4 6 5" xfId="4225"/>
    <cellStyle name="Финансовый 4 6 5 2" xfId="5206"/>
    <cellStyle name="Финансовый 4 6 5 3" xfId="6187"/>
    <cellStyle name="Финансовый 4 6 5 4" xfId="7168"/>
    <cellStyle name="Финансовый 4 6 5 5" xfId="8149"/>
    <cellStyle name="Финансовый 4 6 5 6" xfId="9130"/>
    <cellStyle name="Финансовый 4 6 5 7" xfId="10111"/>
    <cellStyle name="Финансовый 4 6 5 8" xfId="11092"/>
    <cellStyle name="Финансовый 4 6 5 9" xfId="12073"/>
    <cellStyle name="Финансовый 4 6 6" xfId="3564"/>
    <cellStyle name="Финансовый 4 6 7" xfId="4552"/>
    <cellStyle name="Финансовый 4 6 8" xfId="5533"/>
    <cellStyle name="Финансовый 4 6 9" xfId="6514"/>
    <cellStyle name="Финансовый 4 7" xfId="3594"/>
    <cellStyle name="Финансовый 4 7 10" xfId="9484"/>
    <cellStyle name="Финансовый 4 7 11" xfId="10465"/>
    <cellStyle name="Финансовый 4 7 12" xfId="11446"/>
    <cellStyle name="Финансовый 4 7 2" xfId="3763"/>
    <cellStyle name="Финансовый 4 7 2 10" xfId="10630"/>
    <cellStyle name="Финансовый 4 7 2 11" xfId="11611"/>
    <cellStyle name="Финансовый 4 7 2 2" xfId="4090"/>
    <cellStyle name="Финансовый 4 7 2 2 2" xfId="5071"/>
    <cellStyle name="Финансовый 4 7 2 2 3" xfId="6052"/>
    <cellStyle name="Финансовый 4 7 2 2 4" xfId="7033"/>
    <cellStyle name="Финансовый 4 7 2 2 5" xfId="8014"/>
    <cellStyle name="Финансовый 4 7 2 2 6" xfId="8995"/>
    <cellStyle name="Финансовый 4 7 2 2 7" xfId="9976"/>
    <cellStyle name="Финансовый 4 7 2 2 8" xfId="10957"/>
    <cellStyle name="Финансовый 4 7 2 2 9" xfId="11938"/>
    <cellStyle name="Финансовый 4 7 2 3" xfId="4417"/>
    <cellStyle name="Финансовый 4 7 2 3 2" xfId="5398"/>
    <cellStyle name="Финансовый 4 7 2 3 3" xfId="6379"/>
    <cellStyle name="Финансовый 4 7 2 3 4" xfId="7360"/>
    <cellStyle name="Финансовый 4 7 2 3 5" xfId="8341"/>
    <cellStyle name="Финансовый 4 7 2 3 6" xfId="9322"/>
    <cellStyle name="Финансовый 4 7 2 3 7" xfId="10303"/>
    <cellStyle name="Финансовый 4 7 2 3 8" xfId="11284"/>
    <cellStyle name="Финансовый 4 7 2 3 9" xfId="12265"/>
    <cellStyle name="Финансовый 4 7 2 4" xfId="4744"/>
    <cellStyle name="Финансовый 4 7 2 5" xfId="5725"/>
    <cellStyle name="Финансовый 4 7 2 6" xfId="6706"/>
    <cellStyle name="Финансовый 4 7 2 7" xfId="7687"/>
    <cellStyle name="Финансовый 4 7 2 8" xfId="8668"/>
    <cellStyle name="Финансовый 4 7 2 9" xfId="9649"/>
    <cellStyle name="Финансовый 4 7 3" xfId="3925"/>
    <cellStyle name="Финансовый 4 7 3 2" xfId="4906"/>
    <cellStyle name="Финансовый 4 7 3 3" xfId="5887"/>
    <cellStyle name="Финансовый 4 7 3 4" xfId="6868"/>
    <cellStyle name="Финансовый 4 7 3 5" xfId="7849"/>
    <cellStyle name="Финансовый 4 7 3 6" xfId="8830"/>
    <cellStyle name="Финансовый 4 7 3 7" xfId="9811"/>
    <cellStyle name="Финансовый 4 7 3 8" xfId="10792"/>
    <cellStyle name="Финансовый 4 7 3 9" xfId="11773"/>
    <cellStyle name="Финансовый 4 7 4" xfId="4252"/>
    <cellStyle name="Финансовый 4 7 4 2" xfId="5233"/>
    <cellStyle name="Финансовый 4 7 4 3" xfId="6214"/>
    <cellStyle name="Финансовый 4 7 4 4" xfId="7195"/>
    <cellStyle name="Финансовый 4 7 4 5" xfId="8176"/>
    <cellStyle name="Финансовый 4 7 4 6" xfId="9157"/>
    <cellStyle name="Финансовый 4 7 4 7" xfId="10138"/>
    <cellStyle name="Финансовый 4 7 4 8" xfId="11119"/>
    <cellStyle name="Финансовый 4 7 4 9" xfId="12100"/>
    <cellStyle name="Финансовый 4 7 5" xfId="4579"/>
    <cellStyle name="Финансовый 4 7 6" xfId="5560"/>
    <cellStyle name="Финансовый 4 7 7" xfId="6541"/>
    <cellStyle name="Финансовый 4 7 8" xfId="7522"/>
    <cellStyle name="Финансовый 4 7 9" xfId="8503"/>
    <cellStyle name="Финансовый 4 8" xfId="3683"/>
    <cellStyle name="Финансовый 4 8 10" xfId="10550"/>
    <cellStyle name="Финансовый 4 8 11" xfId="11531"/>
    <cellStyle name="Финансовый 4 8 2" xfId="4010"/>
    <cellStyle name="Финансовый 4 8 2 2" xfId="4991"/>
    <cellStyle name="Финансовый 4 8 2 3" xfId="5972"/>
    <cellStyle name="Финансовый 4 8 2 4" xfId="6953"/>
    <cellStyle name="Финансовый 4 8 2 5" xfId="7934"/>
    <cellStyle name="Финансовый 4 8 2 6" xfId="8915"/>
    <cellStyle name="Финансовый 4 8 2 7" xfId="9896"/>
    <cellStyle name="Финансовый 4 8 2 8" xfId="10877"/>
    <cellStyle name="Финансовый 4 8 2 9" xfId="11858"/>
    <cellStyle name="Финансовый 4 8 3" xfId="4337"/>
    <cellStyle name="Финансовый 4 8 3 2" xfId="5318"/>
    <cellStyle name="Финансовый 4 8 3 3" xfId="6299"/>
    <cellStyle name="Финансовый 4 8 3 4" xfId="7280"/>
    <cellStyle name="Финансовый 4 8 3 5" xfId="8261"/>
    <cellStyle name="Финансовый 4 8 3 6" xfId="9242"/>
    <cellStyle name="Финансовый 4 8 3 7" xfId="10223"/>
    <cellStyle name="Финансовый 4 8 3 8" xfId="11204"/>
    <cellStyle name="Финансовый 4 8 3 9" xfId="12185"/>
    <cellStyle name="Финансовый 4 8 4" xfId="4664"/>
    <cellStyle name="Финансовый 4 8 5" xfId="5645"/>
    <cellStyle name="Финансовый 4 8 6" xfId="6626"/>
    <cellStyle name="Финансовый 4 8 7" xfId="7607"/>
    <cellStyle name="Финансовый 4 8 8" xfId="8588"/>
    <cellStyle name="Финансовый 4 8 9" xfId="9569"/>
    <cellStyle name="Финансовый 4 9" xfId="3845"/>
    <cellStyle name="Финансовый 4 9 2" xfId="4826"/>
    <cellStyle name="Финансовый 4 9 3" xfId="5807"/>
    <cellStyle name="Финансовый 4 9 4" xfId="6788"/>
    <cellStyle name="Финансовый 4 9 5" xfId="7769"/>
    <cellStyle name="Финансовый 4 9 6" xfId="8750"/>
    <cellStyle name="Финансовый 4 9 7" xfId="9731"/>
    <cellStyle name="Финансовый 4 9 8" xfId="10712"/>
    <cellStyle name="Финансовый 4 9 9" xfId="11693"/>
    <cellStyle name="Финансовый 5" xfId="8"/>
    <cellStyle name="Финансовый 5 10" xfId="4173"/>
    <cellStyle name="Финансовый 5 10 2" xfId="5154"/>
    <cellStyle name="Финансовый 5 10 3" xfId="6135"/>
    <cellStyle name="Финансовый 5 10 4" xfId="7116"/>
    <cellStyle name="Финансовый 5 10 5" xfId="8097"/>
    <cellStyle name="Финансовый 5 10 6" xfId="9078"/>
    <cellStyle name="Финансовый 5 10 7" xfId="10059"/>
    <cellStyle name="Финансовый 5 10 8" xfId="11040"/>
    <cellStyle name="Финансовый 5 10 9" xfId="12021"/>
    <cellStyle name="Финансовый 5 11" xfId="3512"/>
    <cellStyle name="Финансовый 5 12" xfId="4500"/>
    <cellStyle name="Финансовый 5 13" xfId="5481"/>
    <cellStyle name="Финансовый 5 14" xfId="6462"/>
    <cellStyle name="Финансовый 5 15" xfId="7443"/>
    <cellStyle name="Финансовый 5 16" xfId="8424"/>
    <cellStyle name="Финансовый 5 17" xfId="9405"/>
    <cellStyle name="Финансовый 5 18" xfId="10386"/>
    <cellStyle name="Финансовый 5 19" xfId="11367"/>
    <cellStyle name="Финансовый 5 2" xfId="16"/>
    <cellStyle name="Финансовый 5 2 10" xfId="5493"/>
    <cellStyle name="Финансовый 5 2 11" xfId="6474"/>
    <cellStyle name="Финансовый 5 2 12" xfId="7455"/>
    <cellStyle name="Финансовый 5 2 13" xfId="8436"/>
    <cellStyle name="Финансовый 5 2 14" xfId="9417"/>
    <cellStyle name="Финансовый 5 2 15" xfId="10398"/>
    <cellStyle name="Финансовый 5 2 16" xfId="11379"/>
    <cellStyle name="Финансовый 5 2 17" xfId="2484"/>
    <cellStyle name="Финансовый 5 2 2" xfId="3469"/>
    <cellStyle name="Финансовый 5 2 3" xfId="3495"/>
    <cellStyle name="Финансовый 5 2 3 10" xfId="7504"/>
    <cellStyle name="Финансовый 5 2 3 11" xfId="8485"/>
    <cellStyle name="Финансовый 5 2 3 12" xfId="9466"/>
    <cellStyle name="Финансовый 5 2 3 13" xfId="10447"/>
    <cellStyle name="Финансовый 5 2 3 14" xfId="11428"/>
    <cellStyle name="Финансовый 5 2 3 2" xfId="3657"/>
    <cellStyle name="Финансовый 5 2 3 2 10" xfId="9546"/>
    <cellStyle name="Финансовый 5 2 3 2 11" xfId="10527"/>
    <cellStyle name="Финансовый 5 2 3 2 12" xfId="11508"/>
    <cellStyle name="Финансовый 5 2 3 2 2" xfId="3825"/>
    <cellStyle name="Финансовый 5 2 3 2 2 10" xfId="10692"/>
    <cellStyle name="Финансовый 5 2 3 2 2 11" xfId="11673"/>
    <cellStyle name="Финансовый 5 2 3 2 2 2" xfId="4152"/>
    <cellStyle name="Финансовый 5 2 3 2 2 2 2" xfId="5133"/>
    <cellStyle name="Финансовый 5 2 3 2 2 2 3" xfId="6114"/>
    <cellStyle name="Финансовый 5 2 3 2 2 2 4" xfId="7095"/>
    <cellStyle name="Финансовый 5 2 3 2 2 2 5" xfId="8076"/>
    <cellStyle name="Финансовый 5 2 3 2 2 2 6" xfId="9057"/>
    <cellStyle name="Финансовый 5 2 3 2 2 2 7" xfId="10038"/>
    <cellStyle name="Финансовый 5 2 3 2 2 2 8" xfId="11019"/>
    <cellStyle name="Финансовый 5 2 3 2 2 2 9" xfId="12000"/>
    <cellStyle name="Финансовый 5 2 3 2 2 3" xfId="4479"/>
    <cellStyle name="Финансовый 5 2 3 2 2 3 2" xfId="5460"/>
    <cellStyle name="Финансовый 5 2 3 2 2 3 3" xfId="6441"/>
    <cellStyle name="Финансовый 5 2 3 2 2 3 4" xfId="7422"/>
    <cellStyle name="Финансовый 5 2 3 2 2 3 5" xfId="8403"/>
    <cellStyle name="Финансовый 5 2 3 2 2 3 6" xfId="9384"/>
    <cellStyle name="Финансовый 5 2 3 2 2 3 7" xfId="10365"/>
    <cellStyle name="Финансовый 5 2 3 2 2 3 8" xfId="11346"/>
    <cellStyle name="Финансовый 5 2 3 2 2 3 9" xfId="12327"/>
    <cellStyle name="Финансовый 5 2 3 2 2 4" xfId="4806"/>
    <cellStyle name="Финансовый 5 2 3 2 2 5" xfId="5787"/>
    <cellStyle name="Финансовый 5 2 3 2 2 6" xfId="6768"/>
    <cellStyle name="Финансовый 5 2 3 2 2 7" xfId="7749"/>
    <cellStyle name="Финансовый 5 2 3 2 2 8" xfId="8730"/>
    <cellStyle name="Финансовый 5 2 3 2 2 9" xfId="9711"/>
    <cellStyle name="Финансовый 5 2 3 2 3" xfId="3987"/>
    <cellStyle name="Финансовый 5 2 3 2 3 2" xfId="4968"/>
    <cellStyle name="Финансовый 5 2 3 2 3 3" xfId="5949"/>
    <cellStyle name="Финансовый 5 2 3 2 3 4" xfId="6930"/>
    <cellStyle name="Финансовый 5 2 3 2 3 5" xfId="7911"/>
    <cellStyle name="Финансовый 5 2 3 2 3 6" xfId="8892"/>
    <cellStyle name="Финансовый 5 2 3 2 3 7" xfId="9873"/>
    <cellStyle name="Финансовый 5 2 3 2 3 8" xfId="10854"/>
    <cellStyle name="Финансовый 5 2 3 2 3 9" xfId="11835"/>
    <cellStyle name="Финансовый 5 2 3 2 4" xfId="4314"/>
    <cellStyle name="Финансовый 5 2 3 2 4 2" xfId="5295"/>
    <cellStyle name="Финансовый 5 2 3 2 4 3" xfId="6276"/>
    <cellStyle name="Финансовый 5 2 3 2 4 4" xfId="7257"/>
    <cellStyle name="Финансовый 5 2 3 2 4 5" xfId="8238"/>
    <cellStyle name="Финансовый 5 2 3 2 4 6" xfId="9219"/>
    <cellStyle name="Финансовый 5 2 3 2 4 7" xfId="10200"/>
    <cellStyle name="Финансовый 5 2 3 2 4 8" xfId="11181"/>
    <cellStyle name="Финансовый 5 2 3 2 4 9" xfId="12162"/>
    <cellStyle name="Финансовый 5 2 3 2 5" xfId="4641"/>
    <cellStyle name="Финансовый 5 2 3 2 6" xfId="5622"/>
    <cellStyle name="Финансовый 5 2 3 2 7" xfId="6603"/>
    <cellStyle name="Финансовый 5 2 3 2 8" xfId="7584"/>
    <cellStyle name="Финансовый 5 2 3 2 9" xfId="8565"/>
    <cellStyle name="Финансовый 5 2 3 3" xfId="3745"/>
    <cellStyle name="Финансовый 5 2 3 3 10" xfId="10612"/>
    <cellStyle name="Финансовый 5 2 3 3 11" xfId="11593"/>
    <cellStyle name="Финансовый 5 2 3 3 2" xfId="4072"/>
    <cellStyle name="Финансовый 5 2 3 3 2 2" xfId="5053"/>
    <cellStyle name="Финансовый 5 2 3 3 2 3" xfId="6034"/>
    <cellStyle name="Финансовый 5 2 3 3 2 4" xfId="7015"/>
    <cellStyle name="Финансовый 5 2 3 3 2 5" xfId="7996"/>
    <cellStyle name="Финансовый 5 2 3 3 2 6" xfId="8977"/>
    <cellStyle name="Финансовый 5 2 3 3 2 7" xfId="9958"/>
    <cellStyle name="Финансовый 5 2 3 3 2 8" xfId="10939"/>
    <cellStyle name="Финансовый 5 2 3 3 2 9" xfId="11920"/>
    <cellStyle name="Финансовый 5 2 3 3 3" xfId="4399"/>
    <cellStyle name="Финансовый 5 2 3 3 3 2" xfId="5380"/>
    <cellStyle name="Финансовый 5 2 3 3 3 3" xfId="6361"/>
    <cellStyle name="Финансовый 5 2 3 3 3 4" xfId="7342"/>
    <cellStyle name="Финансовый 5 2 3 3 3 5" xfId="8323"/>
    <cellStyle name="Финансовый 5 2 3 3 3 6" xfId="9304"/>
    <cellStyle name="Финансовый 5 2 3 3 3 7" xfId="10285"/>
    <cellStyle name="Финансовый 5 2 3 3 3 8" xfId="11266"/>
    <cellStyle name="Финансовый 5 2 3 3 3 9" xfId="12247"/>
    <cellStyle name="Финансовый 5 2 3 3 4" xfId="4726"/>
    <cellStyle name="Финансовый 5 2 3 3 5" xfId="5707"/>
    <cellStyle name="Финансовый 5 2 3 3 6" xfId="6688"/>
    <cellStyle name="Финансовый 5 2 3 3 7" xfId="7669"/>
    <cellStyle name="Финансовый 5 2 3 3 8" xfId="8650"/>
    <cellStyle name="Финансовый 5 2 3 3 9" xfId="9631"/>
    <cellStyle name="Финансовый 5 2 3 4" xfId="3907"/>
    <cellStyle name="Финансовый 5 2 3 4 2" xfId="4888"/>
    <cellStyle name="Финансовый 5 2 3 4 3" xfId="5869"/>
    <cellStyle name="Финансовый 5 2 3 4 4" xfId="6850"/>
    <cellStyle name="Финансовый 5 2 3 4 5" xfId="7831"/>
    <cellStyle name="Финансовый 5 2 3 4 6" xfId="8812"/>
    <cellStyle name="Финансовый 5 2 3 4 7" xfId="9793"/>
    <cellStyle name="Финансовый 5 2 3 4 8" xfId="10774"/>
    <cellStyle name="Финансовый 5 2 3 4 9" xfId="11755"/>
    <cellStyle name="Финансовый 5 2 3 5" xfId="4234"/>
    <cellStyle name="Финансовый 5 2 3 5 2" xfId="5215"/>
    <cellStyle name="Финансовый 5 2 3 5 3" xfId="6196"/>
    <cellStyle name="Финансовый 5 2 3 5 4" xfId="7177"/>
    <cellStyle name="Финансовый 5 2 3 5 5" xfId="8158"/>
    <cellStyle name="Финансовый 5 2 3 5 6" xfId="9139"/>
    <cellStyle name="Финансовый 5 2 3 5 7" xfId="10120"/>
    <cellStyle name="Финансовый 5 2 3 5 8" xfId="11101"/>
    <cellStyle name="Финансовый 5 2 3 5 9" xfId="12082"/>
    <cellStyle name="Финансовый 5 2 3 6" xfId="3573"/>
    <cellStyle name="Финансовый 5 2 3 7" xfId="4561"/>
    <cellStyle name="Финансовый 5 2 3 8" xfId="5542"/>
    <cellStyle name="Финансовый 5 2 3 9" xfId="6523"/>
    <cellStyle name="Финансовый 5 2 4" xfId="3607"/>
    <cellStyle name="Финансовый 5 2 4 10" xfId="9497"/>
    <cellStyle name="Финансовый 5 2 4 11" xfId="10478"/>
    <cellStyle name="Финансовый 5 2 4 12" xfId="11459"/>
    <cellStyle name="Финансовый 5 2 4 2" xfId="3776"/>
    <cellStyle name="Финансовый 5 2 4 2 10" xfId="10643"/>
    <cellStyle name="Финансовый 5 2 4 2 11" xfId="11624"/>
    <cellStyle name="Финансовый 5 2 4 2 2" xfId="4103"/>
    <cellStyle name="Финансовый 5 2 4 2 2 2" xfId="5084"/>
    <cellStyle name="Финансовый 5 2 4 2 2 3" xfId="6065"/>
    <cellStyle name="Финансовый 5 2 4 2 2 4" xfId="7046"/>
    <cellStyle name="Финансовый 5 2 4 2 2 5" xfId="8027"/>
    <cellStyle name="Финансовый 5 2 4 2 2 6" xfId="9008"/>
    <cellStyle name="Финансовый 5 2 4 2 2 7" xfId="9989"/>
    <cellStyle name="Финансовый 5 2 4 2 2 8" xfId="10970"/>
    <cellStyle name="Финансовый 5 2 4 2 2 9" xfId="11951"/>
    <cellStyle name="Финансовый 5 2 4 2 3" xfId="4430"/>
    <cellStyle name="Финансовый 5 2 4 2 3 2" xfId="5411"/>
    <cellStyle name="Финансовый 5 2 4 2 3 3" xfId="6392"/>
    <cellStyle name="Финансовый 5 2 4 2 3 4" xfId="7373"/>
    <cellStyle name="Финансовый 5 2 4 2 3 5" xfId="8354"/>
    <cellStyle name="Финансовый 5 2 4 2 3 6" xfId="9335"/>
    <cellStyle name="Финансовый 5 2 4 2 3 7" xfId="10316"/>
    <cellStyle name="Финансовый 5 2 4 2 3 8" xfId="11297"/>
    <cellStyle name="Финансовый 5 2 4 2 3 9" xfId="12278"/>
    <cellStyle name="Финансовый 5 2 4 2 4" xfId="4757"/>
    <cellStyle name="Финансовый 5 2 4 2 5" xfId="5738"/>
    <cellStyle name="Финансовый 5 2 4 2 6" xfId="6719"/>
    <cellStyle name="Финансовый 5 2 4 2 7" xfId="7700"/>
    <cellStyle name="Финансовый 5 2 4 2 8" xfId="8681"/>
    <cellStyle name="Финансовый 5 2 4 2 9" xfId="9662"/>
    <cellStyle name="Финансовый 5 2 4 3" xfId="3938"/>
    <cellStyle name="Финансовый 5 2 4 3 2" xfId="4919"/>
    <cellStyle name="Финансовый 5 2 4 3 3" xfId="5900"/>
    <cellStyle name="Финансовый 5 2 4 3 4" xfId="6881"/>
    <cellStyle name="Финансовый 5 2 4 3 5" xfId="7862"/>
    <cellStyle name="Финансовый 5 2 4 3 6" xfId="8843"/>
    <cellStyle name="Финансовый 5 2 4 3 7" xfId="9824"/>
    <cellStyle name="Финансовый 5 2 4 3 8" xfId="10805"/>
    <cellStyle name="Финансовый 5 2 4 3 9" xfId="11786"/>
    <cellStyle name="Финансовый 5 2 4 4" xfId="4265"/>
    <cellStyle name="Финансовый 5 2 4 4 2" xfId="5246"/>
    <cellStyle name="Финансовый 5 2 4 4 3" xfId="6227"/>
    <cellStyle name="Финансовый 5 2 4 4 4" xfId="7208"/>
    <cellStyle name="Финансовый 5 2 4 4 5" xfId="8189"/>
    <cellStyle name="Финансовый 5 2 4 4 6" xfId="9170"/>
    <cellStyle name="Финансовый 5 2 4 4 7" xfId="10151"/>
    <cellStyle name="Финансовый 5 2 4 4 8" xfId="11132"/>
    <cellStyle name="Финансовый 5 2 4 4 9" xfId="12113"/>
    <cellStyle name="Финансовый 5 2 4 5" xfId="4592"/>
    <cellStyle name="Финансовый 5 2 4 6" xfId="5573"/>
    <cellStyle name="Финансовый 5 2 4 7" xfId="6554"/>
    <cellStyle name="Финансовый 5 2 4 8" xfId="7535"/>
    <cellStyle name="Финансовый 5 2 4 9" xfId="8516"/>
    <cellStyle name="Финансовый 5 2 5" xfId="3696"/>
    <cellStyle name="Финансовый 5 2 5 10" xfId="10563"/>
    <cellStyle name="Финансовый 5 2 5 11" xfId="11544"/>
    <cellStyle name="Финансовый 5 2 5 2" xfId="4023"/>
    <cellStyle name="Финансовый 5 2 5 2 2" xfId="5004"/>
    <cellStyle name="Финансовый 5 2 5 2 3" xfId="5985"/>
    <cellStyle name="Финансовый 5 2 5 2 4" xfId="6966"/>
    <cellStyle name="Финансовый 5 2 5 2 5" xfId="7947"/>
    <cellStyle name="Финансовый 5 2 5 2 6" xfId="8928"/>
    <cellStyle name="Финансовый 5 2 5 2 7" xfId="9909"/>
    <cellStyle name="Финансовый 5 2 5 2 8" xfId="10890"/>
    <cellStyle name="Финансовый 5 2 5 2 9" xfId="11871"/>
    <cellStyle name="Финансовый 5 2 5 3" xfId="4350"/>
    <cellStyle name="Финансовый 5 2 5 3 2" xfId="5331"/>
    <cellStyle name="Финансовый 5 2 5 3 3" xfId="6312"/>
    <cellStyle name="Финансовый 5 2 5 3 4" xfId="7293"/>
    <cellStyle name="Финансовый 5 2 5 3 5" xfId="8274"/>
    <cellStyle name="Финансовый 5 2 5 3 6" xfId="9255"/>
    <cellStyle name="Финансовый 5 2 5 3 7" xfId="10236"/>
    <cellStyle name="Финансовый 5 2 5 3 8" xfId="11217"/>
    <cellStyle name="Финансовый 5 2 5 3 9" xfId="12198"/>
    <cellStyle name="Финансовый 5 2 5 4" xfId="4677"/>
    <cellStyle name="Финансовый 5 2 5 5" xfId="5658"/>
    <cellStyle name="Финансовый 5 2 5 6" xfId="6639"/>
    <cellStyle name="Финансовый 5 2 5 7" xfId="7620"/>
    <cellStyle name="Финансовый 5 2 5 8" xfId="8601"/>
    <cellStyle name="Финансовый 5 2 5 9" xfId="9582"/>
    <cellStyle name="Финансовый 5 2 6" xfId="3858"/>
    <cellStyle name="Финансовый 5 2 6 2" xfId="4839"/>
    <cellStyle name="Финансовый 5 2 6 3" xfId="5820"/>
    <cellStyle name="Финансовый 5 2 6 4" xfId="6801"/>
    <cellStyle name="Финансовый 5 2 6 5" xfId="7782"/>
    <cellStyle name="Финансовый 5 2 6 6" xfId="8763"/>
    <cellStyle name="Финансовый 5 2 6 7" xfId="9744"/>
    <cellStyle name="Финансовый 5 2 6 8" xfId="10725"/>
    <cellStyle name="Финансовый 5 2 6 9" xfId="11706"/>
    <cellStyle name="Финансовый 5 2 7" xfId="4185"/>
    <cellStyle name="Финансовый 5 2 7 2" xfId="5166"/>
    <cellStyle name="Финансовый 5 2 7 3" xfId="6147"/>
    <cellStyle name="Финансовый 5 2 7 4" xfId="7128"/>
    <cellStyle name="Финансовый 5 2 7 5" xfId="8109"/>
    <cellStyle name="Финансовый 5 2 7 6" xfId="9090"/>
    <cellStyle name="Финансовый 5 2 7 7" xfId="10071"/>
    <cellStyle name="Финансовый 5 2 7 8" xfId="11052"/>
    <cellStyle name="Финансовый 5 2 7 9" xfId="12033"/>
    <cellStyle name="Финансовый 5 2 8" xfId="3524"/>
    <cellStyle name="Финансовый 5 2 9" xfId="4512"/>
    <cellStyle name="Финансовый 5 20" xfId="2471"/>
    <cellStyle name="Финансовый 5 3" xfId="2494"/>
    <cellStyle name="Финансовый 5 3 10" xfId="7465"/>
    <cellStyle name="Финансовый 5 3 11" xfId="8446"/>
    <cellStyle name="Финансовый 5 3 12" xfId="9427"/>
    <cellStyle name="Финансовый 5 3 13" xfId="10408"/>
    <cellStyle name="Финансовый 5 3 14" xfId="11389"/>
    <cellStyle name="Финансовый 5 3 2" xfId="3617"/>
    <cellStyle name="Финансовый 5 3 2 10" xfId="9507"/>
    <cellStyle name="Финансовый 5 3 2 11" xfId="10488"/>
    <cellStyle name="Финансовый 5 3 2 12" xfId="11469"/>
    <cellStyle name="Финансовый 5 3 2 2" xfId="3786"/>
    <cellStyle name="Финансовый 5 3 2 2 10" xfId="10653"/>
    <cellStyle name="Финансовый 5 3 2 2 11" xfId="11634"/>
    <cellStyle name="Финансовый 5 3 2 2 2" xfId="4113"/>
    <cellStyle name="Финансовый 5 3 2 2 2 2" xfId="5094"/>
    <cellStyle name="Финансовый 5 3 2 2 2 3" xfId="6075"/>
    <cellStyle name="Финансовый 5 3 2 2 2 4" xfId="7056"/>
    <cellStyle name="Финансовый 5 3 2 2 2 5" xfId="8037"/>
    <cellStyle name="Финансовый 5 3 2 2 2 6" xfId="9018"/>
    <cellStyle name="Финансовый 5 3 2 2 2 7" xfId="9999"/>
    <cellStyle name="Финансовый 5 3 2 2 2 8" xfId="10980"/>
    <cellStyle name="Финансовый 5 3 2 2 2 9" xfId="11961"/>
    <cellStyle name="Финансовый 5 3 2 2 3" xfId="4440"/>
    <cellStyle name="Финансовый 5 3 2 2 3 2" xfId="5421"/>
    <cellStyle name="Финансовый 5 3 2 2 3 3" xfId="6402"/>
    <cellStyle name="Финансовый 5 3 2 2 3 4" xfId="7383"/>
    <cellStyle name="Финансовый 5 3 2 2 3 5" xfId="8364"/>
    <cellStyle name="Финансовый 5 3 2 2 3 6" xfId="9345"/>
    <cellStyle name="Финансовый 5 3 2 2 3 7" xfId="10326"/>
    <cellStyle name="Финансовый 5 3 2 2 3 8" xfId="11307"/>
    <cellStyle name="Финансовый 5 3 2 2 3 9" xfId="12288"/>
    <cellStyle name="Финансовый 5 3 2 2 4" xfId="4767"/>
    <cellStyle name="Финансовый 5 3 2 2 5" xfId="5748"/>
    <cellStyle name="Финансовый 5 3 2 2 6" xfId="6729"/>
    <cellStyle name="Финансовый 5 3 2 2 7" xfId="7710"/>
    <cellStyle name="Финансовый 5 3 2 2 8" xfId="8691"/>
    <cellStyle name="Финансовый 5 3 2 2 9" xfId="9672"/>
    <cellStyle name="Финансовый 5 3 2 3" xfId="3948"/>
    <cellStyle name="Финансовый 5 3 2 3 2" xfId="4929"/>
    <cellStyle name="Финансовый 5 3 2 3 3" xfId="5910"/>
    <cellStyle name="Финансовый 5 3 2 3 4" xfId="6891"/>
    <cellStyle name="Финансовый 5 3 2 3 5" xfId="7872"/>
    <cellStyle name="Финансовый 5 3 2 3 6" xfId="8853"/>
    <cellStyle name="Финансовый 5 3 2 3 7" xfId="9834"/>
    <cellStyle name="Финансовый 5 3 2 3 8" xfId="10815"/>
    <cellStyle name="Финансовый 5 3 2 3 9" xfId="11796"/>
    <cellStyle name="Финансовый 5 3 2 4" xfId="4275"/>
    <cellStyle name="Финансовый 5 3 2 4 2" xfId="5256"/>
    <cellStyle name="Финансовый 5 3 2 4 3" xfId="6237"/>
    <cellStyle name="Финансовый 5 3 2 4 4" xfId="7218"/>
    <cellStyle name="Финансовый 5 3 2 4 5" xfId="8199"/>
    <cellStyle name="Финансовый 5 3 2 4 6" xfId="9180"/>
    <cellStyle name="Финансовый 5 3 2 4 7" xfId="10161"/>
    <cellStyle name="Финансовый 5 3 2 4 8" xfId="11142"/>
    <cellStyle name="Финансовый 5 3 2 4 9" xfId="12123"/>
    <cellStyle name="Финансовый 5 3 2 5" xfId="4602"/>
    <cellStyle name="Финансовый 5 3 2 6" xfId="5583"/>
    <cellStyle name="Финансовый 5 3 2 7" xfId="6564"/>
    <cellStyle name="Финансовый 5 3 2 8" xfId="7545"/>
    <cellStyle name="Финансовый 5 3 2 9" xfId="8526"/>
    <cellStyle name="Финансовый 5 3 3" xfId="3706"/>
    <cellStyle name="Финансовый 5 3 3 10" xfId="10573"/>
    <cellStyle name="Финансовый 5 3 3 11" xfId="11554"/>
    <cellStyle name="Финансовый 5 3 3 2" xfId="4033"/>
    <cellStyle name="Финансовый 5 3 3 2 2" xfId="5014"/>
    <cellStyle name="Финансовый 5 3 3 2 3" xfId="5995"/>
    <cellStyle name="Финансовый 5 3 3 2 4" xfId="6976"/>
    <cellStyle name="Финансовый 5 3 3 2 5" xfId="7957"/>
    <cellStyle name="Финансовый 5 3 3 2 6" xfId="8938"/>
    <cellStyle name="Финансовый 5 3 3 2 7" xfId="9919"/>
    <cellStyle name="Финансовый 5 3 3 2 8" xfId="10900"/>
    <cellStyle name="Финансовый 5 3 3 2 9" xfId="11881"/>
    <cellStyle name="Финансовый 5 3 3 3" xfId="4360"/>
    <cellStyle name="Финансовый 5 3 3 3 2" xfId="5341"/>
    <cellStyle name="Финансовый 5 3 3 3 3" xfId="6322"/>
    <cellStyle name="Финансовый 5 3 3 3 4" xfId="7303"/>
    <cellStyle name="Финансовый 5 3 3 3 5" xfId="8284"/>
    <cellStyle name="Финансовый 5 3 3 3 6" xfId="9265"/>
    <cellStyle name="Финансовый 5 3 3 3 7" xfId="10246"/>
    <cellStyle name="Финансовый 5 3 3 3 8" xfId="11227"/>
    <cellStyle name="Финансовый 5 3 3 3 9" xfId="12208"/>
    <cellStyle name="Финансовый 5 3 3 4" xfId="4687"/>
    <cellStyle name="Финансовый 5 3 3 5" xfId="5668"/>
    <cellStyle name="Финансовый 5 3 3 6" xfId="6649"/>
    <cellStyle name="Финансовый 5 3 3 7" xfId="7630"/>
    <cellStyle name="Финансовый 5 3 3 8" xfId="8611"/>
    <cellStyle name="Финансовый 5 3 3 9" xfId="9592"/>
    <cellStyle name="Финансовый 5 3 4" xfId="3868"/>
    <cellStyle name="Финансовый 5 3 4 2" xfId="4849"/>
    <cellStyle name="Финансовый 5 3 4 3" xfId="5830"/>
    <cellStyle name="Финансовый 5 3 4 4" xfId="6811"/>
    <cellStyle name="Финансовый 5 3 4 5" xfId="7792"/>
    <cellStyle name="Финансовый 5 3 4 6" xfId="8773"/>
    <cellStyle name="Финансовый 5 3 4 7" xfId="9754"/>
    <cellStyle name="Финансовый 5 3 4 8" xfId="10735"/>
    <cellStyle name="Финансовый 5 3 4 9" xfId="11716"/>
    <cellStyle name="Финансовый 5 3 5" xfId="4195"/>
    <cellStyle name="Финансовый 5 3 5 2" xfId="5176"/>
    <cellStyle name="Финансовый 5 3 5 3" xfId="6157"/>
    <cellStyle name="Финансовый 5 3 5 4" xfId="7138"/>
    <cellStyle name="Финансовый 5 3 5 5" xfId="8119"/>
    <cellStyle name="Финансовый 5 3 5 6" xfId="9100"/>
    <cellStyle name="Финансовый 5 3 5 7" xfId="10081"/>
    <cellStyle name="Финансовый 5 3 5 8" xfId="11062"/>
    <cellStyle name="Финансовый 5 3 5 9" xfId="12043"/>
    <cellStyle name="Финансовый 5 3 6" xfId="3534"/>
    <cellStyle name="Финансовый 5 3 7" xfId="4522"/>
    <cellStyle name="Финансовый 5 3 8" xfId="5503"/>
    <cellStyle name="Финансовый 5 3 9" xfId="6484"/>
    <cellStyle name="Финансовый 5 4" xfId="2504"/>
    <cellStyle name="Финансовый 5 4 10" xfId="7475"/>
    <cellStyle name="Финансовый 5 4 11" xfId="8456"/>
    <cellStyle name="Финансовый 5 4 12" xfId="9437"/>
    <cellStyle name="Финансовый 5 4 13" xfId="10418"/>
    <cellStyle name="Финансовый 5 4 14" xfId="11399"/>
    <cellStyle name="Финансовый 5 4 2" xfId="3627"/>
    <cellStyle name="Финансовый 5 4 2 10" xfId="9517"/>
    <cellStyle name="Финансовый 5 4 2 11" xfId="10498"/>
    <cellStyle name="Финансовый 5 4 2 12" xfId="11479"/>
    <cellStyle name="Финансовый 5 4 2 2" xfId="3796"/>
    <cellStyle name="Финансовый 5 4 2 2 10" xfId="10663"/>
    <cellStyle name="Финансовый 5 4 2 2 11" xfId="11644"/>
    <cellStyle name="Финансовый 5 4 2 2 2" xfId="4123"/>
    <cellStyle name="Финансовый 5 4 2 2 2 2" xfId="5104"/>
    <cellStyle name="Финансовый 5 4 2 2 2 3" xfId="6085"/>
    <cellStyle name="Финансовый 5 4 2 2 2 4" xfId="7066"/>
    <cellStyle name="Финансовый 5 4 2 2 2 5" xfId="8047"/>
    <cellStyle name="Финансовый 5 4 2 2 2 6" xfId="9028"/>
    <cellStyle name="Финансовый 5 4 2 2 2 7" xfId="10009"/>
    <cellStyle name="Финансовый 5 4 2 2 2 8" xfId="10990"/>
    <cellStyle name="Финансовый 5 4 2 2 2 9" xfId="11971"/>
    <cellStyle name="Финансовый 5 4 2 2 3" xfId="4450"/>
    <cellStyle name="Финансовый 5 4 2 2 3 2" xfId="5431"/>
    <cellStyle name="Финансовый 5 4 2 2 3 3" xfId="6412"/>
    <cellStyle name="Финансовый 5 4 2 2 3 4" xfId="7393"/>
    <cellStyle name="Финансовый 5 4 2 2 3 5" xfId="8374"/>
    <cellStyle name="Финансовый 5 4 2 2 3 6" xfId="9355"/>
    <cellStyle name="Финансовый 5 4 2 2 3 7" xfId="10336"/>
    <cellStyle name="Финансовый 5 4 2 2 3 8" xfId="11317"/>
    <cellStyle name="Финансовый 5 4 2 2 3 9" xfId="12298"/>
    <cellStyle name="Финансовый 5 4 2 2 4" xfId="4777"/>
    <cellStyle name="Финансовый 5 4 2 2 5" xfId="5758"/>
    <cellStyle name="Финансовый 5 4 2 2 6" xfId="6739"/>
    <cellStyle name="Финансовый 5 4 2 2 7" xfId="7720"/>
    <cellStyle name="Финансовый 5 4 2 2 8" xfId="8701"/>
    <cellStyle name="Финансовый 5 4 2 2 9" xfId="9682"/>
    <cellStyle name="Финансовый 5 4 2 3" xfId="3958"/>
    <cellStyle name="Финансовый 5 4 2 3 2" xfId="4939"/>
    <cellStyle name="Финансовый 5 4 2 3 3" xfId="5920"/>
    <cellStyle name="Финансовый 5 4 2 3 4" xfId="6901"/>
    <cellStyle name="Финансовый 5 4 2 3 5" xfId="7882"/>
    <cellStyle name="Финансовый 5 4 2 3 6" xfId="8863"/>
    <cellStyle name="Финансовый 5 4 2 3 7" xfId="9844"/>
    <cellStyle name="Финансовый 5 4 2 3 8" xfId="10825"/>
    <cellStyle name="Финансовый 5 4 2 3 9" xfId="11806"/>
    <cellStyle name="Финансовый 5 4 2 4" xfId="4285"/>
    <cellStyle name="Финансовый 5 4 2 4 2" xfId="5266"/>
    <cellStyle name="Финансовый 5 4 2 4 3" xfId="6247"/>
    <cellStyle name="Финансовый 5 4 2 4 4" xfId="7228"/>
    <cellStyle name="Финансовый 5 4 2 4 5" xfId="8209"/>
    <cellStyle name="Финансовый 5 4 2 4 6" xfId="9190"/>
    <cellStyle name="Финансовый 5 4 2 4 7" xfId="10171"/>
    <cellStyle name="Финансовый 5 4 2 4 8" xfId="11152"/>
    <cellStyle name="Финансовый 5 4 2 4 9" xfId="12133"/>
    <cellStyle name="Финансовый 5 4 2 5" xfId="4612"/>
    <cellStyle name="Финансовый 5 4 2 6" xfId="5593"/>
    <cellStyle name="Финансовый 5 4 2 7" xfId="6574"/>
    <cellStyle name="Финансовый 5 4 2 8" xfId="7555"/>
    <cellStyle name="Финансовый 5 4 2 9" xfId="8536"/>
    <cellStyle name="Финансовый 5 4 3" xfId="3716"/>
    <cellStyle name="Финансовый 5 4 3 10" xfId="10583"/>
    <cellStyle name="Финансовый 5 4 3 11" xfId="11564"/>
    <cellStyle name="Финансовый 5 4 3 2" xfId="4043"/>
    <cellStyle name="Финансовый 5 4 3 2 2" xfId="5024"/>
    <cellStyle name="Финансовый 5 4 3 2 3" xfId="6005"/>
    <cellStyle name="Финансовый 5 4 3 2 4" xfId="6986"/>
    <cellStyle name="Финансовый 5 4 3 2 5" xfId="7967"/>
    <cellStyle name="Финансовый 5 4 3 2 6" xfId="8948"/>
    <cellStyle name="Финансовый 5 4 3 2 7" xfId="9929"/>
    <cellStyle name="Финансовый 5 4 3 2 8" xfId="10910"/>
    <cellStyle name="Финансовый 5 4 3 2 9" xfId="11891"/>
    <cellStyle name="Финансовый 5 4 3 3" xfId="4370"/>
    <cellStyle name="Финансовый 5 4 3 3 2" xfId="5351"/>
    <cellStyle name="Финансовый 5 4 3 3 3" xfId="6332"/>
    <cellStyle name="Финансовый 5 4 3 3 4" xfId="7313"/>
    <cellStyle name="Финансовый 5 4 3 3 5" xfId="8294"/>
    <cellStyle name="Финансовый 5 4 3 3 6" xfId="9275"/>
    <cellStyle name="Финансовый 5 4 3 3 7" xfId="10256"/>
    <cellStyle name="Финансовый 5 4 3 3 8" xfId="11237"/>
    <cellStyle name="Финансовый 5 4 3 3 9" xfId="12218"/>
    <cellStyle name="Финансовый 5 4 3 4" xfId="4697"/>
    <cellStyle name="Финансовый 5 4 3 5" xfId="5678"/>
    <cellStyle name="Финансовый 5 4 3 6" xfId="6659"/>
    <cellStyle name="Финансовый 5 4 3 7" xfId="7640"/>
    <cellStyle name="Финансовый 5 4 3 8" xfId="8621"/>
    <cellStyle name="Финансовый 5 4 3 9" xfId="9602"/>
    <cellStyle name="Финансовый 5 4 4" xfId="3878"/>
    <cellStyle name="Финансовый 5 4 4 2" xfId="4859"/>
    <cellStyle name="Финансовый 5 4 4 3" xfId="5840"/>
    <cellStyle name="Финансовый 5 4 4 4" xfId="6821"/>
    <cellStyle name="Финансовый 5 4 4 5" xfId="7802"/>
    <cellStyle name="Финансовый 5 4 4 6" xfId="8783"/>
    <cellStyle name="Финансовый 5 4 4 7" xfId="9764"/>
    <cellStyle name="Финансовый 5 4 4 8" xfId="10745"/>
    <cellStyle name="Финансовый 5 4 4 9" xfId="11726"/>
    <cellStyle name="Финансовый 5 4 5" xfId="4205"/>
    <cellStyle name="Финансовый 5 4 5 2" xfId="5186"/>
    <cellStyle name="Финансовый 5 4 5 3" xfId="6167"/>
    <cellStyle name="Финансовый 5 4 5 4" xfId="7148"/>
    <cellStyle name="Финансовый 5 4 5 5" xfId="8129"/>
    <cellStyle name="Финансовый 5 4 5 6" xfId="9110"/>
    <cellStyle name="Финансовый 5 4 5 7" xfId="10091"/>
    <cellStyle name="Финансовый 5 4 5 8" xfId="11072"/>
    <cellStyle name="Финансовый 5 4 5 9" xfId="12053"/>
    <cellStyle name="Финансовый 5 4 6" xfId="3544"/>
    <cellStyle name="Финансовый 5 4 7" xfId="4532"/>
    <cellStyle name="Финансовый 5 4 8" xfId="5513"/>
    <cellStyle name="Финансовый 5 4 9" xfId="6494"/>
    <cellStyle name="Финансовый 5 5" xfId="3317"/>
    <cellStyle name="Финансовый 5 6" xfId="3487"/>
    <cellStyle name="Финансовый 5 6 10" xfId="7496"/>
    <cellStyle name="Финансовый 5 6 11" xfId="8477"/>
    <cellStyle name="Финансовый 5 6 12" xfId="9458"/>
    <cellStyle name="Финансовый 5 6 13" xfId="10439"/>
    <cellStyle name="Финансовый 5 6 14" xfId="11420"/>
    <cellStyle name="Финансовый 5 6 2" xfId="3649"/>
    <cellStyle name="Финансовый 5 6 2 10" xfId="9538"/>
    <cellStyle name="Финансовый 5 6 2 11" xfId="10519"/>
    <cellStyle name="Финансовый 5 6 2 12" xfId="11500"/>
    <cellStyle name="Финансовый 5 6 2 2" xfId="3817"/>
    <cellStyle name="Финансовый 5 6 2 2 10" xfId="10684"/>
    <cellStyle name="Финансовый 5 6 2 2 11" xfId="11665"/>
    <cellStyle name="Финансовый 5 6 2 2 2" xfId="4144"/>
    <cellStyle name="Финансовый 5 6 2 2 2 2" xfId="5125"/>
    <cellStyle name="Финансовый 5 6 2 2 2 3" xfId="6106"/>
    <cellStyle name="Финансовый 5 6 2 2 2 4" xfId="7087"/>
    <cellStyle name="Финансовый 5 6 2 2 2 5" xfId="8068"/>
    <cellStyle name="Финансовый 5 6 2 2 2 6" xfId="9049"/>
    <cellStyle name="Финансовый 5 6 2 2 2 7" xfId="10030"/>
    <cellStyle name="Финансовый 5 6 2 2 2 8" xfId="11011"/>
    <cellStyle name="Финансовый 5 6 2 2 2 9" xfId="11992"/>
    <cellStyle name="Финансовый 5 6 2 2 3" xfId="4471"/>
    <cellStyle name="Финансовый 5 6 2 2 3 2" xfId="5452"/>
    <cellStyle name="Финансовый 5 6 2 2 3 3" xfId="6433"/>
    <cellStyle name="Финансовый 5 6 2 2 3 4" xfId="7414"/>
    <cellStyle name="Финансовый 5 6 2 2 3 5" xfId="8395"/>
    <cellStyle name="Финансовый 5 6 2 2 3 6" xfId="9376"/>
    <cellStyle name="Финансовый 5 6 2 2 3 7" xfId="10357"/>
    <cellStyle name="Финансовый 5 6 2 2 3 8" xfId="11338"/>
    <cellStyle name="Финансовый 5 6 2 2 3 9" xfId="12319"/>
    <cellStyle name="Финансовый 5 6 2 2 4" xfId="4798"/>
    <cellStyle name="Финансовый 5 6 2 2 5" xfId="5779"/>
    <cellStyle name="Финансовый 5 6 2 2 6" xfId="6760"/>
    <cellStyle name="Финансовый 5 6 2 2 7" xfId="7741"/>
    <cellStyle name="Финансовый 5 6 2 2 8" xfId="8722"/>
    <cellStyle name="Финансовый 5 6 2 2 9" xfId="9703"/>
    <cellStyle name="Финансовый 5 6 2 3" xfId="3979"/>
    <cellStyle name="Финансовый 5 6 2 3 2" xfId="4960"/>
    <cellStyle name="Финансовый 5 6 2 3 3" xfId="5941"/>
    <cellStyle name="Финансовый 5 6 2 3 4" xfId="6922"/>
    <cellStyle name="Финансовый 5 6 2 3 5" xfId="7903"/>
    <cellStyle name="Финансовый 5 6 2 3 6" xfId="8884"/>
    <cellStyle name="Финансовый 5 6 2 3 7" xfId="9865"/>
    <cellStyle name="Финансовый 5 6 2 3 8" xfId="10846"/>
    <cellStyle name="Финансовый 5 6 2 3 9" xfId="11827"/>
    <cellStyle name="Финансовый 5 6 2 4" xfId="4306"/>
    <cellStyle name="Финансовый 5 6 2 4 2" xfId="5287"/>
    <cellStyle name="Финансовый 5 6 2 4 3" xfId="6268"/>
    <cellStyle name="Финансовый 5 6 2 4 4" xfId="7249"/>
    <cellStyle name="Финансовый 5 6 2 4 5" xfId="8230"/>
    <cellStyle name="Финансовый 5 6 2 4 6" xfId="9211"/>
    <cellStyle name="Финансовый 5 6 2 4 7" xfId="10192"/>
    <cellStyle name="Финансовый 5 6 2 4 8" xfId="11173"/>
    <cellStyle name="Финансовый 5 6 2 4 9" xfId="12154"/>
    <cellStyle name="Финансовый 5 6 2 5" xfId="4633"/>
    <cellStyle name="Финансовый 5 6 2 6" xfId="5614"/>
    <cellStyle name="Финансовый 5 6 2 7" xfId="6595"/>
    <cellStyle name="Финансовый 5 6 2 8" xfId="7576"/>
    <cellStyle name="Финансовый 5 6 2 9" xfId="8557"/>
    <cellStyle name="Финансовый 5 6 3" xfId="3737"/>
    <cellStyle name="Финансовый 5 6 3 10" xfId="10604"/>
    <cellStyle name="Финансовый 5 6 3 11" xfId="11585"/>
    <cellStyle name="Финансовый 5 6 3 2" xfId="4064"/>
    <cellStyle name="Финансовый 5 6 3 2 2" xfId="5045"/>
    <cellStyle name="Финансовый 5 6 3 2 3" xfId="6026"/>
    <cellStyle name="Финансовый 5 6 3 2 4" xfId="7007"/>
    <cellStyle name="Финансовый 5 6 3 2 5" xfId="7988"/>
    <cellStyle name="Финансовый 5 6 3 2 6" xfId="8969"/>
    <cellStyle name="Финансовый 5 6 3 2 7" xfId="9950"/>
    <cellStyle name="Финансовый 5 6 3 2 8" xfId="10931"/>
    <cellStyle name="Финансовый 5 6 3 2 9" xfId="11912"/>
    <cellStyle name="Финансовый 5 6 3 3" xfId="4391"/>
    <cellStyle name="Финансовый 5 6 3 3 2" xfId="5372"/>
    <cellStyle name="Финансовый 5 6 3 3 3" xfId="6353"/>
    <cellStyle name="Финансовый 5 6 3 3 4" xfId="7334"/>
    <cellStyle name="Финансовый 5 6 3 3 5" xfId="8315"/>
    <cellStyle name="Финансовый 5 6 3 3 6" xfId="9296"/>
    <cellStyle name="Финансовый 5 6 3 3 7" xfId="10277"/>
    <cellStyle name="Финансовый 5 6 3 3 8" xfId="11258"/>
    <cellStyle name="Финансовый 5 6 3 3 9" xfId="12239"/>
    <cellStyle name="Финансовый 5 6 3 4" xfId="4718"/>
    <cellStyle name="Финансовый 5 6 3 5" xfId="5699"/>
    <cellStyle name="Финансовый 5 6 3 6" xfId="6680"/>
    <cellStyle name="Финансовый 5 6 3 7" xfId="7661"/>
    <cellStyle name="Финансовый 5 6 3 8" xfId="8642"/>
    <cellStyle name="Финансовый 5 6 3 9" xfId="9623"/>
    <cellStyle name="Финансовый 5 6 4" xfId="3899"/>
    <cellStyle name="Финансовый 5 6 4 2" xfId="4880"/>
    <cellStyle name="Финансовый 5 6 4 3" xfId="5861"/>
    <cellStyle name="Финансовый 5 6 4 4" xfId="6842"/>
    <cellStyle name="Финансовый 5 6 4 5" xfId="7823"/>
    <cellStyle name="Финансовый 5 6 4 6" xfId="8804"/>
    <cellStyle name="Финансовый 5 6 4 7" xfId="9785"/>
    <cellStyle name="Финансовый 5 6 4 8" xfId="10766"/>
    <cellStyle name="Финансовый 5 6 4 9" xfId="11747"/>
    <cellStyle name="Финансовый 5 6 5" xfId="4226"/>
    <cellStyle name="Финансовый 5 6 5 2" xfId="5207"/>
    <cellStyle name="Финансовый 5 6 5 3" xfId="6188"/>
    <cellStyle name="Финансовый 5 6 5 4" xfId="7169"/>
    <cellStyle name="Финансовый 5 6 5 5" xfId="8150"/>
    <cellStyle name="Финансовый 5 6 5 6" xfId="9131"/>
    <cellStyle name="Финансовый 5 6 5 7" xfId="10112"/>
    <cellStyle name="Финансовый 5 6 5 8" xfId="11093"/>
    <cellStyle name="Финансовый 5 6 5 9" xfId="12074"/>
    <cellStyle name="Финансовый 5 6 6" xfId="3565"/>
    <cellStyle name="Финансовый 5 6 7" xfId="4553"/>
    <cellStyle name="Финансовый 5 6 8" xfId="5534"/>
    <cellStyle name="Финансовый 5 6 9" xfId="6515"/>
    <cellStyle name="Финансовый 5 7" xfId="3595"/>
    <cellStyle name="Финансовый 5 7 10" xfId="9485"/>
    <cellStyle name="Финансовый 5 7 11" xfId="10466"/>
    <cellStyle name="Финансовый 5 7 12" xfId="11447"/>
    <cellStyle name="Финансовый 5 7 2" xfId="3764"/>
    <cellStyle name="Финансовый 5 7 2 10" xfId="10631"/>
    <cellStyle name="Финансовый 5 7 2 11" xfId="11612"/>
    <cellStyle name="Финансовый 5 7 2 2" xfId="4091"/>
    <cellStyle name="Финансовый 5 7 2 2 2" xfId="5072"/>
    <cellStyle name="Финансовый 5 7 2 2 3" xfId="6053"/>
    <cellStyle name="Финансовый 5 7 2 2 4" xfId="7034"/>
    <cellStyle name="Финансовый 5 7 2 2 5" xfId="8015"/>
    <cellStyle name="Финансовый 5 7 2 2 6" xfId="8996"/>
    <cellStyle name="Финансовый 5 7 2 2 7" xfId="9977"/>
    <cellStyle name="Финансовый 5 7 2 2 8" xfId="10958"/>
    <cellStyle name="Финансовый 5 7 2 2 9" xfId="11939"/>
    <cellStyle name="Финансовый 5 7 2 3" xfId="4418"/>
    <cellStyle name="Финансовый 5 7 2 3 2" xfId="5399"/>
    <cellStyle name="Финансовый 5 7 2 3 3" xfId="6380"/>
    <cellStyle name="Финансовый 5 7 2 3 4" xfId="7361"/>
    <cellStyle name="Финансовый 5 7 2 3 5" xfId="8342"/>
    <cellStyle name="Финансовый 5 7 2 3 6" xfId="9323"/>
    <cellStyle name="Финансовый 5 7 2 3 7" xfId="10304"/>
    <cellStyle name="Финансовый 5 7 2 3 8" xfId="11285"/>
    <cellStyle name="Финансовый 5 7 2 3 9" xfId="12266"/>
    <cellStyle name="Финансовый 5 7 2 4" xfId="4745"/>
    <cellStyle name="Финансовый 5 7 2 5" xfId="5726"/>
    <cellStyle name="Финансовый 5 7 2 6" xfId="6707"/>
    <cellStyle name="Финансовый 5 7 2 7" xfId="7688"/>
    <cellStyle name="Финансовый 5 7 2 8" xfId="8669"/>
    <cellStyle name="Финансовый 5 7 2 9" xfId="9650"/>
    <cellStyle name="Финансовый 5 7 3" xfId="3926"/>
    <cellStyle name="Финансовый 5 7 3 2" xfId="4907"/>
    <cellStyle name="Финансовый 5 7 3 3" xfId="5888"/>
    <cellStyle name="Финансовый 5 7 3 4" xfId="6869"/>
    <cellStyle name="Финансовый 5 7 3 5" xfId="7850"/>
    <cellStyle name="Финансовый 5 7 3 6" xfId="8831"/>
    <cellStyle name="Финансовый 5 7 3 7" xfId="9812"/>
    <cellStyle name="Финансовый 5 7 3 8" xfId="10793"/>
    <cellStyle name="Финансовый 5 7 3 9" xfId="11774"/>
    <cellStyle name="Финансовый 5 7 4" xfId="4253"/>
    <cellStyle name="Финансовый 5 7 4 2" xfId="5234"/>
    <cellStyle name="Финансовый 5 7 4 3" xfId="6215"/>
    <cellStyle name="Финансовый 5 7 4 4" xfId="7196"/>
    <cellStyle name="Финансовый 5 7 4 5" xfId="8177"/>
    <cellStyle name="Финансовый 5 7 4 6" xfId="9158"/>
    <cellStyle name="Финансовый 5 7 4 7" xfId="10139"/>
    <cellStyle name="Финансовый 5 7 4 8" xfId="11120"/>
    <cellStyle name="Финансовый 5 7 4 9" xfId="12101"/>
    <cellStyle name="Финансовый 5 7 5" xfId="4580"/>
    <cellStyle name="Финансовый 5 7 6" xfId="5561"/>
    <cellStyle name="Финансовый 5 7 7" xfId="6542"/>
    <cellStyle name="Финансовый 5 7 8" xfId="7523"/>
    <cellStyle name="Финансовый 5 7 9" xfId="8504"/>
    <cellStyle name="Финансовый 5 8" xfId="3684"/>
    <cellStyle name="Финансовый 5 8 10" xfId="10551"/>
    <cellStyle name="Финансовый 5 8 11" xfId="11532"/>
    <cellStyle name="Финансовый 5 8 2" xfId="4011"/>
    <cellStyle name="Финансовый 5 8 2 2" xfId="4992"/>
    <cellStyle name="Финансовый 5 8 2 3" xfId="5973"/>
    <cellStyle name="Финансовый 5 8 2 4" xfId="6954"/>
    <cellStyle name="Финансовый 5 8 2 5" xfId="7935"/>
    <cellStyle name="Финансовый 5 8 2 6" xfId="8916"/>
    <cellStyle name="Финансовый 5 8 2 7" xfId="9897"/>
    <cellStyle name="Финансовый 5 8 2 8" xfId="10878"/>
    <cellStyle name="Финансовый 5 8 2 9" xfId="11859"/>
    <cellStyle name="Финансовый 5 8 3" xfId="4338"/>
    <cellStyle name="Финансовый 5 8 3 2" xfId="5319"/>
    <cellStyle name="Финансовый 5 8 3 3" xfId="6300"/>
    <cellStyle name="Финансовый 5 8 3 4" xfId="7281"/>
    <cellStyle name="Финансовый 5 8 3 5" xfId="8262"/>
    <cellStyle name="Финансовый 5 8 3 6" xfId="9243"/>
    <cellStyle name="Финансовый 5 8 3 7" xfId="10224"/>
    <cellStyle name="Финансовый 5 8 3 8" xfId="11205"/>
    <cellStyle name="Финансовый 5 8 3 9" xfId="12186"/>
    <cellStyle name="Финансовый 5 8 4" xfId="4665"/>
    <cellStyle name="Финансовый 5 8 5" xfId="5646"/>
    <cellStyle name="Финансовый 5 8 6" xfId="6627"/>
    <cellStyle name="Финансовый 5 8 7" xfId="7608"/>
    <cellStyle name="Финансовый 5 8 8" xfId="8589"/>
    <cellStyle name="Финансовый 5 8 9" xfId="9570"/>
    <cellStyle name="Финансовый 5 9" xfId="3846"/>
    <cellStyle name="Финансовый 5 9 2" xfId="4827"/>
    <cellStyle name="Финансовый 5 9 3" xfId="5808"/>
    <cellStyle name="Финансовый 5 9 4" xfId="6789"/>
    <cellStyle name="Финансовый 5 9 5" xfId="7770"/>
    <cellStyle name="Финансовый 5 9 6" xfId="8751"/>
    <cellStyle name="Финансовый 5 9 7" xfId="9732"/>
    <cellStyle name="Финансовый 5 9 8" xfId="10713"/>
    <cellStyle name="Финансовый 5 9 9" xfId="11694"/>
    <cellStyle name="Финансовый 6" xfId="9"/>
    <cellStyle name="Финансовый 6 10" xfId="4174"/>
    <cellStyle name="Финансовый 6 10 2" xfId="5155"/>
    <cellStyle name="Финансовый 6 10 3" xfId="6136"/>
    <cellStyle name="Финансовый 6 10 4" xfId="7117"/>
    <cellStyle name="Финансовый 6 10 5" xfId="8098"/>
    <cellStyle name="Финансовый 6 10 6" xfId="9079"/>
    <cellStyle name="Финансовый 6 10 7" xfId="10060"/>
    <cellStyle name="Финансовый 6 10 8" xfId="11041"/>
    <cellStyle name="Финансовый 6 10 9" xfId="12022"/>
    <cellStyle name="Финансовый 6 11" xfId="3513"/>
    <cellStyle name="Финансовый 6 12" xfId="4501"/>
    <cellStyle name="Финансовый 6 13" xfId="5482"/>
    <cellStyle name="Финансовый 6 14" xfId="6463"/>
    <cellStyle name="Финансовый 6 15" xfId="7444"/>
    <cellStyle name="Финансовый 6 16" xfId="8425"/>
    <cellStyle name="Финансовый 6 17" xfId="9406"/>
    <cellStyle name="Финансовый 6 18" xfId="10387"/>
    <cellStyle name="Финансовый 6 19" xfId="11368"/>
    <cellStyle name="Финансовый 6 2" xfId="2485"/>
    <cellStyle name="Финансовый 6 2 10" xfId="7456"/>
    <cellStyle name="Финансовый 6 2 11" xfId="8437"/>
    <cellStyle name="Финансовый 6 2 12" xfId="9418"/>
    <cellStyle name="Финансовый 6 2 13" xfId="10399"/>
    <cellStyle name="Финансовый 6 2 14" xfId="11380"/>
    <cellStyle name="Финансовый 6 2 2" xfId="3608"/>
    <cellStyle name="Финансовый 6 2 2 10" xfId="9498"/>
    <cellStyle name="Финансовый 6 2 2 11" xfId="10479"/>
    <cellStyle name="Финансовый 6 2 2 12" xfId="11460"/>
    <cellStyle name="Финансовый 6 2 2 2" xfId="3777"/>
    <cellStyle name="Финансовый 6 2 2 2 10" xfId="10644"/>
    <cellStyle name="Финансовый 6 2 2 2 11" xfId="11625"/>
    <cellStyle name="Финансовый 6 2 2 2 2" xfId="4104"/>
    <cellStyle name="Финансовый 6 2 2 2 2 2" xfId="5085"/>
    <cellStyle name="Финансовый 6 2 2 2 2 3" xfId="6066"/>
    <cellStyle name="Финансовый 6 2 2 2 2 4" xfId="7047"/>
    <cellStyle name="Финансовый 6 2 2 2 2 5" xfId="8028"/>
    <cellStyle name="Финансовый 6 2 2 2 2 6" xfId="9009"/>
    <cellStyle name="Финансовый 6 2 2 2 2 7" xfId="9990"/>
    <cellStyle name="Финансовый 6 2 2 2 2 8" xfId="10971"/>
    <cellStyle name="Финансовый 6 2 2 2 2 9" xfId="11952"/>
    <cellStyle name="Финансовый 6 2 2 2 3" xfId="4431"/>
    <cellStyle name="Финансовый 6 2 2 2 3 2" xfId="5412"/>
    <cellStyle name="Финансовый 6 2 2 2 3 3" xfId="6393"/>
    <cellStyle name="Финансовый 6 2 2 2 3 4" xfId="7374"/>
    <cellStyle name="Финансовый 6 2 2 2 3 5" xfId="8355"/>
    <cellStyle name="Финансовый 6 2 2 2 3 6" xfId="9336"/>
    <cellStyle name="Финансовый 6 2 2 2 3 7" xfId="10317"/>
    <cellStyle name="Финансовый 6 2 2 2 3 8" xfId="11298"/>
    <cellStyle name="Финансовый 6 2 2 2 3 9" xfId="12279"/>
    <cellStyle name="Финансовый 6 2 2 2 4" xfId="4758"/>
    <cellStyle name="Финансовый 6 2 2 2 5" xfId="5739"/>
    <cellStyle name="Финансовый 6 2 2 2 6" xfId="6720"/>
    <cellStyle name="Финансовый 6 2 2 2 7" xfId="7701"/>
    <cellStyle name="Финансовый 6 2 2 2 8" xfId="8682"/>
    <cellStyle name="Финансовый 6 2 2 2 9" xfId="9663"/>
    <cellStyle name="Финансовый 6 2 2 3" xfId="3939"/>
    <cellStyle name="Финансовый 6 2 2 3 2" xfId="4920"/>
    <cellStyle name="Финансовый 6 2 2 3 3" xfId="5901"/>
    <cellStyle name="Финансовый 6 2 2 3 4" xfId="6882"/>
    <cellStyle name="Финансовый 6 2 2 3 5" xfId="7863"/>
    <cellStyle name="Финансовый 6 2 2 3 6" xfId="8844"/>
    <cellStyle name="Финансовый 6 2 2 3 7" xfId="9825"/>
    <cellStyle name="Финансовый 6 2 2 3 8" xfId="10806"/>
    <cellStyle name="Финансовый 6 2 2 3 9" xfId="11787"/>
    <cellStyle name="Финансовый 6 2 2 4" xfId="4266"/>
    <cellStyle name="Финансовый 6 2 2 4 2" xfId="5247"/>
    <cellStyle name="Финансовый 6 2 2 4 3" xfId="6228"/>
    <cellStyle name="Финансовый 6 2 2 4 4" xfId="7209"/>
    <cellStyle name="Финансовый 6 2 2 4 5" xfId="8190"/>
    <cellStyle name="Финансовый 6 2 2 4 6" xfId="9171"/>
    <cellStyle name="Финансовый 6 2 2 4 7" xfId="10152"/>
    <cellStyle name="Финансовый 6 2 2 4 8" xfId="11133"/>
    <cellStyle name="Финансовый 6 2 2 4 9" xfId="12114"/>
    <cellStyle name="Финансовый 6 2 2 5" xfId="4593"/>
    <cellStyle name="Финансовый 6 2 2 6" xfId="5574"/>
    <cellStyle name="Финансовый 6 2 2 7" xfId="6555"/>
    <cellStyle name="Финансовый 6 2 2 8" xfId="7536"/>
    <cellStyle name="Финансовый 6 2 2 9" xfId="8517"/>
    <cellStyle name="Финансовый 6 2 3" xfId="3697"/>
    <cellStyle name="Финансовый 6 2 3 10" xfId="10564"/>
    <cellStyle name="Финансовый 6 2 3 11" xfId="11545"/>
    <cellStyle name="Финансовый 6 2 3 2" xfId="4024"/>
    <cellStyle name="Финансовый 6 2 3 2 2" xfId="5005"/>
    <cellStyle name="Финансовый 6 2 3 2 3" xfId="5986"/>
    <cellStyle name="Финансовый 6 2 3 2 4" xfId="6967"/>
    <cellStyle name="Финансовый 6 2 3 2 5" xfId="7948"/>
    <cellStyle name="Финансовый 6 2 3 2 6" xfId="8929"/>
    <cellStyle name="Финансовый 6 2 3 2 7" xfId="9910"/>
    <cellStyle name="Финансовый 6 2 3 2 8" xfId="10891"/>
    <cellStyle name="Финансовый 6 2 3 2 9" xfId="11872"/>
    <cellStyle name="Финансовый 6 2 3 3" xfId="4351"/>
    <cellStyle name="Финансовый 6 2 3 3 2" xfId="5332"/>
    <cellStyle name="Финансовый 6 2 3 3 3" xfId="6313"/>
    <cellStyle name="Финансовый 6 2 3 3 4" xfId="7294"/>
    <cellStyle name="Финансовый 6 2 3 3 5" xfId="8275"/>
    <cellStyle name="Финансовый 6 2 3 3 6" xfId="9256"/>
    <cellStyle name="Финансовый 6 2 3 3 7" xfId="10237"/>
    <cellStyle name="Финансовый 6 2 3 3 8" xfId="11218"/>
    <cellStyle name="Финансовый 6 2 3 3 9" xfId="12199"/>
    <cellStyle name="Финансовый 6 2 3 4" xfId="4678"/>
    <cellStyle name="Финансовый 6 2 3 5" xfId="5659"/>
    <cellStyle name="Финансовый 6 2 3 6" xfId="6640"/>
    <cellStyle name="Финансовый 6 2 3 7" xfId="7621"/>
    <cellStyle name="Финансовый 6 2 3 8" xfId="8602"/>
    <cellStyle name="Финансовый 6 2 3 9" xfId="9583"/>
    <cellStyle name="Финансовый 6 2 4" xfId="3859"/>
    <cellStyle name="Финансовый 6 2 4 2" xfId="4840"/>
    <cellStyle name="Финансовый 6 2 4 3" xfId="5821"/>
    <cellStyle name="Финансовый 6 2 4 4" xfId="6802"/>
    <cellStyle name="Финансовый 6 2 4 5" xfId="7783"/>
    <cellStyle name="Финансовый 6 2 4 6" xfId="8764"/>
    <cellStyle name="Финансовый 6 2 4 7" xfId="9745"/>
    <cellStyle name="Финансовый 6 2 4 8" xfId="10726"/>
    <cellStyle name="Финансовый 6 2 4 9" xfId="11707"/>
    <cellStyle name="Финансовый 6 2 5" xfId="4186"/>
    <cellStyle name="Финансовый 6 2 5 2" xfId="5167"/>
    <cellStyle name="Финансовый 6 2 5 3" xfId="6148"/>
    <cellStyle name="Финансовый 6 2 5 4" xfId="7129"/>
    <cellStyle name="Финансовый 6 2 5 5" xfId="8110"/>
    <cellStyle name="Финансовый 6 2 5 6" xfId="9091"/>
    <cellStyle name="Финансовый 6 2 5 7" xfId="10072"/>
    <cellStyle name="Финансовый 6 2 5 8" xfId="11053"/>
    <cellStyle name="Финансовый 6 2 5 9" xfId="12034"/>
    <cellStyle name="Финансовый 6 2 6" xfId="3525"/>
    <cellStyle name="Финансовый 6 2 7" xfId="4513"/>
    <cellStyle name="Финансовый 6 2 8" xfId="5494"/>
    <cellStyle name="Финансовый 6 2 9" xfId="6475"/>
    <cellStyle name="Финансовый 6 20" xfId="2472"/>
    <cellStyle name="Финансовый 6 3" xfId="2495"/>
    <cellStyle name="Финансовый 6 3 10" xfId="7466"/>
    <cellStyle name="Финансовый 6 3 11" xfId="8447"/>
    <cellStyle name="Финансовый 6 3 12" xfId="9428"/>
    <cellStyle name="Финансовый 6 3 13" xfId="10409"/>
    <cellStyle name="Финансовый 6 3 14" xfId="11390"/>
    <cellStyle name="Финансовый 6 3 2" xfId="3618"/>
    <cellStyle name="Финансовый 6 3 2 10" xfId="9508"/>
    <cellStyle name="Финансовый 6 3 2 11" xfId="10489"/>
    <cellStyle name="Финансовый 6 3 2 12" xfId="11470"/>
    <cellStyle name="Финансовый 6 3 2 2" xfId="3787"/>
    <cellStyle name="Финансовый 6 3 2 2 10" xfId="10654"/>
    <cellStyle name="Финансовый 6 3 2 2 11" xfId="11635"/>
    <cellStyle name="Финансовый 6 3 2 2 2" xfId="4114"/>
    <cellStyle name="Финансовый 6 3 2 2 2 2" xfId="5095"/>
    <cellStyle name="Финансовый 6 3 2 2 2 3" xfId="6076"/>
    <cellStyle name="Финансовый 6 3 2 2 2 4" xfId="7057"/>
    <cellStyle name="Финансовый 6 3 2 2 2 5" xfId="8038"/>
    <cellStyle name="Финансовый 6 3 2 2 2 6" xfId="9019"/>
    <cellStyle name="Финансовый 6 3 2 2 2 7" xfId="10000"/>
    <cellStyle name="Финансовый 6 3 2 2 2 8" xfId="10981"/>
    <cellStyle name="Финансовый 6 3 2 2 2 9" xfId="11962"/>
    <cellStyle name="Финансовый 6 3 2 2 3" xfId="4441"/>
    <cellStyle name="Финансовый 6 3 2 2 3 2" xfId="5422"/>
    <cellStyle name="Финансовый 6 3 2 2 3 3" xfId="6403"/>
    <cellStyle name="Финансовый 6 3 2 2 3 4" xfId="7384"/>
    <cellStyle name="Финансовый 6 3 2 2 3 5" xfId="8365"/>
    <cellStyle name="Финансовый 6 3 2 2 3 6" xfId="9346"/>
    <cellStyle name="Финансовый 6 3 2 2 3 7" xfId="10327"/>
    <cellStyle name="Финансовый 6 3 2 2 3 8" xfId="11308"/>
    <cellStyle name="Финансовый 6 3 2 2 3 9" xfId="12289"/>
    <cellStyle name="Финансовый 6 3 2 2 4" xfId="4768"/>
    <cellStyle name="Финансовый 6 3 2 2 5" xfId="5749"/>
    <cellStyle name="Финансовый 6 3 2 2 6" xfId="6730"/>
    <cellStyle name="Финансовый 6 3 2 2 7" xfId="7711"/>
    <cellStyle name="Финансовый 6 3 2 2 8" xfId="8692"/>
    <cellStyle name="Финансовый 6 3 2 2 9" xfId="9673"/>
    <cellStyle name="Финансовый 6 3 2 3" xfId="3949"/>
    <cellStyle name="Финансовый 6 3 2 3 2" xfId="4930"/>
    <cellStyle name="Финансовый 6 3 2 3 3" xfId="5911"/>
    <cellStyle name="Финансовый 6 3 2 3 4" xfId="6892"/>
    <cellStyle name="Финансовый 6 3 2 3 5" xfId="7873"/>
    <cellStyle name="Финансовый 6 3 2 3 6" xfId="8854"/>
    <cellStyle name="Финансовый 6 3 2 3 7" xfId="9835"/>
    <cellStyle name="Финансовый 6 3 2 3 8" xfId="10816"/>
    <cellStyle name="Финансовый 6 3 2 3 9" xfId="11797"/>
    <cellStyle name="Финансовый 6 3 2 4" xfId="4276"/>
    <cellStyle name="Финансовый 6 3 2 4 2" xfId="5257"/>
    <cellStyle name="Финансовый 6 3 2 4 3" xfId="6238"/>
    <cellStyle name="Финансовый 6 3 2 4 4" xfId="7219"/>
    <cellStyle name="Финансовый 6 3 2 4 5" xfId="8200"/>
    <cellStyle name="Финансовый 6 3 2 4 6" xfId="9181"/>
    <cellStyle name="Финансовый 6 3 2 4 7" xfId="10162"/>
    <cellStyle name="Финансовый 6 3 2 4 8" xfId="11143"/>
    <cellStyle name="Финансовый 6 3 2 4 9" xfId="12124"/>
    <cellStyle name="Финансовый 6 3 2 5" xfId="4603"/>
    <cellStyle name="Финансовый 6 3 2 6" xfId="5584"/>
    <cellStyle name="Финансовый 6 3 2 7" xfId="6565"/>
    <cellStyle name="Финансовый 6 3 2 8" xfId="7546"/>
    <cellStyle name="Финансовый 6 3 2 9" xfId="8527"/>
    <cellStyle name="Финансовый 6 3 3" xfId="3707"/>
    <cellStyle name="Финансовый 6 3 3 10" xfId="10574"/>
    <cellStyle name="Финансовый 6 3 3 11" xfId="11555"/>
    <cellStyle name="Финансовый 6 3 3 2" xfId="4034"/>
    <cellStyle name="Финансовый 6 3 3 2 2" xfId="5015"/>
    <cellStyle name="Финансовый 6 3 3 2 3" xfId="5996"/>
    <cellStyle name="Финансовый 6 3 3 2 4" xfId="6977"/>
    <cellStyle name="Финансовый 6 3 3 2 5" xfId="7958"/>
    <cellStyle name="Финансовый 6 3 3 2 6" xfId="8939"/>
    <cellStyle name="Финансовый 6 3 3 2 7" xfId="9920"/>
    <cellStyle name="Финансовый 6 3 3 2 8" xfId="10901"/>
    <cellStyle name="Финансовый 6 3 3 2 9" xfId="11882"/>
    <cellStyle name="Финансовый 6 3 3 3" xfId="4361"/>
    <cellStyle name="Финансовый 6 3 3 3 2" xfId="5342"/>
    <cellStyle name="Финансовый 6 3 3 3 3" xfId="6323"/>
    <cellStyle name="Финансовый 6 3 3 3 4" xfId="7304"/>
    <cellStyle name="Финансовый 6 3 3 3 5" xfId="8285"/>
    <cellStyle name="Финансовый 6 3 3 3 6" xfId="9266"/>
    <cellStyle name="Финансовый 6 3 3 3 7" xfId="10247"/>
    <cellStyle name="Финансовый 6 3 3 3 8" xfId="11228"/>
    <cellStyle name="Финансовый 6 3 3 3 9" xfId="12209"/>
    <cellStyle name="Финансовый 6 3 3 4" xfId="4688"/>
    <cellStyle name="Финансовый 6 3 3 5" xfId="5669"/>
    <cellStyle name="Финансовый 6 3 3 6" xfId="6650"/>
    <cellStyle name="Финансовый 6 3 3 7" xfId="7631"/>
    <cellStyle name="Финансовый 6 3 3 8" xfId="8612"/>
    <cellStyle name="Финансовый 6 3 3 9" xfId="9593"/>
    <cellStyle name="Финансовый 6 3 4" xfId="3869"/>
    <cellStyle name="Финансовый 6 3 4 2" xfId="4850"/>
    <cellStyle name="Финансовый 6 3 4 3" xfId="5831"/>
    <cellStyle name="Финансовый 6 3 4 4" xfId="6812"/>
    <cellStyle name="Финансовый 6 3 4 5" xfId="7793"/>
    <cellStyle name="Финансовый 6 3 4 6" xfId="8774"/>
    <cellStyle name="Финансовый 6 3 4 7" xfId="9755"/>
    <cellStyle name="Финансовый 6 3 4 8" xfId="10736"/>
    <cellStyle name="Финансовый 6 3 4 9" xfId="11717"/>
    <cellStyle name="Финансовый 6 3 5" xfId="4196"/>
    <cellStyle name="Финансовый 6 3 5 2" xfId="5177"/>
    <cellStyle name="Финансовый 6 3 5 3" xfId="6158"/>
    <cellStyle name="Финансовый 6 3 5 4" xfId="7139"/>
    <cellStyle name="Финансовый 6 3 5 5" xfId="8120"/>
    <cellStyle name="Финансовый 6 3 5 6" xfId="9101"/>
    <cellStyle name="Финансовый 6 3 5 7" xfId="10082"/>
    <cellStyle name="Финансовый 6 3 5 8" xfId="11063"/>
    <cellStyle name="Финансовый 6 3 5 9" xfId="12044"/>
    <cellStyle name="Финансовый 6 3 6" xfId="3535"/>
    <cellStyle name="Финансовый 6 3 7" xfId="4523"/>
    <cellStyle name="Финансовый 6 3 8" xfId="5504"/>
    <cellStyle name="Финансовый 6 3 9" xfId="6485"/>
    <cellStyle name="Финансовый 6 4" xfId="2505"/>
    <cellStyle name="Финансовый 6 4 10" xfId="7476"/>
    <cellStyle name="Финансовый 6 4 11" xfId="8457"/>
    <cellStyle name="Финансовый 6 4 12" xfId="9438"/>
    <cellStyle name="Финансовый 6 4 13" xfId="10419"/>
    <cellStyle name="Финансовый 6 4 14" xfId="11400"/>
    <cellStyle name="Финансовый 6 4 2" xfId="3628"/>
    <cellStyle name="Финансовый 6 4 2 10" xfId="9518"/>
    <cellStyle name="Финансовый 6 4 2 11" xfId="10499"/>
    <cellStyle name="Финансовый 6 4 2 12" xfId="11480"/>
    <cellStyle name="Финансовый 6 4 2 2" xfId="3797"/>
    <cellStyle name="Финансовый 6 4 2 2 10" xfId="10664"/>
    <cellStyle name="Финансовый 6 4 2 2 11" xfId="11645"/>
    <cellStyle name="Финансовый 6 4 2 2 2" xfId="4124"/>
    <cellStyle name="Финансовый 6 4 2 2 2 2" xfId="5105"/>
    <cellStyle name="Финансовый 6 4 2 2 2 3" xfId="6086"/>
    <cellStyle name="Финансовый 6 4 2 2 2 4" xfId="7067"/>
    <cellStyle name="Финансовый 6 4 2 2 2 5" xfId="8048"/>
    <cellStyle name="Финансовый 6 4 2 2 2 6" xfId="9029"/>
    <cellStyle name="Финансовый 6 4 2 2 2 7" xfId="10010"/>
    <cellStyle name="Финансовый 6 4 2 2 2 8" xfId="10991"/>
    <cellStyle name="Финансовый 6 4 2 2 2 9" xfId="11972"/>
    <cellStyle name="Финансовый 6 4 2 2 3" xfId="4451"/>
    <cellStyle name="Финансовый 6 4 2 2 3 2" xfId="5432"/>
    <cellStyle name="Финансовый 6 4 2 2 3 3" xfId="6413"/>
    <cellStyle name="Финансовый 6 4 2 2 3 4" xfId="7394"/>
    <cellStyle name="Финансовый 6 4 2 2 3 5" xfId="8375"/>
    <cellStyle name="Финансовый 6 4 2 2 3 6" xfId="9356"/>
    <cellStyle name="Финансовый 6 4 2 2 3 7" xfId="10337"/>
    <cellStyle name="Финансовый 6 4 2 2 3 8" xfId="11318"/>
    <cellStyle name="Финансовый 6 4 2 2 3 9" xfId="12299"/>
    <cellStyle name="Финансовый 6 4 2 2 4" xfId="4778"/>
    <cellStyle name="Финансовый 6 4 2 2 5" xfId="5759"/>
    <cellStyle name="Финансовый 6 4 2 2 6" xfId="6740"/>
    <cellStyle name="Финансовый 6 4 2 2 7" xfId="7721"/>
    <cellStyle name="Финансовый 6 4 2 2 8" xfId="8702"/>
    <cellStyle name="Финансовый 6 4 2 2 9" xfId="9683"/>
    <cellStyle name="Финансовый 6 4 2 3" xfId="3959"/>
    <cellStyle name="Финансовый 6 4 2 3 2" xfId="4940"/>
    <cellStyle name="Финансовый 6 4 2 3 3" xfId="5921"/>
    <cellStyle name="Финансовый 6 4 2 3 4" xfId="6902"/>
    <cellStyle name="Финансовый 6 4 2 3 5" xfId="7883"/>
    <cellStyle name="Финансовый 6 4 2 3 6" xfId="8864"/>
    <cellStyle name="Финансовый 6 4 2 3 7" xfId="9845"/>
    <cellStyle name="Финансовый 6 4 2 3 8" xfId="10826"/>
    <cellStyle name="Финансовый 6 4 2 3 9" xfId="11807"/>
    <cellStyle name="Финансовый 6 4 2 4" xfId="4286"/>
    <cellStyle name="Финансовый 6 4 2 4 2" xfId="5267"/>
    <cellStyle name="Финансовый 6 4 2 4 3" xfId="6248"/>
    <cellStyle name="Финансовый 6 4 2 4 4" xfId="7229"/>
    <cellStyle name="Финансовый 6 4 2 4 5" xfId="8210"/>
    <cellStyle name="Финансовый 6 4 2 4 6" xfId="9191"/>
    <cellStyle name="Финансовый 6 4 2 4 7" xfId="10172"/>
    <cellStyle name="Финансовый 6 4 2 4 8" xfId="11153"/>
    <cellStyle name="Финансовый 6 4 2 4 9" xfId="12134"/>
    <cellStyle name="Финансовый 6 4 2 5" xfId="4613"/>
    <cellStyle name="Финансовый 6 4 2 6" xfId="5594"/>
    <cellStyle name="Финансовый 6 4 2 7" xfId="6575"/>
    <cellStyle name="Финансовый 6 4 2 8" xfId="7556"/>
    <cellStyle name="Финансовый 6 4 2 9" xfId="8537"/>
    <cellStyle name="Финансовый 6 4 3" xfId="3717"/>
    <cellStyle name="Финансовый 6 4 3 10" xfId="10584"/>
    <cellStyle name="Финансовый 6 4 3 11" xfId="11565"/>
    <cellStyle name="Финансовый 6 4 3 2" xfId="4044"/>
    <cellStyle name="Финансовый 6 4 3 2 2" xfId="5025"/>
    <cellStyle name="Финансовый 6 4 3 2 3" xfId="6006"/>
    <cellStyle name="Финансовый 6 4 3 2 4" xfId="6987"/>
    <cellStyle name="Финансовый 6 4 3 2 5" xfId="7968"/>
    <cellStyle name="Финансовый 6 4 3 2 6" xfId="8949"/>
    <cellStyle name="Финансовый 6 4 3 2 7" xfId="9930"/>
    <cellStyle name="Финансовый 6 4 3 2 8" xfId="10911"/>
    <cellStyle name="Финансовый 6 4 3 2 9" xfId="11892"/>
    <cellStyle name="Финансовый 6 4 3 3" xfId="4371"/>
    <cellStyle name="Финансовый 6 4 3 3 2" xfId="5352"/>
    <cellStyle name="Финансовый 6 4 3 3 3" xfId="6333"/>
    <cellStyle name="Финансовый 6 4 3 3 4" xfId="7314"/>
    <cellStyle name="Финансовый 6 4 3 3 5" xfId="8295"/>
    <cellStyle name="Финансовый 6 4 3 3 6" xfId="9276"/>
    <cellStyle name="Финансовый 6 4 3 3 7" xfId="10257"/>
    <cellStyle name="Финансовый 6 4 3 3 8" xfId="11238"/>
    <cellStyle name="Финансовый 6 4 3 3 9" xfId="12219"/>
    <cellStyle name="Финансовый 6 4 3 4" xfId="4698"/>
    <cellStyle name="Финансовый 6 4 3 5" xfId="5679"/>
    <cellStyle name="Финансовый 6 4 3 6" xfId="6660"/>
    <cellStyle name="Финансовый 6 4 3 7" xfId="7641"/>
    <cellStyle name="Финансовый 6 4 3 8" xfId="8622"/>
    <cellStyle name="Финансовый 6 4 3 9" xfId="9603"/>
    <cellStyle name="Финансовый 6 4 4" xfId="3879"/>
    <cellStyle name="Финансовый 6 4 4 2" xfId="4860"/>
    <cellStyle name="Финансовый 6 4 4 3" xfId="5841"/>
    <cellStyle name="Финансовый 6 4 4 4" xfId="6822"/>
    <cellStyle name="Финансовый 6 4 4 5" xfId="7803"/>
    <cellStyle name="Финансовый 6 4 4 6" xfId="8784"/>
    <cellStyle name="Финансовый 6 4 4 7" xfId="9765"/>
    <cellStyle name="Финансовый 6 4 4 8" xfId="10746"/>
    <cellStyle name="Финансовый 6 4 4 9" xfId="11727"/>
    <cellStyle name="Финансовый 6 4 5" xfId="4206"/>
    <cellStyle name="Финансовый 6 4 5 2" xfId="5187"/>
    <cellStyle name="Финансовый 6 4 5 3" xfId="6168"/>
    <cellStyle name="Финансовый 6 4 5 4" xfId="7149"/>
    <cellStyle name="Финансовый 6 4 5 5" xfId="8130"/>
    <cellStyle name="Финансовый 6 4 5 6" xfId="9111"/>
    <cellStyle name="Финансовый 6 4 5 7" xfId="10092"/>
    <cellStyle name="Финансовый 6 4 5 8" xfId="11073"/>
    <cellStyle name="Финансовый 6 4 5 9" xfId="12054"/>
    <cellStyle name="Финансовый 6 4 6" xfId="3545"/>
    <cellStyle name="Финансовый 6 4 7" xfId="4533"/>
    <cellStyle name="Финансовый 6 4 8" xfId="5514"/>
    <cellStyle name="Финансовый 6 4 9" xfId="6495"/>
    <cellStyle name="Финансовый 6 5" xfId="3364"/>
    <cellStyle name="Финансовый 6 6" xfId="3488"/>
    <cellStyle name="Финансовый 6 6 10" xfId="7497"/>
    <cellStyle name="Финансовый 6 6 11" xfId="8478"/>
    <cellStyle name="Финансовый 6 6 12" xfId="9459"/>
    <cellStyle name="Финансовый 6 6 13" xfId="10440"/>
    <cellStyle name="Финансовый 6 6 14" xfId="11421"/>
    <cellStyle name="Финансовый 6 6 2" xfId="3650"/>
    <cellStyle name="Финансовый 6 6 2 10" xfId="9539"/>
    <cellStyle name="Финансовый 6 6 2 11" xfId="10520"/>
    <cellStyle name="Финансовый 6 6 2 12" xfId="11501"/>
    <cellStyle name="Финансовый 6 6 2 2" xfId="3818"/>
    <cellStyle name="Финансовый 6 6 2 2 10" xfId="10685"/>
    <cellStyle name="Финансовый 6 6 2 2 11" xfId="11666"/>
    <cellStyle name="Финансовый 6 6 2 2 2" xfId="4145"/>
    <cellStyle name="Финансовый 6 6 2 2 2 2" xfId="5126"/>
    <cellStyle name="Финансовый 6 6 2 2 2 3" xfId="6107"/>
    <cellStyle name="Финансовый 6 6 2 2 2 4" xfId="7088"/>
    <cellStyle name="Финансовый 6 6 2 2 2 5" xfId="8069"/>
    <cellStyle name="Финансовый 6 6 2 2 2 6" xfId="9050"/>
    <cellStyle name="Финансовый 6 6 2 2 2 7" xfId="10031"/>
    <cellStyle name="Финансовый 6 6 2 2 2 8" xfId="11012"/>
    <cellStyle name="Финансовый 6 6 2 2 2 9" xfId="11993"/>
    <cellStyle name="Финансовый 6 6 2 2 3" xfId="4472"/>
    <cellStyle name="Финансовый 6 6 2 2 3 2" xfId="5453"/>
    <cellStyle name="Финансовый 6 6 2 2 3 3" xfId="6434"/>
    <cellStyle name="Финансовый 6 6 2 2 3 4" xfId="7415"/>
    <cellStyle name="Финансовый 6 6 2 2 3 5" xfId="8396"/>
    <cellStyle name="Финансовый 6 6 2 2 3 6" xfId="9377"/>
    <cellStyle name="Финансовый 6 6 2 2 3 7" xfId="10358"/>
    <cellStyle name="Финансовый 6 6 2 2 3 8" xfId="11339"/>
    <cellStyle name="Финансовый 6 6 2 2 3 9" xfId="12320"/>
    <cellStyle name="Финансовый 6 6 2 2 4" xfId="4799"/>
    <cellStyle name="Финансовый 6 6 2 2 5" xfId="5780"/>
    <cellStyle name="Финансовый 6 6 2 2 6" xfId="6761"/>
    <cellStyle name="Финансовый 6 6 2 2 7" xfId="7742"/>
    <cellStyle name="Финансовый 6 6 2 2 8" xfId="8723"/>
    <cellStyle name="Финансовый 6 6 2 2 9" xfId="9704"/>
    <cellStyle name="Финансовый 6 6 2 3" xfId="3980"/>
    <cellStyle name="Финансовый 6 6 2 3 2" xfId="4961"/>
    <cellStyle name="Финансовый 6 6 2 3 3" xfId="5942"/>
    <cellStyle name="Финансовый 6 6 2 3 4" xfId="6923"/>
    <cellStyle name="Финансовый 6 6 2 3 5" xfId="7904"/>
    <cellStyle name="Финансовый 6 6 2 3 6" xfId="8885"/>
    <cellStyle name="Финансовый 6 6 2 3 7" xfId="9866"/>
    <cellStyle name="Финансовый 6 6 2 3 8" xfId="10847"/>
    <cellStyle name="Финансовый 6 6 2 3 9" xfId="11828"/>
    <cellStyle name="Финансовый 6 6 2 4" xfId="4307"/>
    <cellStyle name="Финансовый 6 6 2 4 2" xfId="5288"/>
    <cellStyle name="Финансовый 6 6 2 4 3" xfId="6269"/>
    <cellStyle name="Финансовый 6 6 2 4 4" xfId="7250"/>
    <cellStyle name="Финансовый 6 6 2 4 5" xfId="8231"/>
    <cellStyle name="Финансовый 6 6 2 4 6" xfId="9212"/>
    <cellStyle name="Финансовый 6 6 2 4 7" xfId="10193"/>
    <cellStyle name="Финансовый 6 6 2 4 8" xfId="11174"/>
    <cellStyle name="Финансовый 6 6 2 4 9" xfId="12155"/>
    <cellStyle name="Финансовый 6 6 2 5" xfId="4634"/>
    <cellStyle name="Финансовый 6 6 2 6" xfId="5615"/>
    <cellStyle name="Финансовый 6 6 2 7" xfId="6596"/>
    <cellStyle name="Финансовый 6 6 2 8" xfId="7577"/>
    <cellStyle name="Финансовый 6 6 2 9" xfId="8558"/>
    <cellStyle name="Финансовый 6 6 3" xfId="3738"/>
    <cellStyle name="Финансовый 6 6 3 10" xfId="10605"/>
    <cellStyle name="Финансовый 6 6 3 11" xfId="11586"/>
    <cellStyle name="Финансовый 6 6 3 2" xfId="4065"/>
    <cellStyle name="Финансовый 6 6 3 2 2" xfId="5046"/>
    <cellStyle name="Финансовый 6 6 3 2 3" xfId="6027"/>
    <cellStyle name="Финансовый 6 6 3 2 4" xfId="7008"/>
    <cellStyle name="Финансовый 6 6 3 2 5" xfId="7989"/>
    <cellStyle name="Финансовый 6 6 3 2 6" xfId="8970"/>
    <cellStyle name="Финансовый 6 6 3 2 7" xfId="9951"/>
    <cellStyle name="Финансовый 6 6 3 2 8" xfId="10932"/>
    <cellStyle name="Финансовый 6 6 3 2 9" xfId="11913"/>
    <cellStyle name="Финансовый 6 6 3 3" xfId="4392"/>
    <cellStyle name="Финансовый 6 6 3 3 2" xfId="5373"/>
    <cellStyle name="Финансовый 6 6 3 3 3" xfId="6354"/>
    <cellStyle name="Финансовый 6 6 3 3 4" xfId="7335"/>
    <cellStyle name="Финансовый 6 6 3 3 5" xfId="8316"/>
    <cellStyle name="Финансовый 6 6 3 3 6" xfId="9297"/>
    <cellStyle name="Финансовый 6 6 3 3 7" xfId="10278"/>
    <cellStyle name="Финансовый 6 6 3 3 8" xfId="11259"/>
    <cellStyle name="Финансовый 6 6 3 3 9" xfId="12240"/>
    <cellStyle name="Финансовый 6 6 3 4" xfId="4719"/>
    <cellStyle name="Финансовый 6 6 3 5" xfId="5700"/>
    <cellStyle name="Финансовый 6 6 3 6" xfId="6681"/>
    <cellStyle name="Финансовый 6 6 3 7" xfId="7662"/>
    <cellStyle name="Финансовый 6 6 3 8" xfId="8643"/>
    <cellStyle name="Финансовый 6 6 3 9" xfId="9624"/>
    <cellStyle name="Финансовый 6 6 4" xfId="3900"/>
    <cellStyle name="Финансовый 6 6 4 2" xfId="4881"/>
    <cellStyle name="Финансовый 6 6 4 3" xfId="5862"/>
    <cellStyle name="Финансовый 6 6 4 4" xfId="6843"/>
    <cellStyle name="Финансовый 6 6 4 5" xfId="7824"/>
    <cellStyle name="Финансовый 6 6 4 6" xfId="8805"/>
    <cellStyle name="Финансовый 6 6 4 7" xfId="9786"/>
    <cellStyle name="Финансовый 6 6 4 8" xfId="10767"/>
    <cellStyle name="Финансовый 6 6 4 9" xfId="11748"/>
    <cellStyle name="Финансовый 6 6 5" xfId="4227"/>
    <cellStyle name="Финансовый 6 6 5 2" xfId="5208"/>
    <cellStyle name="Финансовый 6 6 5 3" xfId="6189"/>
    <cellStyle name="Финансовый 6 6 5 4" xfId="7170"/>
    <cellStyle name="Финансовый 6 6 5 5" xfId="8151"/>
    <cellStyle name="Финансовый 6 6 5 6" xfId="9132"/>
    <cellStyle name="Финансовый 6 6 5 7" xfId="10113"/>
    <cellStyle name="Финансовый 6 6 5 8" xfId="11094"/>
    <cellStyle name="Финансовый 6 6 5 9" xfId="12075"/>
    <cellStyle name="Финансовый 6 6 6" xfId="3566"/>
    <cellStyle name="Финансовый 6 6 7" xfId="4554"/>
    <cellStyle name="Финансовый 6 6 8" xfId="5535"/>
    <cellStyle name="Финансовый 6 6 9" xfId="6516"/>
    <cellStyle name="Финансовый 6 7" xfId="3596"/>
    <cellStyle name="Финансовый 6 7 10" xfId="9486"/>
    <cellStyle name="Финансовый 6 7 11" xfId="10467"/>
    <cellStyle name="Финансовый 6 7 12" xfId="11448"/>
    <cellStyle name="Финансовый 6 7 2" xfId="3765"/>
    <cellStyle name="Финансовый 6 7 2 10" xfId="10632"/>
    <cellStyle name="Финансовый 6 7 2 11" xfId="11613"/>
    <cellStyle name="Финансовый 6 7 2 2" xfId="4092"/>
    <cellStyle name="Финансовый 6 7 2 2 2" xfId="5073"/>
    <cellStyle name="Финансовый 6 7 2 2 3" xfId="6054"/>
    <cellStyle name="Финансовый 6 7 2 2 4" xfId="7035"/>
    <cellStyle name="Финансовый 6 7 2 2 5" xfId="8016"/>
    <cellStyle name="Финансовый 6 7 2 2 6" xfId="8997"/>
    <cellStyle name="Финансовый 6 7 2 2 7" xfId="9978"/>
    <cellStyle name="Финансовый 6 7 2 2 8" xfId="10959"/>
    <cellStyle name="Финансовый 6 7 2 2 9" xfId="11940"/>
    <cellStyle name="Финансовый 6 7 2 3" xfId="4419"/>
    <cellStyle name="Финансовый 6 7 2 3 2" xfId="5400"/>
    <cellStyle name="Финансовый 6 7 2 3 3" xfId="6381"/>
    <cellStyle name="Финансовый 6 7 2 3 4" xfId="7362"/>
    <cellStyle name="Финансовый 6 7 2 3 5" xfId="8343"/>
    <cellStyle name="Финансовый 6 7 2 3 6" xfId="9324"/>
    <cellStyle name="Финансовый 6 7 2 3 7" xfId="10305"/>
    <cellStyle name="Финансовый 6 7 2 3 8" xfId="11286"/>
    <cellStyle name="Финансовый 6 7 2 3 9" xfId="12267"/>
    <cellStyle name="Финансовый 6 7 2 4" xfId="4746"/>
    <cellStyle name="Финансовый 6 7 2 5" xfId="5727"/>
    <cellStyle name="Финансовый 6 7 2 6" xfId="6708"/>
    <cellStyle name="Финансовый 6 7 2 7" xfId="7689"/>
    <cellStyle name="Финансовый 6 7 2 8" xfId="8670"/>
    <cellStyle name="Финансовый 6 7 2 9" xfId="9651"/>
    <cellStyle name="Финансовый 6 7 3" xfId="3927"/>
    <cellStyle name="Финансовый 6 7 3 2" xfId="4908"/>
    <cellStyle name="Финансовый 6 7 3 3" xfId="5889"/>
    <cellStyle name="Финансовый 6 7 3 4" xfId="6870"/>
    <cellStyle name="Финансовый 6 7 3 5" xfId="7851"/>
    <cellStyle name="Финансовый 6 7 3 6" xfId="8832"/>
    <cellStyle name="Финансовый 6 7 3 7" xfId="9813"/>
    <cellStyle name="Финансовый 6 7 3 8" xfId="10794"/>
    <cellStyle name="Финансовый 6 7 3 9" xfId="11775"/>
    <cellStyle name="Финансовый 6 7 4" xfId="4254"/>
    <cellStyle name="Финансовый 6 7 4 2" xfId="5235"/>
    <cellStyle name="Финансовый 6 7 4 3" xfId="6216"/>
    <cellStyle name="Финансовый 6 7 4 4" xfId="7197"/>
    <cellStyle name="Финансовый 6 7 4 5" xfId="8178"/>
    <cellStyle name="Финансовый 6 7 4 6" xfId="9159"/>
    <cellStyle name="Финансовый 6 7 4 7" xfId="10140"/>
    <cellStyle name="Финансовый 6 7 4 8" xfId="11121"/>
    <cellStyle name="Финансовый 6 7 4 9" xfId="12102"/>
    <cellStyle name="Финансовый 6 7 5" xfId="4581"/>
    <cellStyle name="Финансовый 6 7 6" xfId="5562"/>
    <cellStyle name="Финансовый 6 7 7" xfId="6543"/>
    <cellStyle name="Финансовый 6 7 8" xfId="7524"/>
    <cellStyle name="Финансовый 6 7 9" xfId="8505"/>
    <cellStyle name="Финансовый 6 8" xfId="3685"/>
    <cellStyle name="Финансовый 6 8 10" xfId="10552"/>
    <cellStyle name="Финансовый 6 8 11" xfId="11533"/>
    <cellStyle name="Финансовый 6 8 2" xfId="4012"/>
    <cellStyle name="Финансовый 6 8 2 2" xfId="4993"/>
    <cellStyle name="Финансовый 6 8 2 3" xfId="5974"/>
    <cellStyle name="Финансовый 6 8 2 4" xfId="6955"/>
    <cellStyle name="Финансовый 6 8 2 5" xfId="7936"/>
    <cellStyle name="Финансовый 6 8 2 6" xfId="8917"/>
    <cellStyle name="Финансовый 6 8 2 7" xfId="9898"/>
    <cellStyle name="Финансовый 6 8 2 8" xfId="10879"/>
    <cellStyle name="Финансовый 6 8 2 9" xfId="11860"/>
    <cellStyle name="Финансовый 6 8 3" xfId="4339"/>
    <cellStyle name="Финансовый 6 8 3 2" xfId="5320"/>
    <cellStyle name="Финансовый 6 8 3 3" xfId="6301"/>
    <cellStyle name="Финансовый 6 8 3 4" xfId="7282"/>
    <cellStyle name="Финансовый 6 8 3 5" xfId="8263"/>
    <cellStyle name="Финансовый 6 8 3 6" xfId="9244"/>
    <cellStyle name="Финансовый 6 8 3 7" xfId="10225"/>
    <cellStyle name="Финансовый 6 8 3 8" xfId="11206"/>
    <cellStyle name="Финансовый 6 8 3 9" xfId="12187"/>
    <cellStyle name="Финансовый 6 8 4" xfId="4666"/>
    <cellStyle name="Финансовый 6 8 5" xfId="5647"/>
    <cellStyle name="Финансовый 6 8 6" xfId="6628"/>
    <cellStyle name="Финансовый 6 8 7" xfId="7609"/>
    <cellStyle name="Финансовый 6 8 8" xfId="8590"/>
    <cellStyle name="Финансовый 6 8 9" xfId="9571"/>
    <cellStyle name="Финансовый 6 9" xfId="3847"/>
    <cellStyle name="Финансовый 6 9 2" xfId="4828"/>
    <cellStyle name="Финансовый 6 9 3" xfId="5809"/>
    <cellStyle name="Финансовый 6 9 4" xfId="6790"/>
    <cellStyle name="Финансовый 6 9 5" xfId="7771"/>
    <cellStyle name="Финансовый 6 9 6" xfId="8752"/>
    <cellStyle name="Финансовый 6 9 7" xfId="9733"/>
    <cellStyle name="Финансовый 6 9 8" xfId="10714"/>
    <cellStyle name="Финансовый 6 9 9" xfId="11695"/>
    <cellStyle name="Финансовый 7" xfId="12"/>
    <cellStyle name="Финансовый 7 10" xfId="4175"/>
    <cellStyle name="Финансовый 7 10 2" xfId="5156"/>
    <cellStyle name="Финансовый 7 10 3" xfId="6137"/>
    <cellStyle name="Финансовый 7 10 4" xfId="7118"/>
    <cellStyle name="Финансовый 7 10 5" xfId="8099"/>
    <cellStyle name="Финансовый 7 10 6" xfId="9080"/>
    <cellStyle name="Финансовый 7 10 7" xfId="10061"/>
    <cellStyle name="Финансовый 7 10 8" xfId="11042"/>
    <cellStyle name="Финансовый 7 10 9" xfId="12023"/>
    <cellStyle name="Финансовый 7 11" xfId="3514"/>
    <cellStyle name="Финансовый 7 12" xfId="4502"/>
    <cellStyle name="Финансовый 7 13" xfId="5483"/>
    <cellStyle name="Финансовый 7 14" xfId="6464"/>
    <cellStyle name="Финансовый 7 15" xfId="7445"/>
    <cellStyle name="Финансовый 7 16" xfId="8426"/>
    <cellStyle name="Финансовый 7 17" xfId="9407"/>
    <cellStyle name="Финансовый 7 18" xfId="10388"/>
    <cellStyle name="Финансовый 7 19" xfId="11369"/>
    <cellStyle name="Финансовый 7 2" xfId="2486"/>
    <cellStyle name="Финансовый 7 2 10" xfId="5495"/>
    <cellStyle name="Финансовый 7 2 11" xfId="6476"/>
    <cellStyle name="Финансовый 7 2 12" xfId="7457"/>
    <cellStyle name="Финансовый 7 2 13" xfId="8438"/>
    <cellStyle name="Финансовый 7 2 14" xfId="9419"/>
    <cellStyle name="Финансовый 7 2 15" xfId="10400"/>
    <cellStyle name="Финансовый 7 2 16" xfId="11381"/>
    <cellStyle name="Финансовый 7 2 2" xfId="3472"/>
    <cellStyle name="Финансовый 7 2 3" xfId="3496"/>
    <cellStyle name="Финансовый 7 2 3 10" xfId="7505"/>
    <cellStyle name="Финансовый 7 2 3 11" xfId="8486"/>
    <cellStyle name="Финансовый 7 2 3 12" xfId="9467"/>
    <cellStyle name="Финансовый 7 2 3 13" xfId="10448"/>
    <cellStyle name="Финансовый 7 2 3 14" xfId="11429"/>
    <cellStyle name="Финансовый 7 2 3 2" xfId="3658"/>
    <cellStyle name="Финансовый 7 2 3 2 10" xfId="9547"/>
    <cellStyle name="Финансовый 7 2 3 2 11" xfId="10528"/>
    <cellStyle name="Финансовый 7 2 3 2 12" xfId="11509"/>
    <cellStyle name="Финансовый 7 2 3 2 2" xfId="3826"/>
    <cellStyle name="Финансовый 7 2 3 2 2 10" xfId="10693"/>
    <cellStyle name="Финансовый 7 2 3 2 2 11" xfId="11674"/>
    <cellStyle name="Финансовый 7 2 3 2 2 2" xfId="4153"/>
    <cellStyle name="Финансовый 7 2 3 2 2 2 2" xfId="5134"/>
    <cellStyle name="Финансовый 7 2 3 2 2 2 3" xfId="6115"/>
    <cellStyle name="Финансовый 7 2 3 2 2 2 4" xfId="7096"/>
    <cellStyle name="Финансовый 7 2 3 2 2 2 5" xfId="8077"/>
    <cellStyle name="Финансовый 7 2 3 2 2 2 6" xfId="9058"/>
    <cellStyle name="Финансовый 7 2 3 2 2 2 7" xfId="10039"/>
    <cellStyle name="Финансовый 7 2 3 2 2 2 8" xfId="11020"/>
    <cellStyle name="Финансовый 7 2 3 2 2 2 9" xfId="12001"/>
    <cellStyle name="Финансовый 7 2 3 2 2 3" xfId="4480"/>
    <cellStyle name="Финансовый 7 2 3 2 2 3 2" xfId="5461"/>
    <cellStyle name="Финансовый 7 2 3 2 2 3 3" xfId="6442"/>
    <cellStyle name="Финансовый 7 2 3 2 2 3 4" xfId="7423"/>
    <cellStyle name="Финансовый 7 2 3 2 2 3 5" xfId="8404"/>
    <cellStyle name="Финансовый 7 2 3 2 2 3 6" xfId="9385"/>
    <cellStyle name="Финансовый 7 2 3 2 2 3 7" xfId="10366"/>
    <cellStyle name="Финансовый 7 2 3 2 2 3 8" xfId="11347"/>
    <cellStyle name="Финансовый 7 2 3 2 2 3 9" xfId="12328"/>
    <cellStyle name="Финансовый 7 2 3 2 2 4" xfId="4807"/>
    <cellStyle name="Финансовый 7 2 3 2 2 5" xfId="5788"/>
    <cellStyle name="Финансовый 7 2 3 2 2 6" xfId="6769"/>
    <cellStyle name="Финансовый 7 2 3 2 2 7" xfId="7750"/>
    <cellStyle name="Финансовый 7 2 3 2 2 8" xfId="8731"/>
    <cellStyle name="Финансовый 7 2 3 2 2 9" xfId="9712"/>
    <cellStyle name="Финансовый 7 2 3 2 3" xfId="3988"/>
    <cellStyle name="Финансовый 7 2 3 2 3 2" xfId="4969"/>
    <cellStyle name="Финансовый 7 2 3 2 3 3" xfId="5950"/>
    <cellStyle name="Финансовый 7 2 3 2 3 4" xfId="6931"/>
    <cellStyle name="Финансовый 7 2 3 2 3 5" xfId="7912"/>
    <cellStyle name="Финансовый 7 2 3 2 3 6" xfId="8893"/>
    <cellStyle name="Финансовый 7 2 3 2 3 7" xfId="9874"/>
    <cellStyle name="Финансовый 7 2 3 2 3 8" xfId="10855"/>
    <cellStyle name="Финансовый 7 2 3 2 3 9" xfId="11836"/>
    <cellStyle name="Финансовый 7 2 3 2 4" xfId="4315"/>
    <cellStyle name="Финансовый 7 2 3 2 4 2" xfId="5296"/>
    <cellStyle name="Финансовый 7 2 3 2 4 3" xfId="6277"/>
    <cellStyle name="Финансовый 7 2 3 2 4 4" xfId="7258"/>
    <cellStyle name="Финансовый 7 2 3 2 4 5" xfId="8239"/>
    <cellStyle name="Финансовый 7 2 3 2 4 6" xfId="9220"/>
    <cellStyle name="Финансовый 7 2 3 2 4 7" xfId="10201"/>
    <cellStyle name="Финансовый 7 2 3 2 4 8" xfId="11182"/>
    <cellStyle name="Финансовый 7 2 3 2 4 9" xfId="12163"/>
    <cellStyle name="Финансовый 7 2 3 2 5" xfId="4642"/>
    <cellStyle name="Финансовый 7 2 3 2 6" xfId="5623"/>
    <cellStyle name="Финансовый 7 2 3 2 7" xfId="6604"/>
    <cellStyle name="Финансовый 7 2 3 2 8" xfId="7585"/>
    <cellStyle name="Финансовый 7 2 3 2 9" xfId="8566"/>
    <cellStyle name="Финансовый 7 2 3 3" xfId="3746"/>
    <cellStyle name="Финансовый 7 2 3 3 10" xfId="10613"/>
    <cellStyle name="Финансовый 7 2 3 3 11" xfId="11594"/>
    <cellStyle name="Финансовый 7 2 3 3 2" xfId="4073"/>
    <cellStyle name="Финансовый 7 2 3 3 2 2" xfId="5054"/>
    <cellStyle name="Финансовый 7 2 3 3 2 3" xfId="6035"/>
    <cellStyle name="Финансовый 7 2 3 3 2 4" xfId="7016"/>
    <cellStyle name="Финансовый 7 2 3 3 2 5" xfId="7997"/>
    <cellStyle name="Финансовый 7 2 3 3 2 6" xfId="8978"/>
    <cellStyle name="Финансовый 7 2 3 3 2 7" xfId="9959"/>
    <cellStyle name="Финансовый 7 2 3 3 2 8" xfId="10940"/>
    <cellStyle name="Финансовый 7 2 3 3 2 9" xfId="11921"/>
    <cellStyle name="Финансовый 7 2 3 3 3" xfId="4400"/>
    <cellStyle name="Финансовый 7 2 3 3 3 2" xfId="5381"/>
    <cellStyle name="Финансовый 7 2 3 3 3 3" xfId="6362"/>
    <cellStyle name="Финансовый 7 2 3 3 3 4" xfId="7343"/>
    <cellStyle name="Финансовый 7 2 3 3 3 5" xfId="8324"/>
    <cellStyle name="Финансовый 7 2 3 3 3 6" xfId="9305"/>
    <cellStyle name="Финансовый 7 2 3 3 3 7" xfId="10286"/>
    <cellStyle name="Финансовый 7 2 3 3 3 8" xfId="11267"/>
    <cellStyle name="Финансовый 7 2 3 3 3 9" xfId="12248"/>
    <cellStyle name="Финансовый 7 2 3 3 4" xfId="4727"/>
    <cellStyle name="Финансовый 7 2 3 3 5" xfId="5708"/>
    <cellStyle name="Финансовый 7 2 3 3 6" xfId="6689"/>
    <cellStyle name="Финансовый 7 2 3 3 7" xfId="7670"/>
    <cellStyle name="Финансовый 7 2 3 3 8" xfId="8651"/>
    <cellStyle name="Финансовый 7 2 3 3 9" xfId="9632"/>
    <cellStyle name="Финансовый 7 2 3 4" xfId="3908"/>
    <cellStyle name="Финансовый 7 2 3 4 2" xfId="4889"/>
    <cellStyle name="Финансовый 7 2 3 4 3" xfId="5870"/>
    <cellStyle name="Финансовый 7 2 3 4 4" xfId="6851"/>
    <cellStyle name="Финансовый 7 2 3 4 5" xfId="7832"/>
    <cellStyle name="Финансовый 7 2 3 4 6" xfId="8813"/>
    <cellStyle name="Финансовый 7 2 3 4 7" xfId="9794"/>
    <cellStyle name="Финансовый 7 2 3 4 8" xfId="10775"/>
    <cellStyle name="Финансовый 7 2 3 4 9" xfId="11756"/>
    <cellStyle name="Финансовый 7 2 3 5" xfId="4235"/>
    <cellStyle name="Финансовый 7 2 3 5 2" xfId="5216"/>
    <cellStyle name="Финансовый 7 2 3 5 3" xfId="6197"/>
    <cellStyle name="Финансовый 7 2 3 5 4" xfId="7178"/>
    <cellStyle name="Финансовый 7 2 3 5 5" xfId="8159"/>
    <cellStyle name="Финансовый 7 2 3 5 6" xfId="9140"/>
    <cellStyle name="Финансовый 7 2 3 5 7" xfId="10121"/>
    <cellStyle name="Финансовый 7 2 3 5 8" xfId="11102"/>
    <cellStyle name="Финансовый 7 2 3 5 9" xfId="12083"/>
    <cellStyle name="Финансовый 7 2 3 6" xfId="3574"/>
    <cellStyle name="Финансовый 7 2 3 7" xfId="4562"/>
    <cellStyle name="Финансовый 7 2 3 8" xfId="5543"/>
    <cellStyle name="Финансовый 7 2 3 9" xfId="6524"/>
    <cellStyle name="Финансовый 7 2 4" xfId="3609"/>
    <cellStyle name="Финансовый 7 2 4 10" xfId="9499"/>
    <cellStyle name="Финансовый 7 2 4 11" xfId="10480"/>
    <cellStyle name="Финансовый 7 2 4 12" xfId="11461"/>
    <cellStyle name="Финансовый 7 2 4 2" xfId="3778"/>
    <cellStyle name="Финансовый 7 2 4 2 10" xfId="10645"/>
    <cellStyle name="Финансовый 7 2 4 2 11" xfId="11626"/>
    <cellStyle name="Финансовый 7 2 4 2 2" xfId="4105"/>
    <cellStyle name="Финансовый 7 2 4 2 2 2" xfId="5086"/>
    <cellStyle name="Финансовый 7 2 4 2 2 3" xfId="6067"/>
    <cellStyle name="Финансовый 7 2 4 2 2 4" xfId="7048"/>
    <cellStyle name="Финансовый 7 2 4 2 2 5" xfId="8029"/>
    <cellStyle name="Финансовый 7 2 4 2 2 6" xfId="9010"/>
    <cellStyle name="Финансовый 7 2 4 2 2 7" xfId="9991"/>
    <cellStyle name="Финансовый 7 2 4 2 2 8" xfId="10972"/>
    <cellStyle name="Финансовый 7 2 4 2 2 9" xfId="11953"/>
    <cellStyle name="Финансовый 7 2 4 2 3" xfId="4432"/>
    <cellStyle name="Финансовый 7 2 4 2 3 2" xfId="5413"/>
    <cellStyle name="Финансовый 7 2 4 2 3 3" xfId="6394"/>
    <cellStyle name="Финансовый 7 2 4 2 3 4" xfId="7375"/>
    <cellStyle name="Финансовый 7 2 4 2 3 5" xfId="8356"/>
    <cellStyle name="Финансовый 7 2 4 2 3 6" xfId="9337"/>
    <cellStyle name="Финансовый 7 2 4 2 3 7" xfId="10318"/>
    <cellStyle name="Финансовый 7 2 4 2 3 8" xfId="11299"/>
    <cellStyle name="Финансовый 7 2 4 2 3 9" xfId="12280"/>
    <cellStyle name="Финансовый 7 2 4 2 4" xfId="4759"/>
    <cellStyle name="Финансовый 7 2 4 2 5" xfId="5740"/>
    <cellStyle name="Финансовый 7 2 4 2 6" xfId="6721"/>
    <cellStyle name="Финансовый 7 2 4 2 7" xfId="7702"/>
    <cellStyle name="Финансовый 7 2 4 2 8" xfId="8683"/>
    <cellStyle name="Финансовый 7 2 4 2 9" xfId="9664"/>
    <cellStyle name="Финансовый 7 2 4 3" xfId="3940"/>
    <cellStyle name="Финансовый 7 2 4 3 2" xfId="4921"/>
    <cellStyle name="Финансовый 7 2 4 3 3" xfId="5902"/>
    <cellStyle name="Финансовый 7 2 4 3 4" xfId="6883"/>
    <cellStyle name="Финансовый 7 2 4 3 5" xfId="7864"/>
    <cellStyle name="Финансовый 7 2 4 3 6" xfId="8845"/>
    <cellStyle name="Финансовый 7 2 4 3 7" xfId="9826"/>
    <cellStyle name="Финансовый 7 2 4 3 8" xfId="10807"/>
    <cellStyle name="Финансовый 7 2 4 3 9" xfId="11788"/>
    <cellStyle name="Финансовый 7 2 4 4" xfId="4267"/>
    <cellStyle name="Финансовый 7 2 4 4 2" xfId="5248"/>
    <cellStyle name="Финансовый 7 2 4 4 3" xfId="6229"/>
    <cellStyle name="Финансовый 7 2 4 4 4" xfId="7210"/>
    <cellStyle name="Финансовый 7 2 4 4 5" xfId="8191"/>
    <cellStyle name="Финансовый 7 2 4 4 6" xfId="9172"/>
    <cellStyle name="Финансовый 7 2 4 4 7" xfId="10153"/>
    <cellStyle name="Финансовый 7 2 4 4 8" xfId="11134"/>
    <cellStyle name="Финансовый 7 2 4 4 9" xfId="12115"/>
    <cellStyle name="Финансовый 7 2 4 5" xfId="4594"/>
    <cellStyle name="Финансовый 7 2 4 6" xfId="5575"/>
    <cellStyle name="Финансовый 7 2 4 7" xfId="6556"/>
    <cellStyle name="Финансовый 7 2 4 8" xfId="7537"/>
    <cellStyle name="Финансовый 7 2 4 9" xfId="8518"/>
    <cellStyle name="Финансовый 7 2 5" xfId="3698"/>
    <cellStyle name="Финансовый 7 2 5 10" xfId="10565"/>
    <cellStyle name="Финансовый 7 2 5 11" xfId="11546"/>
    <cellStyle name="Финансовый 7 2 5 2" xfId="4025"/>
    <cellStyle name="Финансовый 7 2 5 2 2" xfId="5006"/>
    <cellStyle name="Финансовый 7 2 5 2 3" xfId="5987"/>
    <cellStyle name="Финансовый 7 2 5 2 4" xfId="6968"/>
    <cellStyle name="Финансовый 7 2 5 2 5" xfId="7949"/>
    <cellStyle name="Финансовый 7 2 5 2 6" xfId="8930"/>
    <cellStyle name="Финансовый 7 2 5 2 7" xfId="9911"/>
    <cellStyle name="Финансовый 7 2 5 2 8" xfId="10892"/>
    <cellStyle name="Финансовый 7 2 5 2 9" xfId="11873"/>
    <cellStyle name="Финансовый 7 2 5 3" xfId="4352"/>
    <cellStyle name="Финансовый 7 2 5 3 2" xfId="5333"/>
    <cellStyle name="Финансовый 7 2 5 3 3" xfId="6314"/>
    <cellStyle name="Финансовый 7 2 5 3 4" xfId="7295"/>
    <cellStyle name="Финансовый 7 2 5 3 5" xfId="8276"/>
    <cellStyle name="Финансовый 7 2 5 3 6" xfId="9257"/>
    <cellStyle name="Финансовый 7 2 5 3 7" xfId="10238"/>
    <cellStyle name="Финансовый 7 2 5 3 8" xfId="11219"/>
    <cellStyle name="Финансовый 7 2 5 3 9" xfId="12200"/>
    <cellStyle name="Финансовый 7 2 5 4" xfId="4679"/>
    <cellStyle name="Финансовый 7 2 5 5" xfId="5660"/>
    <cellStyle name="Финансовый 7 2 5 6" xfId="6641"/>
    <cellStyle name="Финансовый 7 2 5 7" xfId="7622"/>
    <cellStyle name="Финансовый 7 2 5 8" xfId="8603"/>
    <cellStyle name="Финансовый 7 2 5 9" xfId="9584"/>
    <cellStyle name="Финансовый 7 2 6" xfId="3860"/>
    <cellStyle name="Финансовый 7 2 6 2" xfId="4841"/>
    <cellStyle name="Финансовый 7 2 6 3" xfId="5822"/>
    <cellStyle name="Финансовый 7 2 6 4" xfId="6803"/>
    <cellStyle name="Финансовый 7 2 6 5" xfId="7784"/>
    <cellStyle name="Финансовый 7 2 6 6" xfId="8765"/>
    <cellStyle name="Финансовый 7 2 6 7" xfId="9746"/>
    <cellStyle name="Финансовый 7 2 6 8" xfId="10727"/>
    <cellStyle name="Финансовый 7 2 6 9" xfId="11708"/>
    <cellStyle name="Финансовый 7 2 7" xfId="4187"/>
    <cellStyle name="Финансовый 7 2 7 2" xfId="5168"/>
    <cellStyle name="Финансовый 7 2 7 3" xfId="6149"/>
    <cellStyle name="Финансовый 7 2 7 4" xfId="7130"/>
    <cellStyle name="Финансовый 7 2 7 5" xfId="8111"/>
    <cellStyle name="Финансовый 7 2 7 6" xfId="9092"/>
    <cellStyle name="Финансовый 7 2 7 7" xfId="10073"/>
    <cellStyle name="Финансовый 7 2 7 8" xfId="11054"/>
    <cellStyle name="Финансовый 7 2 7 9" xfId="12035"/>
    <cellStyle name="Финансовый 7 2 8" xfId="3526"/>
    <cellStyle name="Финансовый 7 2 9" xfId="4514"/>
    <cellStyle name="Финансовый 7 20" xfId="2473"/>
    <cellStyle name="Финансовый 7 3" xfId="2496"/>
    <cellStyle name="Финансовый 7 3 10" xfId="7467"/>
    <cellStyle name="Финансовый 7 3 11" xfId="8448"/>
    <cellStyle name="Финансовый 7 3 12" xfId="9429"/>
    <cellStyle name="Финансовый 7 3 13" xfId="10410"/>
    <cellStyle name="Финансовый 7 3 14" xfId="11391"/>
    <cellStyle name="Финансовый 7 3 2" xfId="3619"/>
    <cellStyle name="Финансовый 7 3 2 10" xfId="9509"/>
    <cellStyle name="Финансовый 7 3 2 11" xfId="10490"/>
    <cellStyle name="Финансовый 7 3 2 12" xfId="11471"/>
    <cellStyle name="Финансовый 7 3 2 2" xfId="3788"/>
    <cellStyle name="Финансовый 7 3 2 2 10" xfId="10655"/>
    <cellStyle name="Финансовый 7 3 2 2 11" xfId="11636"/>
    <cellStyle name="Финансовый 7 3 2 2 2" xfId="4115"/>
    <cellStyle name="Финансовый 7 3 2 2 2 2" xfId="5096"/>
    <cellStyle name="Финансовый 7 3 2 2 2 3" xfId="6077"/>
    <cellStyle name="Финансовый 7 3 2 2 2 4" xfId="7058"/>
    <cellStyle name="Финансовый 7 3 2 2 2 5" xfId="8039"/>
    <cellStyle name="Финансовый 7 3 2 2 2 6" xfId="9020"/>
    <cellStyle name="Финансовый 7 3 2 2 2 7" xfId="10001"/>
    <cellStyle name="Финансовый 7 3 2 2 2 8" xfId="10982"/>
    <cellStyle name="Финансовый 7 3 2 2 2 9" xfId="11963"/>
    <cellStyle name="Финансовый 7 3 2 2 3" xfId="4442"/>
    <cellStyle name="Финансовый 7 3 2 2 3 2" xfId="5423"/>
    <cellStyle name="Финансовый 7 3 2 2 3 3" xfId="6404"/>
    <cellStyle name="Финансовый 7 3 2 2 3 4" xfId="7385"/>
    <cellStyle name="Финансовый 7 3 2 2 3 5" xfId="8366"/>
    <cellStyle name="Финансовый 7 3 2 2 3 6" xfId="9347"/>
    <cellStyle name="Финансовый 7 3 2 2 3 7" xfId="10328"/>
    <cellStyle name="Финансовый 7 3 2 2 3 8" xfId="11309"/>
    <cellStyle name="Финансовый 7 3 2 2 3 9" xfId="12290"/>
    <cellStyle name="Финансовый 7 3 2 2 4" xfId="4769"/>
    <cellStyle name="Финансовый 7 3 2 2 5" xfId="5750"/>
    <cellStyle name="Финансовый 7 3 2 2 6" xfId="6731"/>
    <cellStyle name="Финансовый 7 3 2 2 7" xfId="7712"/>
    <cellStyle name="Финансовый 7 3 2 2 8" xfId="8693"/>
    <cellStyle name="Финансовый 7 3 2 2 9" xfId="9674"/>
    <cellStyle name="Финансовый 7 3 2 3" xfId="3950"/>
    <cellStyle name="Финансовый 7 3 2 3 2" xfId="4931"/>
    <cellStyle name="Финансовый 7 3 2 3 3" xfId="5912"/>
    <cellStyle name="Финансовый 7 3 2 3 4" xfId="6893"/>
    <cellStyle name="Финансовый 7 3 2 3 5" xfId="7874"/>
    <cellStyle name="Финансовый 7 3 2 3 6" xfId="8855"/>
    <cellStyle name="Финансовый 7 3 2 3 7" xfId="9836"/>
    <cellStyle name="Финансовый 7 3 2 3 8" xfId="10817"/>
    <cellStyle name="Финансовый 7 3 2 3 9" xfId="11798"/>
    <cellStyle name="Финансовый 7 3 2 4" xfId="4277"/>
    <cellStyle name="Финансовый 7 3 2 4 2" xfId="5258"/>
    <cellStyle name="Финансовый 7 3 2 4 3" xfId="6239"/>
    <cellStyle name="Финансовый 7 3 2 4 4" xfId="7220"/>
    <cellStyle name="Финансовый 7 3 2 4 5" xfId="8201"/>
    <cellStyle name="Финансовый 7 3 2 4 6" xfId="9182"/>
    <cellStyle name="Финансовый 7 3 2 4 7" xfId="10163"/>
    <cellStyle name="Финансовый 7 3 2 4 8" xfId="11144"/>
    <cellStyle name="Финансовый 7 3 2 4 9" xfId="12125"/>
    <cellStyle name="Финансовый 7 3 2 5" xfId="4604"/>
    <cellStyle name="Финансовый 7 3 2 6" xfId="5585"/>
    <cellStyle name="Финансовый 7 3 2 7" xfId="6566"/>
    <cellStyle name="Финансовый 7 3 2 8" xfId="7547"/>
    <cellStyle name="Финансовый 7 3 2 9" xfId="8528"/>
    <cellStyle name="Финансовый 7 3 3" xfId="3708"/>
    <cellStyle name="Финансовый 7 3 3 10" xfId="10575"/>
    <cellStyle name="Финансовый 7 3 3 11" xfId="11556"/>
    <cellStyle name="Финансовый 7 3 3 2" xfId="4035"/>
    <cellStyle name="Финансовый 7 3 3 2 2" xfId="5016"/>
    <cellStyle name="Финансовый 7 3 3 2 3" xfId="5997"/>
    <cellStyle name="Финансовый 7 3 3 2 4" xfId="6978"/>
    <cellStyle name="Финансовый 7 3 3 2 5" xfId="7959"/>
    <cellStyle name="Финансовый 7 3 3 2 6" xfId="8940"/>
    <cellStyle name="Финансовый 7 3 3 2 7" xfId="9921"/>
    <cellStyle name="Финансовый 7 3 3 2 8" xfId="10902"/>
    <cellStyle name="Финансовый 7 3 3 2 9" xfId="11883"/>
    <cellStyle name="Финансовый 7 3 3 3" xfId="4362"/>
    <cellStyle name="Финансовый 7 3 3 3 2" xfId="5343"/>
    <cellStyle name="Финансовый 7 3 3 3 3" xfId="6324"/>
    <cellStyle name="Финансовый 7 3 3 3 4" xfId="7305"/>
    <cellStyle name="Финансовый 7 3 3 3 5" xfId="8286"/>
    <cellStyle name="Финансовый 7 3 3 3 6" xfId="9267"/>
    <cellStyle name="Финансовый 7 3 3 3 7" xfId="10248"/>
    <cellStyle name="Финансовый 7 3 3 3 8" xfId="11229"/>
    <cellStyle name="Финансовый 7 3 3 3 9" xfId="12210"/>
    <cellStyle name="Финансовый 7 3 3 4" xfId="4689"/>
    <cellStyle name="Финансовый 7 3 3 5" xfId="5670"/>
    <cellStyle name="Финансовый 7 3 3 6" xfId="6651"/>
    <cellStyle name="Финансовый 7 3 3 7" xfId="7632"/>
    <cellStyle name="Финансовый 7 3 3 8" xfId="8613"/>
    <cellStyle name="Финансовый 7 3 3 9" xfId="9594"/>
    <cellStyle name="Финансовый 7 3 4" xfId="3870"/>
    <cellStyle name="Финансовый 7 3 4 2" xfId="4851"/>
    <cellStyle name="Финансовый 7 3 4 3" xfId="5832"/>
    <cellStyle name="Финансовый 7 3 4 4" xfId="6813"/>
    <cellStyle name="Финансовый 7 3 4 5" xfId="7794"/>
    <cellStyle name="Финансовый 7 3 4 6" xfId="8775"/>
    <cellStyle name="Финансовый 7 3 4 7" xfId="9756"/>
    <cellStyle name="Финансовый 7 3 4 8" xfId="10737"/>
    <cellStyle name="Финансовый 7 3 4 9" xfId="11718"/>
    <cellStyle name="Финансовый 7 3 5" xfId="4197"/>
    <cellStyle name="Финансовый 7 3 5 2" xfId="5178"/>
    <cellStyle name="Финансовый 7 3 5 3" xfId="6159"/>
    <cellStyle name="Финансовый 7 3 5 4" xfId="7140"/>
    <cellStyle name="Финансовый 7 3 5 5" xfId="8121"/>
    <cellStyle name="Финансовый 7 3 5 6" xfId="9102"/>
    <cellStyle name="Финансовый 7 3 5 7" xfId="10083"/>
    <cellStyle name="Финансовый 7 3 5 8" xfId="11064"/>
    <cellStyle name="Финансовый 7 3 5 9" xfId="12045"/>
    <cellStyle name="Финансовый 7 3 6" xfId="3536"/>
    <cellStyle name="Финансовый 7 3 7" xfId="4524"/>
    <cellStyle name="Финансовый 7 3 8" xfId="5505"/>
    <cellStyle name="Финансовый 7 3 9" xfId="6486"/>
    <cellStyle name="Финансовый 7 4" xfId="2506"/>
    <cellStyle name="Финансовый 7 4 10" xfId="7477"/>
    <cellStyle name="Финансовый 7 4 11" xfId="8458"/>
    <cellStyle name="Финансовый 7 4 12" xfId="9439"/>
    <cellStyle name="Финансовый 7 4 13" xfId="10420"/>
    <cellStyle name="Финансовый 7 4 14" xfId="11401"/>
    <cellStyle name="Финансовый 7 4 2" xfId="3629"/>
    <cellStyle name="Финансовый 7 4 2 10" xfId="9519"/>
    <cellStyle name="Финансовый 7 4 2 11" xfId="10500"/>
    <cellStyle name="Финансовый 7 4 2 12" xfId="11481"/>
    <cellStyle name="Финансовый 7 4 2 2" xfId="3798"/>
    <cellStyle name="Финансовый 7 4 2 2 10" xfId="10665"/>
    <cellStyle name="Финансовый 7 4 2 2 11" xfId="11646"/>
    <cellStyle name="Финансовый 7 4 2 2 2" xfId="4125"/>
    <cellStyle name="Финансовый 7 4 2 2 2 2" xfId="5106"/>
    <cellStyle name="Финансовый 7 4 2 2 2 3" xfId="6087"/>
    <cellStyle name="Финансовый 7 4 2 2 2 4" xfId="7068"/>
    <cellStyle name="Финансовый 7 4 2 2 2 5" xfId="8049"/>
    <cellStyle name="Финансовый 7 4 2 2 2 6" xfId="9030"/>
    <cellStyle name="Финансовый 7 4 2 2 2 7" xfId="10011"/>
    <cellStyle name="Финансовый 7 4 2 2 2 8" xfId="10992"/>
    <cellStyle name="Финансовый 7 4 2 2 2 9" xfId="11973"/>
    <cellStyle name="Финансовый 7 4 2 2 3" xfId="4452"/>
    <cellStyle name="Финансовый 7 4 2 2 3 2" xfId="5433"/>
    <cellStyle name="Финансовый 7 4 2 2 3 3" xfId="6414"/>
    <cellStyle name="Финансовый 7 4 2 2 3 4" xfId="7395"/>
    <cellStyle name="Финансовый 7 4 2 2 3 5" xfId="8376"/>
    <cellStyle name="Финансовый 7 4 2 2 3 6" xfId="9357"/>
    <cellStyle name="Финансовый 7 4 2 2 3 7" xfId="10338"/>
    <cellStyle name="Финансовый 7 4 2 2 3 8" xfId="11319"/>
    <cellStyle name="Финансовый 7 4 2 2 3 9" xfId="12300"/>
    <cellStyle name="Финансовый 7 4 2 2 4" xfId="4779"/>
    <cellStyle name="Финансовый 7 4 2 2 5" xfId="5760"/>
    <cellStyle name="Финансовый 7 4 2 2 6" xfId="6741"/>
    <cellStyle name="Финансовый 7 4 2 2 7" xfId="7722"/>
    <cellStyle name="Финансовый 7 4 2 2 8" xfId="8703"/>
    <cellStyle name="Финансовый 7 4 2 2 9" xfId="9684"/>
    <cellStyle name="Финансовый 7 4 2 3" xfId="3960"/>
    <cellStyle name="Финансовый 7 4 2 3 2" xfId="4941"/>
    <cellStyle name="Финансовый 7 4 2 3 3" xfId="5922"/>
    <cellStyle name="Финансовый 7 4 2 3 4" xfId="6903"/>
    <cellStyle name="Финансовый 7 4 2 3 5" xfId="7884"/>
    <cellStyle name="Финансовый 7 4 2 3 6" xfId="8865"/>
    <cellStyle name="Финансовый 7 4 2 3 7" xfId="9846"/>
    <cellStyle name="Финансовый 7 4 2 3 8" xfId="10827"/>
    <cellStyle name="Финансовый 7 4 2 3 9" xfId="11808"/>
    <cellStyle name="Финансовый 7 4 2 4" xfId="4287"/>
    <cellStyle name="Финансовый 7 4 2 4 2" xfId="5268"/>
    <cellStyle name="Финансовый 7 4 2 4 3" xfId="6249"/>
    <cellStyle name="Финансовый 7 4 2 4 4" xfId="7230"/>
    <cellStyle name="Финансовый 7 4 2 4 5" xfId="8211"/>
    <cellStyle name="Финансовый 7 4 2 4 6" xfId="9192"/>
    <cellStyle name="Финансовый 7 4 2 4 7" xfId="10173"/>
    <cellStyle name="Финансовый 7 4 2 4 8" xfId="11154"/>
    <cellStyle name="Финансовый 7 4 2 4 9" xfId="12135"/>
    <cellStyle name="Финансовый 7 4 2 5" xfId="4614"/>
    <cellStyle name="Финансовый 7 4 2 6" xfId="5595"/>
    <cellStyle name="Финансовый 7 4 2 7" xfId="6576"/>
    <cellStyle name="Финансовый 7 4 2 8" xfId="7557"/>
    <cellStyle name="Финансовый 7 4 2 9" xfId="8538"/>
    <cellStyle name="Финансовый 7 4 3" xfId="3718"/>
    <cellStyle name="Финансовый 7 4 3 10" xfId="10585"/>
    <cellStyle name="Финансовый 7 4 3 11" xfId="11566"/>
    <cellStyle name="Финансовый 7 4 3 2" xfId="4045"/>
    <cellStyle name="Финансовый 7 4 3 2 2" xfId="5026"/>
    <cellStyle name="Финансовый 7 4 3 2 3" xfId="6007"/>
    <cellStyle name="Финансовый 7 4 3 2 4" xfId="6988"/>
    <cellStyle name="Финансовый 7 4 3 2 5" xfId="7969"/>
    <cellStyle name="Финансовый 7 4 3 2 6" xfId="8950"/>
    <cellStyle name="Финансовый 7 4 3 2 7" xfId="9931"/>
    <cellStyle name="Финансовый 7 4 3 2 8" xfId="10912"/>
    <cellStyle name="Финансовый 7 4 3 2 9" xfId="11893"/>
    <cellStyle name="Финансовый 7 4 3 3" xfId="4372"/>
    <cellStyle name="Финансовый 7 4 3 3 2" xfId="5353"/>
    <cellStyle name="Финансовый 7 4 3 3 3" xfId="6334"/>
    <cellStyle name="Финансовый 7 4 3 3 4" xfId="7315"/>
    <cellStyle name="Финансовый 7 4 3 3 5" xfId="8296"/>
    <cellStyle name="Финансовый 7 4 3 3 6" xfId="9277"/>
    <cellStyle name="Финансовый 7 4 3 3 7" xfId="10258"/>
    <cellStyle name="Финансовый 7 4 3 3 8" xfId="11239"/>
    <cellStyle name="Финансовый 7 4 3 3 9" xfId="12220"/>
    <cellStyle name="Финансовый 7 4 3 4" xfId="4699"/>
    <cellStyle name="Финансовый 7 4 3 5" xfId="5680"/>
    <cellStyle name="Финансовый 7 4 3 6" xfId="6661"/>
    <cellStyle name="Финансовый 7 4 3 7" xfId="7642"/>
    <cellStyle name="Финансовый 7 4 3 8" xfId="8623"/>
    <cellStyle name="Финансовый 7 4 3 9" xfId="9604"/>
    <cellStyle name="Финансовый 7 4 4" xfId="3880"/>
    <cellStyle name="Финансовый 7 4 4 2" xfId="4861"/>
    <cellStyle name="Финансовый 7 4 4 3" xfId="5842"/>
    <cellStyle name="Финансовый 7 4 4 4" xfId="6823"/>
    <cellStyle name="Финансовый 7 4 4 5" xfId="7804"/>
    <cellStyle name="Финансовый 7 4 4 6" xfId="8785"/>
    <cellStyle name="Финансовый 7 4 4 7" xfId="9766"/>
    <cellStyle name="Финансовый 7 4 4 8" xfId="10747"/>
    <cellStyle name="Финансовый 7 4 4 9" xfId="11728"/>
    <cellStyle name="Финансовый 7 4 5" xfId="4207"/>
    <cellStyle name="Финансовый 7 4 5 2" xfId="5188"/>
    <cellStyle name="Финансовый 7 4 5 3" xfId="6169"/>
    <cellStyle name="Финансовый 7 4 5 4" xfId="7150"/>
    <cellStyle name="Финансовый 7 4 5 5" xfId="8131"/>
    <cellStyle name="Финансовый 7 4 5 6" xfId="9112"/>
    <cellStyle name="Финансовый 7 4 5 7" xfId="10093"/>
    <cellStyle name="Финансовый 7 4 5 8" xfId="11074"/>
    <cellStyle name="Финансовый 7 4 5 9" xfId="12055"/>
    <cellStyle name="Финансовый 7 4 6" xfId="3546"/>
    <cellStyle name="Финансовый 7 4 7" xfId="4534"/>
    <cellStyle name="Финансовый 7 4 8" xfId="5515"/>
    <cellStyle name="Финансовый 7 4 9" xfId="6496"/>
    <cellStyle name="Финансовый 7 5" xfId="3405"/>
    <cellStyle name="Финансовый 7 6" xfId="3489"/>
    <cellStyle name="Финансовый 7 6 10" xfId="7498"/>
    <cellStyle name="Финансовый 7 6 11" xfId="8479"/>
    <cellStyle name="Финансовый 7 6 12" xfId="9460"/>
    <cellStyle name="Финансовый 7 6 13" xfId="10441"/>
    <cellStyle name="Финансовый 7 6 14" xfId="11422"/>
    <cellStyle name="Финансовый 7 6 2" xfId="3651"/>
    <cellStyle name="Финансовый 7 6 2 10" xfId="9540"/>
    <cellStyle name="Финансовый 7 6 2 11" xfId="10521"/>
    <cellStyle name="Финансовый 7 6 2 12" xfId="11502"/>
    <cellStyle name="Финансовый 7 6 2 2" xfId="3819"/>
    <cellStyle name="Финансовый 7 6 2 2 10" xfId="10686"/>
    <cellStyle name="Финансовый 7 6 2 2 11" xfId="11667"/>
    <cellStyle name="Финансовый 7 6 2 2 2" xfId="4146"/>
    <cellStyle name="Финансовый 7 6 2 2 2 2" xfId="5127"/>
    <cellStyle name="Финансовый 7 6 2 2 2 3" xfId="6108"/>
    <cellStyle name="Финансовый 7 6 2 2 2 4" xfId="7089"/>
    <cellStyle name="Финансовый 7 6 2 2 2 5" xfId="8070"/>
    <cellStyle name="Финансовый 7 6 2 2 2 6" xfId="9051"/>
    <cellStyle name="Финансовый 7 6 2 2 2 7" xfId="10032"/>
    <cellStyle name="Финансовый 7 6 2 2 2 8" xfId="11013"/>
    <cellStyle name="Финансовый 7 6 2 2 2 9" xfId="11994"/>
    <cellStyle name="Финансовый 7 6 2 2 3" xfId="4473"/>
    <cellStyle name="Финансовый 7 6 2 2 3 2" xfId="5454"/>
    <cellStyle name="Финансовый 7 6 2 2 3 3" xfId="6435"/>
    <cellStyle name="Финансовый 7 6 2 2 3 4" xfId="7416"/>
    <cellStyle name="Финансовый 7 6 2 2 3 5" xfId="8397"/>
    <cellStyle name="Финансовый 7 6 2 2 3 6" xfId="9378"/>
    <cellStyle name="Финансовый 7 6 2 2 3 7" xfId="10359"/>
    <cellStyle name="Финансовый 7 6 2 2 3 8" xfId="11340"/>
    <cellStyle name="Финансовый 7 6 2 2 3 9" xfId="12321"/>
    <cellStyle name="Финансовый 7 6 2 2 4" xfId="4800"/>
    <cellStyle name="Финансовый 7 6 2 2 5" xfId="5781"/>
    <cellStyle name="Финансовый 7 6 2 2 6" xfId="6762"/>
    <cellStyle name="Финансовый 7 6 2 2 7" xfId="7743"/>
    <cellStyle name="Финансовый 7 6 2 2 8" xfId="8724"/>
    <cellStyle name="Финансовый 7 6 2 2 9" xfId="9705"/>
    <cellStyle name="Финансовый 7 6 2 3" xfId="3981"/>
    <cellStyle name="Финансовый 7 6 2 3 2" xfId="4962"/>
    <cellStyle name="Финансовый 7 6 2 3 3" xfId="5943"/>
    <cellStyle name="Финансовый 7 6 2 3 4" xfId="6924"/>
    <cellStyle name="Финансовый 7 6 2 3 5" xfId="7905"/>
    <cellStyle name="Финансовый 7 6 2 3 6" xfId="8886"/>
    <cellStyle name="Финансовый 7 6 2 3 7" xfId="9867"/>
    <cellStyle name="Финансовый 7 6 2 3 8" xfId="10848"/>
    <cellStyle name="Финансовый 7 6 2 3 9" xfId="11829"/>
    <cellStyle name="Финансовый 7 6 2 4" xfId="4308"/>
    <cellStyle name="Финансовый 7 6 2 4 2" xfId="5289"/>
    <cellStyle name="Финансовый 7 6 2 4 3" xfId="6270"/>
    <cellStyle name="Финансовый 7 6 2 4 4" xfId="7251"/>
    <cellStyle name="Финансовый 7 6 2 4 5" xfId="8232"/>
    <cellStyle name="Финансовый 7 6 2 4 6" xfId="9213"/>
    <cellStyle name="Финансовый 7 6 2 4 7" xfId="10194"/>
    <cellStyle name="Финансовый 7 6 2 4 8" xfId="11175"/>
    <cellStyle name="Финансовый 7 6 2 4 9" xfId="12156"/>
    <cellStyle name="Финансовый 7 6 2 5" xfId="4635"/>
    <cellStyle name="Финансовый 7 6 2 6" xfId="5616"/>
    <cellStyle name="Финансовый 7 6 2 7" xfId="6597"/>
    <cellStyle name="Финансовый 7 6 2 8" xfId="7578"/>
    <cellStyle name="Финансовый 7 6 2 9" xfId="8559"/>
    <cellStyle name="Финансовый 7 6 3" xfId="3739"/>
    <cellStyle name="Финансовый 7 6 3 10" xfId="10606"/>
    <cellStyle name="Финансовый 7 6 3 11" xfId="11587"/>
    <cellStyle name="Финансовый 7 6 3 2" xfId="4066"/>
    <cellStyle name="Финансовый 7 6 3 2 2" xfId="5047"/>
    <cellStyle name="Финансовый 7 6 3 2 3" xfId="6028"/>
    <cellStyle name="Финансовый 7 6 3 2 4" xfId="7009"/>
    <cellStyle name="Финансовый 7 6 3 2 5" xfId="7990"/>
    <cellStyle name="Финансовый 7 6 3 2 6" xfId="8971"/>
    <cellStyle name="Финансовый 7 6 3 2 7" xfId="9952"/>
    <cellStyle name="Финансовый 7 6 3 2 8" xfId="10933"/>
    <cellStyle name="Финансовый 7 6 3 2 9" xfId="11914"/>
    <cellStyle name="Финансовый 7 6 3 3" xfId="4393"/>
    <cellStyle name="Финансовый 7 6 3 3 2" xfId="5374"/>
    <cellStyle name="Финансовый 7 6 3 3 3" xfId="6355"/>
    <cellStyle name="Финансовый 7 6 3 3 4" xfId="7336"/>
    <cellStyle name="Финансовый 7 6 3 3 5" xfId="8317"/>
    <cellStyle name="Финансовый 7 6 3 3 6" xfId="9298"/>
    <cellStyle name="Финансовый 7 6 3 3 7" xfId="10279"/>
    <cellStyle name="Финансовый 7 6 3 3 8" xfId="11260"/>
    <cellStyle name="Финансовый 7 6 3 3 9" xfId="12241"/>
    <cellStyle name="Финансовый 7 6 3 4" xfId="4720"/>
    <cellStyle name="Финансовый 7 6 3 5" xfId="5701"/>
    <cellStyle name="Финансовый 7 6 3 6" xfId="6682"/>
    <cellStyle name="Финансовый 7 6 3 7" xfId="7663"/>
    <cellStyle name="Финансовый 7 6 3 8" xfId="8644"/>
    <cellStyle name="Финансовый 7 6 3 9" xfId="9625"/>
    <cellStyle name="Финансовый 7 6 4" xfId="3901"/>
    <cellStyle name="Финансовый 7 6 4 2" xfId="4882"/>
    <cellStyle name="Финансовый 7 6 4 3" xfId="5863"/>
    <cellStyle name="Финансовый 7 6 4 4" xfId="6844"/>
    <cellStyle name="Финансовый 7 6 4 5" xfId="7825"/>
    <cellStyle name="Финансовый 7 6 4 6" xfId="8806"/>
    <cellStyle name="Финансовый 7 6 4 7" xfId="9787"/>
    <cellStyle name="Финансовый 7 6 4 8" xfId="10768"/>
    <cellStyle name="Финансовый 7 6 4 9" xfId="11749"/>
    <cellStyle name="Финансовый 7 6 5" xfId="4228"/>
    <cellStyle name="Финансовый 7 6 5 2" xfId="5209"/>
    <cellStyle name="Финансовый 7 6 5 3" xfId="6190"/>
    <cellStyle name="Финансовый 7 6 5 4" xfId="7171"/>
    <cellStyle name="Финансовый 7 6 5 5" xfId="8152"/>
    <cellStyle name="Финансовый 7 6 5 6" xfId="9133"/>
    <cellStyle name="Финансовый 7 6 5 7" xfId="10114"/>
    <cellStyle name="Финансовый 7 6 5 8" xfId="11095"/>
    <cellStyle name="Финансовый 7 6 5 9" xfId="12076"/>
    <cellStyle name="Финансовый 7 6 6" xfId="3567"/>
    <cellStyle name="Финансовый 7 6 7" xfId="4555"/>
    <cellStyle name="Финансовый 7 6 8" xfId="5536"/>
    <cellStyle name="Финансовый 7 6 9" xfId="6517"/>
    <cellStyle name="Финансовый 7 7" xfId="3597"/>
    <cellStyle name="Финансовый 7 7 10" xfId="9487"/>
    <cellStyle name="Финансовый 7 7 11" xfId="10468"/>
    <cellStyle name="Финансовый 7 7 12" xfId="11449"/>
    <cellStyle name="Финансовый 7 7 2" xfId="3766"/>
    <cellStyle name="Финансовый 7 7 2 10" xfId="10633"/>
    <cellStyle name="Финансовый 7 7 2 11" xfId="11614"/>
    <cellStyle name="Финансовый 7 7 2 2" xfId="4093"/>
    <cellStyle name="Финансовый 7 7 2 2 2" xfId="5074"/>
    <cellStyle name="Финансовый 7 7 2 2 3" xfId="6055"/>
    <cellStyle name="Финансовый 7 7 2 2 4" xfId="7036"/>
    <cellStyle name="Финансовый 7 7 2 2 5" xfId="8017"/>
    <cellStyle name="Финансовый 7 7 2 2 6" xfId="8998"/>
    <cellStyle name="Финансовый 7 7 2 2 7" xfId="9979"/>
    <cellStyle name="Финансовый 7 7 2 2 8" xfId="10960"/>
    <cellStyle name="Финансовый 7 7 2 2 9" xfId="11941"/>
    <cellStyle name="Финансовый 7 7 2 3" xfId="4420"/>
    <cellStyle name="Финансовый 7 7 2 3 2" xfId="5401"/>
    <cellStyle name="Финансовый 7 7 2 3 3" xfId="6382"/>
    <cellStyle name="Финансовый 7 7 2 3 4" xfId="7363"/>
    <cellStyle name="Финансовый 7 7 2 3 5" xfId="8344"/>
    <cellStyle name="Финансовый 7 7 2 3 6" xfId="9325"/>
    <cellStyle name="Финансовый 7 7 2 3 7" xfId="10306"/>
    <cellStyle name="Финансовый 7 7 2 3 8" xfId="11287"/>
    <cellStyle name="Финансовый 7 7 2 3 9" xfId="12268"/>
    <cellStyle name="Финансовый 7 7 2 4" xfId="4747"/>
    <cellStyle name="Финансовый 7 7 2 5" xfId="5728"/>
    <cellStyle name="Финансовый 7 7 2 6" xfId="6709"/>
    <cellStyle name="Финансовый 7 7 2 7" xfId="7690"/>
    <cellStyle name="Финансовый 7 7 2 8" xfId="8671"/>
    <cellStyle name="Финансовый 7 7 2 9" xfId="9652"/>
    <cellStyle name="Финансовый 7 7 3" xfId="3928"/>
    <cellStyle name="Финансовый 7 7 3 2" xfId="4909"/>
    <cellStyle name="Финансовый 7 7 3 3" xfId="5890"/>
    <cellStyle name="Финансовый 7 7 3 4" xfId="6871"/>
    <cellStyle name="Финансовый 7 7 3 5" xfId="7852"/>
    <cellStyle name="Финансовый 7 7 3 6" xfId="8833"/>
    <cellStyle name="Финансовый 7 7 3 7" xfId="9814"/>
    <cellStyle name="Финансовый 7 7 3 8" xfId="10795"/>
    <cellStyle name="Финансовый 7 7 3 9" xfId="11776"/>
    <cellStyle name="Финансовый 7 7 4" xfId="4255"/>
    <cellStyle name="Финансовый 7 7 4 2" xfId="5236"/>
    <cellStyle name="Финансовый 7 7 4 3" xfId="6217"/>
    <cellStyle name="Финансовый 7 7 4 4" xfId="7198"/>
    <cellStyle name="Финансовый 7 7 4 5" xfId="8179"/>
    <cellStyle name="Финансовый 7 7 4 6" xfId="9160"/>
    <cellStyle name="Финансовый 7 7 4 7" xfId="10141"/>
    <cellStyle name="Финансовый 7 7 4 8" xfId="11122"/>
    <cellStyle name="Финансовый 7 7 4 9" xfId="12103"/>
    <cellStyle name="Финансовый 7 7 5" xfId="4582"/>
    <cellStyle name="Финансовый 7 7 6" xfId="5563"/>
    <cellStyle name="Финансовый 7 7 7" xfId="6544"/>
    <cellStyle name="Финансовый 7 7 8" xfId="7525"/>
    <cellStyle name="Финансовый 7 7 9" xfId="8506"/>
    <cellStyle name="Финансовый 7 8" xfId="3686"/>
    <cellStyle name="Финансовый 7 8 10" xfId="10553"/>
    <cellStyle name="Финансовый 7 8 11" xfId="11534"/>
    <cellStyle name="Финансовый 7 8 2" xfId="4013"/>
    <cellStyle name="Финансовый 7 8 2 2" xfId="4994"/>
    <cellStyle name="Финансовый 7 8 2 3" xfId="5975"/>
    <cellStyle name="Финансовый 7 8 2 4" xfId="6956"/>
    <cellStyle name="Финансовый 7 8 2 5" xfId="7937"/>
    <cellStyle name="Финансовый 7 8 2 6" xfId="8918"/>
    <cellStyle name="Финансовый 7 8 2 7" xfId="9899"/>
    <cellStyle name="Финансовый 7 8 2 8" xfId="10880"/>
    <cellStyle name="Финансовый 7 8 2 9" xfId="11861"/>
    <cellStyle name="Финансовый 7 8 3" xfId="4340"/>
    <cellStyle name="Финансовый 7 8 3 2" xfId="5321"/>
    <cellStyle name="Финансовый 7 8 3 3" xfId="6302"/>
    <cellStyle name="Финансовый 7 8 3 4" xfId="7283"/>
    <cellStyle name="Финансовый 7 8 3 5" xfId="8264"/>
    <cellStyle name="Финансовый 7 8 3 6" xfId="9245"/>
    <cellStyle name="Финансовый 7 8 3 7" xfId="10226"/>
    <cellStyle name="Финансовый 7 8 3 8" xfId="11207"/>
    <cellStyle name="Финансовый 7 8 3 9" xfId="12188"/>
    <cellStyle name="Финансовый 7 8 4" xfId="4667"/>
    <cellStyle name="Финансовый 7 8 5" xfId="5648"/>
    <cellStyle name="Финансовый 7 8 6" xfId="6629"/>
    <cellStyle name="Финансовый 7 8 7" xfId="7610"/>
    <cellStyle name="Финансовый 7 8 8" xfId="8591"/>
    <cellStyle name="Финансовый 7 8 9" xfId="9572"/>
    <cellStyle name="Финансовый 7 9" xfId="3848"/>
    <cellStyle name="Финансовый 7 9 2" xfId="4829"/>
    <cellStyle name="Финансовый 7 9 3" xfId="5810"/>
    <cellStyle name="Финансовый 7 9 4" xfId="6791"/>
    <cellStyle name="Финансовый 7 9 5" xfId="7772"/>
    <cellStyle name="Финансовый 7 9 6" xfId="8753"/>
    <cellStyle name="Финансовый 7 9 7" xfId="9734"/>
    <cellStyle name="Финансовый 7 9 8" xfId="10715"/>
    <cellStyle name="Финансовый 7 9 9" xfId="11696"/>
    <cellStyle name="Финансовый 8" xfId="18"/>
    <cellStyle name="Финансовый 8 2" xfId="3418"/>
    <cellStyle name="Финансовый 9" xfId="3419"/>
    <cellStyle name="Хороший 1" xfId="2424"/>
    <cellStyle name="Хороший 10" xfId="2425"/>
    <cellStyle name="Хороший 11" xfId="2426"/>
    <cellStyle name="Хороший 12" xfId="2427"/>
    <cellStyle name="Хороший 13" xfId="2428"/>
    <cellStyle name="Хороший 14" xfId="2429"/>
    <cellStyle name="Хороший 14 2" xfId="2430"/>
    <cellStyle name="Хороший 15" xfId="2431"/>
    <cellStyle name="Хороший 16" xfId="2432"/>
    <cellStyle name="Хороший 17" xfId="2433"/>
    <cellStyle name="Хороший 18" xfId="2434"/>
    <cellStyle name="Хороший 19" xfId="2435"/>
    <cellStyle name="Хороший 2" xfId="2436"/>
    <cellStyle name="Хороший 2 2" xfId="2437"/>
    <cellStyle name="Хороший 2 3" xfId="2609"/>
    <cellStyle name="Хороший 2 4" xfId="2542"/>
    <cellStyle name="Хороший 20" xfId="2438"/>
    <cellStyle name="Хороший 21" xfId="2439"/>
    <cellStyle name="Хороший 22" xfId="2440"/>
    <cellStyle name="Хороший 23" xfId="2441"/>
    <cellStyle name="Хороший 24" xfId="2442"/>
    <cellStyle name="Хороший 25" xfId="2443"/>
    <cellStyle name="Хороший 26" xfId="2444"/>
    <cellStyle name="Хороший 27" xfId="2445"/>
    <cellStyle name="Хороший 28" xfId="2446"/>
    <cellStyle name="Хороший 29" xfId="2447"/>
    <cellStyle name="Хороший 3" xfId="2448"/>
    <cellStyle name="Хороший 30" xfId="2449"/>
    <cellStyle name="Хороший 31" xfId="2450"/>
    <cellStyle name="Хороший 32" xfId="2451"/>
    <cellStyle name="Хороший 33" xfId="2452"/>
    <cellStyle name="Хороший 34" xfId="2453"/>
    <cellStyle name="Хороший 35" xfId="2454"/>
    <cellStyle name="Хороший 36" xfId="2455"/>
    <cellStyle name="Хороший 37" xfId="2456"/>
    <cellStyle name="Хороший 38" xfId="2457"/>
    <cellStyle name="Хороший 39" xfId="2458"/>
    <cellStyle name="Хороший 39 2" xfId="2459"/>
    <cellStyle name="Хороший 4" xfId="2460"/>
    <cellStyle name="Хороший 40" xfId="2461"/>
    <cellStyle name="Хороший 41" xfId="2462"/>
    <cellStyle name="Хороший 42" xfId="2463"/>
    <cellStyle name="Хороший 43" xfId="2464"/>
    <cellStyle name="Хороший 44" xfId="2423"/>
    <cellStyle name="Хороший 45" xfId="2608"/>
    <cellStyle name="Хороший 5" xfId="2465"/>
    <cellStyle name="Хороший 6" xfId="2466"/>
    <cellStyle name="Хороший 7" xfId="2467"/>
    <cellStyle name="Хороший 8" xfId="2468"/>
    <cellStyle name="Хороший 9" xfId="2469"/>
  </cellStyles>
  <dxfs count="168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67061"/>
      </font>
    </dxf>
    <dxf>
      <font>
        <color rgb="FFFF0000"/>
      </font>
    </dxf>
    <dxf>
      <font>
        <color rgb="FFFF0000"/>
      </font>
    </dxf>
    <dxf>
      <font>
        <color rgb="FFF67061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7" defaultTableStyle="TableStyleMedium2" defaultPivotStyle="PivotStyleLight16">
    <tableStyle name="SlicerStyleLight3 2" pivot="0" table="0" count="10">
      <tableStyleElement type="wholeTable" dxfId="167"/>
      <tableStyleElement type="headerRow" dxfId="166"/>
    </tableStyle>
    <tableStyle name="SlicerStyleOther1 2" pivot="0" table="0" count="10">
      <tableStyleElement type="wholeTable" dxfId="165"/>
      <tableStyleElement type="headerRow" dxfId="164"/>
    </tableStyle>
    <tableStyle name="ФП" pivot="0" table="0" count="10">
      <tableStyleElement type="wholeTable" dxfId="163"/>
      <tableStyleElement type="headerRow" dxfId="162"/>
    </tableStyle>
    <tableStyle name="PivotStyleLight16 2" table="0" count="11">
      <tableStyleElement type="headerRow" dxfId="161"/>
      <tableStyleElement type="totalRow" dxfId="160"/>
      <tableStyleElement type="firstRowStripe" dxfId="159"/>
      <tableStyleElement type="firstColumnStripe" dxfId="158"/>
      <tableStyleElement type="firstSubtotalColumn" dxfId="157"/>
      <tableStyleElement type="firstSubtotalRow" dxfId="156"/>
      <tableStyleElement type="secondSubtotalRow" dxfId="155"/>
      <tableStyleElement type="firstRowSubheading" dxfId="154"/>
      <tableStyleElement type="secondRowSubheading" dxfId="153"/>
      <tableStyleElement type="pageFieldLabels" dxfId="152"/>
      <tableStyleElement type="pageFieldValues" dxfId="151"/>
    </tableStyle>
    <tableStyle name="PivotStyleLight16 10" table="0" count="11">
      <tableStyleElement type="headerRow" dxfId="150"/>
      <tableStyleElement type="totalRow" dxfId="149"/>
      <tableStyleElement type="firstRowStripe" dxfId="148"/>
      <tableStyleElement type="firstColumnStripe" dxfId="147"/>
      <tableStyleElement type="firstSubtotalColumn" dxfId="146"/>
      <tableStyleElement type="firstSubtotalRow" dxfId="145"/>
      <tableStyleElement type="secondSubtotalRow" dxfId="144"/>
      <tableStyleElement type="firstRowSubheading" dxfId="143"/>
      <tableStyleElement type="secondRowSubheading" dxfId="142"/>
      <tableStyleElement type="pageFieldLabels" dxfId="141"/>
      <tableStyleElement type="pageFieldValues" dxfId="140"/>
    </tableStyle>
    <tableStyle name="PivotStyleLight16 11" table="0" count="11">
      <tableStyleElement type="headerRow" dxfId="139"/>
      <tableStyleElement type="totalRow" dxfId="138"/>
      <tableStyleElement type="firstRowStripe" dxfId="137"/>
      <tableStyleElement type="firstColumnStripe" dxfId="136"/>
      <tableStyleElement type="firstSubtotalColumn" dxfId="135"/>
      <tableStyleElement type="firstSubtotalRow" dxfId="134"/>
      <tableStyleElement type="secondSubtotalRow" dxfId="133"/>
      <tableStyleElement type="firstRowSubheading" dxfId="132"/>
      <tableStyleElement type="secondRowSubheading" dxfId="131"/>
      <tableStyleElement type="pageFieldLabels" dxfId="130"/>
      <tableStyleElement type="pageFieldValues" dxfId="129"/>
    </tableStyle>
    <tableStyle name="PivotStyleLight16 12" table="0" count="11">
      <tableStyleElement type="headerRow" dxfId="128"/>
      <tableStyleElement type="totalRow" dxfId="127"/>
      <tableStyleElement type="firstRowStripe" dxfId="126"/>
      <tableStyleElement type="firstColumnStripe" dxfId="125"/>
      <tableStyleElement type="firstSubtotalColumn" dxfId="124"/>
      <tableStyleElement type="firstSubtotalRow" dxfId="123"/>
      <tableStyleElement type="secondSubtotalRow" dxfId="122"/>
      <tableStyleElement type="firstRowSubheading" dxfId="121"/>
      <tableStyleElement type="secondRowSubheading" dxfId="120"/>
      <tableStyleElement type="pageFieldLabels" dxfId="119"/>
      <tableStyleElement type="pageFieldValues" dxfId="118"/>
    </tableStyle>
    <tableStyle name="PivotStyleLight16 13" table="0" count="11">
      <tableStyleElement type="headerRow" dxfId="117"/>
      <tableStyleElement type="totalRow" dxfId="116"/>
      <tableStyleElement type="firstRowStripe" dxfId="115"/>
      <tableStyleElement type="firstColumnStripe" dxfId="114"/>
      <tableStyleElement type="firstSubtotalColumn" dxfId="113"/>
      <tableStyleElement type="firstSubtotalRow" dxfId="112"/>
      <tableStyleElement type="secondSubtotalRow" dxfId="111"/>
      <tableStyleElement type="firstRowSubheading" dxfId="110"/>
      <tableStyleElement type="secondRowSubheading" dxfId="109"/>
      <tableStyleElement type="pageFieldLabels" dxfId="108"/>
      <tableStyleElement type="pageFieldValues" dxfId="107"/>
    </tableStyle>
    <tableStyle name="PivotStyleLight16 14" table="0" count="11">
      <tableStyleElement type="headerRow" dxfId="106"/>
      <tableStyleElement type="totalRow" dxfId="105"/>
      <tableStyleElement type="firstRowStripe" dxfId="104"/>
      <tableStyleElement type="firstColumnStripe" dxfId="103"/>
      <tableStyleElement type="firstSubtotalColumn" dxfId="102"/>
      <tableStyleElement type="firstSubtotalRow" dxfId="101"/>
      <tableStyleElement type="secondSubtotalRow" dxfId="100"/>
      <tableStyleElement type="firstRowSubheading" dxfId="99"/>
      <tableStyleElement type="secondRowSubheading" dxfId="98"/>
      <tableStyleElement type="pageFieldLabels" dxfId="97"/>
      <tableStyleElement type="pageFieldValues" dxfId="96"/>
    </tableStyle>
    <tableStyle name="PivotStyleLight16 15" table="0" count="11">
      <tableStyleElement type="headerRow" dxfId="95"/>
      <tableStyleElement type="totalRow" dxfId="94"/>
      <tableStyleElement type="firstRowStripe" dxfId="93"/>
      <tableStyleElement type="firstColumnStripe" dxfId="92"/>
      <tableStyleElement type="firstSubtotalColumn" dxfId="91"/>
      <tableStyleElement type="firstSubtotalRow" dxfId="90"/>
      <tableStyleElement type="secondSubtotalRow" dxfId="89"/>
      <tableStyleElement type="firstRowSubheading" dxfId="88"/>
      <tableStyleElement type="secondRowSubheading" dxfId="87"/>
      <tableStyleElement type="pageFieldLabels" dxfId="86"/>
      <tableStyleElement type="pageFieldValues" dxfId="85"/>
    </tableStyle>
    <tableStyle name="PivotStyleLight16 16" table="0" count="11">
      <tableStyleElement type="headerRow" dxfId="84"/>
      <tableStyleElement type="totalRow" dxfId="83"/>
      <tableStyleElement type="firstRowStripe" dxfId="82"/>
      <tableStyleElement type="firstColumnStripe" dxfId="81"/>
      <tableStyleElement type="firstSubtotalColumn" dxfId="80"/>
      <tableStyleElement type="firstSubtotalRow" dxfId="79"/>
      <tableStyleElement type="secondSubtotalRow" dxfId="78"/>
      <tableStyleElement type="firstRowSubheading" dxfId="77"/>
      <tableStyleElement type="secondRowSubheading" dxfId="76"/>
      <tableStyleElement type="pageFieldLabels" dxfId="75"/>
      <tableStyleElement type="pageFieldValues" dxfId="74"/>
    </tableStyle>
    <tableStyle name="PivotStyleLight16 17" table="0" count="11">
      <tableStyleElement type="headerRow" dxfId="73"/>
      <tableStyleElement type="totalRow" dxfId="72"/>
      <tableStyleElement type="firstRowStripe" dxfId="71"/>
      <tableStyleElement type="firstColumnStripe" dxfId="70"/>
      <tableStyleElement type="firstSubtotalColumn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  <tableStyle name="PivotStyleLight16 3" table="0" count="11">
      <tableStyleElement type="headerRow" dxfId="62"/>
      <tableStyleElement type="totalRow" dxfId="61"/>
      <tableStyleElement type="firstRowStripe" dxfId="60"/>
      <tableStyleElement type="firstColumnStripe" dxfId="59"/>
      <tableStyleElement type="firstSubtotalColumn" dxfId="58"/>
      <tableStyleElement type="firstSubtotalRow" dxfId="57"/>
      <tableStyleElement type="secondSubtotalRow" dxfId="56"/>
      <tableStyleElement type="firstRowSubheading" dxfId="55"/>
      <tableStyleElement type="secondRowSubheading" dxfId="54"/>
      <tableStyleElement type="pageFieldLabels" dxfId="53"/>
      <tableStyleElement type="pageFieldValues" dxfId="52"/>
    </tableStyle>
    <tableStyle name="PivotStyleLight16 4" table="0" count="11">
      <tableStyleElement type="headerRow" dxfId="51"/>
      <tableStyleElement type="totalRow" dxfId="50"/>
      <tableStyleElement type="firstRowStripe" dxfId="49"/>
      <tableStyleElement type="firstColumnStripe" dxfId="48"/>
      <tableStyleElement type="firstSubtotalColumn" dxfId="47"/>
      <tableStyleElement type="firstSubtotalRow" dxfId="46"/>
      <tableStyleElement type="secondSubtotalRow" dxfId="45"/>
      <tableStyleElement type="firstRowSubheading" dxfId="44"/>
      <tableStyleElement type="secondRowSubheading" dxfId="43"/>
      <tableStyleElement type="pageFieldLabels" dxfId="42"/>
      <tableStyleElement type="pageFieldValues" dxfId="41"/>
    </tableStyle>
    <tableStyle name="PivotStyleLight16 5" table="0" count="11">
      <tableStyleElement type="headerRow" dxfId="40"/>
      <tableStyleElement type="totalRow" dxfId="39"/>
      <tableStyleElement type="firstRowStripe" dxfId="38"/>
      <tableStyleElement type="firstColumnStripe" dxfId="37"/>
      <tableStyleElement type="firstSubtotalColumn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colors>
    <mruColors>
      <color rgb="FFFF5050"/>
      <color rgb="FFF67061"/>
      <color rgb="FFFF9F9F"/>
      <color rgb="FFFFB3B3"/>
      <color rgb="FFD6E8EA"/>
      <color rgb="FFC0E6E4"/>
      <color rgb="FFC2DDE0"/>
      <color rgb="FF9ED0DE"/>
      <color rgb="FF008B8E"/>
      <color rgb="FFBDE5CA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0E6E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A8D0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6E8E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ФП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Сводные!$B$29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Сводные!$A$34:$A$46</c:f>
              <c:strCache>
                <c:ptCount val="13"/>
                <c:pt idx="0">
                  <c:v>апр</c:v>
                </c:pt>
                <c:pt idx="1">
                  <c:v>май</c:v>
                </c:pt>
                <c:pt idx="2">
                  <c:v>июн</c:v>
                </c:pt>
                <c:pt idx="3">
                  <c:v>июл</c:v>
                </c:pt>
                <c:pt idx="4">
                  <c:v>авг</c:v>
                </c:pt>
                <c:pt idx="5">
                  <c:v>сен</c:v>
                </c:pt>
                <c:pt idx="6">
                  <c:v>окт</c:v>
                </c:pt>
                <c:pt idx="7">
                  <c:v>ноя</c:v>
                </c:pt>
                <c:pt idx="8">
                  <c:v>дек</c:v>
                </c:pt>
                <c:pt idx="9">
                  <c:v>янв</c:v>
                </c:pt>
                <c:pt idx="10">
                  <c:v>фев</c:v>
                </c:pt>
                <c:pt idx="11">
                  <c:v>мар</c:v>
                </c:pt>
                <c:pt idx="12">
                  <c:v>апр</c:v>
                </c:pt>
              </c:strCache>
            </c:strRef>
          </c:cat>
          <c:val>
            <c:numRef>
              <c:f>Сводные!$B$34:$B$46</c:f>
              <c:numCache>
                <c:formatCode>0.00%</c:formatCode>
                <c:ptCount val="13"/>
                <c:pt idx="0">
                  <c:v>3.3425342945848369E-2</c:v>
                </c:pt>
                <c:pt idx="1">
                  <c:v>3.4406635624180282E-2</c:v>
                </c:pt>
                <c:pt idx="2">
                  <c:v>3.594573903272022E-2</c:v>
                </c:pt>
                <c:pt idx="3">
                  <c:v>3.9408412501189378E-2</c:v>
                </c:pt>
                <c:pt idx="4">
                  <c:v>3.9103278434389328E-2</c:v>
                </c:pt>
                <c:pt idx="5">
                  <c:v>3.9544301607731216E-2</c:v>
                </c:pt>
                <c:pt idx="6">
                  <c:v>4.1492818083923029E-2</c:v>
                </c:pt>
                <c:pt idx="7">
                  <c:v>4.2111985488970854E-2</c:v>
                </c:pt>
                <c:pt idx="8">
                  <c:v>4.254301363443784E-2</c:v>
                </c:pt>
                <c:pt idx="9">
                  <c:v>4.652870600006645E-2</c:v>
                </c:pt>
                <c:pt idx="10">
                  <c:v>4.8913637014705656E-2</c:v>
                </c:pt>
                <c:pt idx="11">
                  <c:v>4.8903392430235365E-2</c:v>
                </c:pt>
                <c:pt idx="12">
                  <c:v>5.0306466134768579E-2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0146640"/>
        <c:axId val="-370145552"/>
      </c:areaChart>
      <c:lineChart>
        <c:grouping val="standard"/>
        <c:varyColors val="0"/>
        <c:ser>
          <c:idx val="1"/>
          <c:order val="1"/>
          <c:tx>
            <c:strRef>
              <c:f>Сводные!$C$29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FFC000">
                  <a:lumMod val="60000"/>
                  <a:lumOff val="40000"/>
                </a:srgbClr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Сводные!$A$34:$A$46</c:f>
              <c:strCache>
                <c:ptCount val="13"/>
                <c:pt idx="0">
                  <c:v>апр</c:v>
                </c:pt>
                <c:pt idx="1">
                  <c:v>май</c:v>
                </c:pt>
                <c:pt idx="2">
                  <c:v>июн</c:v>
                </c:pt>
                <c:pt idx="3">
                  <c:v>июл</c:v>
                </c:pt>
                <c:pt idx="4">
                  <c:v>авг</c:v>
                </c:pt>
                <c:pt idx="5">
                  <c:v>сен</c:v>
                </c:pt>
                <c:pt idx="6">
                  <c:v>окт</c:v>
                </c:pt>
                <c:pt idx="7">
                  <c:v>ноя</c:v>
                </c:pt>
                <c:pt idx="8">
                  <c:v>дек</c:v>
                </c:pt>
                <c:pt idx="9">
                  <c:v>янв</c:v>
                </c:pt>
                <c:pt idx="10">
                  <c:v>фев</c:v>
                </c:pt>
                <c:pt idx="11">
                  <c:v>мар</c:v>
                </c:pt>
                <c:pt idx="12">
                  <c:v>апр</c:v>
                </c:pt>
              </c:strCache>
            </c:strRef>
          </c:cat>
          <c:val>
            <c:numRef>
              <c:f>Сводные!$C$34:$C$46</c:f>
              <c:numCache>
                <c:formatCode>0.00%</c:formatCode>
                <c:ptCount val="13"/>
                <c:pt idx="0">
                  <c:v>5.0306466134768579E-2</c:v>
                </c:pt>
                <c:pt idx="1">
                  <c:v>5.1465318115844934E-2</c:v>
                </c:pt>
                <c:pt idx="2">
                  <c:v>5.2702351812007657E-2</c:v>
                </c:pt>
                <c:pt idx="3">
                  <c:v>5.3518507835080983E-2</c:v>
                </c:pt>
                <c:pt idx="4">
                  <c:v>5.3472536884976239E-2</c:v>
                </c:pt>
                <c:pt idx="5">
                  <c:v>5.2948345000000001E-2</c:v>
                </c:pt>
                <c:pt idx="6">
                  <c:v>5.1814827869102749E-2</c:v>
                </c:pt>
                <c:pt idx="7">
                  <c:v>5.0863246420482101E-2</c:v>
                </c:pt>
                <c:pt idx="8">
                  <c:v>4.9427592708466313E-2</c:v>
                </c:pt>
                <c:pt idx="9">
                  <c:v>5.2394934230558084E-2</c:v>
                </c:pt>
                <c:pt idx="10">
                  <c:v>5.4275133443513424E-2</c:v>
                </c:pt>
                <c:pt idx="11">
                  <c:v>5.797890878057177E-2</c:v>
                </c:pt>
                <c:pt idx="12">
                  <c:v>5.7042202132283754E-2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146640"/>
        <c:axId val="-370145552"/>
      </c:lineChart>
      <c:catAx>
        <c:axId val="-3701466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-370145552"/>
        <c:crosses val="autoZero"/>
        <c:auto val="1"/>
        <c:lblAlgn val="ctr"/>
        <c:lblOffset val="100"/>
        <c:tickMarkSkip val="1"/>
        <c:noMultiLvlLbl val="1"/>
      </c:catAx>
      <c:valAx>
        <c:axId val="-370145552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-370146640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Сводные!$D$29</c:f>
          <c:strCache>
            <c:ptCount val="1"/>
            <c:pt idx="0">
              <c:v>Прирост от абс (за мес)</c:v>
            </c:pt>
          </c:strCache>
        </c:strRef>
      </c:tx>
      <c:layout>
        <c:manualLayout>
          <c:xMode val="edge"/>
          <c:yMode val="edge"/>
          <c:x val="0.26200893740950792"/>
          <c:y val="2.5023554509631958E-2"/>
        </c:manualLayout>
      </c:layout>
      <c:overlay val="0"/>
      <c:txPr>
        <a:bodyPr/>
        <a:lstStyle/>
        <a:p>
          <a:pPr>
            <a:defRPr sz="1200" b="0"/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50284339457568E-2"/>
          <c:y val="0.19285247524026372"/>
          <c:w val="0.9077263779527559"/>
          <c:h val="0.6378819815817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Сводные!$D$29</c:f>
              <c:strCache>
                <c:ptCount val="1"/>
                <c:pt idx="0">
                  <c:v>Прирост от абс (за мес)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dLbls>
            <c:numFmt formatCode="0%;[Red]\-0%" sourceLinked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Сводные!$A$40:$A$46</c:f>
              <c:strCache>
                <c:ptCount val="7"/>
                <c:pt idx="0">
                  <c:v>окт</c:v>
                </c:pt>
                <c:pt idx="1">
                  <c:v>ноя</c:v>
                </c:pt>
                <c:pt idx="2">
                  <c:v>дек</c:v>
                </c:pt>
                <c:pt idx="3">
                  <c:v>янв</c:v>
                </c:pt>
                <c:pt idx="4">
                  <c:v>фев</c:v>
                </c:pt>
                <c:pt idx="5">
                  <c:v>мар</c:v>
                </c:pt>
                <c:pt idx="6">
                  <c:v>апр</c:v>
                </c:pt>
              </c:strCache>
            </c:strRef>
          </c:cat>
          <c:val>
            <c:numRef>
              <c:f>Сводные!$D$40:$D$46</c:f>
              <c:numCache>
                <c:formatCode>0.00%</c:formatCode>
                <c:ptCount val="7"/>
                <c:pt idx="0">
                  <c:v>-9.026423383290183E-3</c:v>
                </c:pt>
                <c:pt idx="1">
                  <c:v>-3.8409119759865717E-3</c:v>
                </c:pt>
                <c:pt idx="2">
                  <c:v>-7.3573569547071838E-3</c:v>
                </c:pt>
                <c:pt idx="3">
                  <c:v>6.2016832207885342E-2</c:v>
                </c:pt>
                <c:pt idx="4">
                  <c:v>5.9688482133740672E-2</c:v>
                </c:pt>
                <c:pt idx="5">
                  <c:v>8.7467863744336238E-2</c:v>
                </c:pt>
                <c:pt idx="6">
                  <c:v>8.1007300757089951E-3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5-4A96-B431-77FBD9E85AA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-370141200"/>
        <c:axId val="-370137936"/>
      </c:barChart>
      <c:catAx>
        <c:axId val="-37014120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-370137936"/>
        <c:crosses val="autoZero"/>
        <c:auto val="1"/>
        <c:lblAlgn val="ctr"/>
        <c:lblOffset val="300"/>
        <c:noMultiLvlLbl val="1"/>
      </c:catAx>
      <c:valAx>
        <c:axId val="-370137936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-37014120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22554003544561507"/>
          <c:w val="0.9077263779527559"/>
          <c:h val="0.63408779774377355"/>
        </c:manualLayout>
      </c:layout>
      <c:areaChart>
        <c:grouping val="stacked"/>
        <c:varyColors val="0"/>
        <c:ser>
          <c:idx val="0"/>
          <c:order val="0"/>
          <c:tx>
            <c:strRef>
              <c:f>Сводные!$B$64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ysClr val="window" lastClr="FFFFFF">
                <a:lumMod val="75000"/>
                <a:alpha val="41961"/>
              </a:sysClr>
            </a:solidFill>
            <a:ln w="25400">
              <a:noFill/>
            </a:ln>
          </c:spPr>
          <c:cat>
            <c:strRef>
              <c:f>Сводные!$A$69:$A$81</c:f>
              <c:strCache>
                <c:ptCount val="13"/>
                <c:pt idx="0">
                  <c:v>апр</c:v>
                </c:pt>
                <c:pt idx="1">
                  <c:v>май</c:v>
                </c:pt>
                <c:pt idx="2">
                  <c:v>июн</c:v>
                </c:pt>
                <c:pt idx="3">
                  <c:v>июл</c:v>
                </c:pt>
                <c:pt idx="4">
                  <c:v>авг</c:v>
                </c:pt>
                <c:pt idx="5">
                  <c:v>сен</c:v>
                </c:pt>
                <c:pt idx="6">
                  <c:v>окт</c:v>
                </c:pt>
                <c:pt idx="7">
                  <c:v>ноя</c:v>
                </c:pt>
                <c:pt idx="8">
                  <c:v>дек</c:v>
                </c:pt>
                <c:pt idx="9">
                  <c:v>янв</c:v>
                </c:pt>
                <c:pt idx="10">
                  <c:v>фев</c:v>
                </c:pt>
                <c:pt idx="11">
                  <c:v>мар</c:v>
                </c:pt>
                <c:pt idx="12">
                  <c:v>апр</c:v>
                </c:pt>
              </c:strCache>
            </c:strRef>
          </c:cat>
          <c:val>
            <c:numRef>
              <c:f>Сводные!$B$69:$B$81</c:f>
              <c:numCache>
                <c:formatCode>0.00%</c:formatCode>
                <c:ptCount val="13"/>
                <c:pt idx="0">
                  <c:v>7.5435765444560876E-2</c:v>
                </c:pt>
                <c:pt idx="1">
                  <c:v>7.2418741475564805E-2</c:v>
                </c:pt>
                <c:pt idx="2">
                  <c:v>7.0734132222469506E-2</c:v>
                </c:pt>
                <c:pt idx="3">
                  <c:v>7.1235514548123727E-2</c:v>
                </c:pt>
                <c:pt idx="4">
                  <c:v>6.914720495415129E-2</c:v>
                </c:pt>
                <c:pt idx="5">
                  <c:v>6.8060568113190154E-2</c:v>
                </c:pt>
                <c:pt idx="6">
                  <c:v>6.8430380597023402E-2</c:v>
                </c:pt>
                <c:pt idx="7">
                  <c:v>6.8237558233654128E-2</c:v>
                </c:pt>
                <c:pt idx="8">
                  <c:v>6.9223142333246931E-2</c:v>
                </c:pt>
                <c:pt idx="9">
                  <c:v>7.3797184448253117E-2</c:v>
                </c:pt>
                <c:pt idx="10">
                  <c:v>7.6236126117228492E-2</c:v>
                </c:pt>
                <c:pt idx="11">
                  <c:v>7.5225603155744905E-2</c:v>
                </c:pt>
                <c:pt idx="12">
                  <c:v>7.6568089098326034E-2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0139568"/>
        <c:axId val="-370145008"/>
      </c:areaChart>
      <c:lineChart>
        <c:grouping val="standard"/>
        <c:varyColors val="0"/>
        <c:ser>
          <c:idx val="1"/>
          <c:order val="1"/>
          <c:tx>
            <c:strRef>
              <c:f>Сводные!$C$64</c:f>
              <c:strCache>
                <c:ptCount val="1"/>
                <c:pt idx="0">
                  <c:v>2023-2024</c:v>
                </c:pt>
              </c:strCache>
            </c:strRef>
          </c:tx>
          <c:spPr>
            <a:ln w="31750">
              <a:solidFill>
                <a:srgbClr val="ED7D31">
                  <a:lumMod val="60000"/>
                  <a:lumOff val="40000"/>
                </a:srgbClr>
              </a:solidFill>
            </a:ln>
            <a:effectLst>
              <a:softEdge rad="0"/>
            </a:effectLst>
          </c:spPr>
          <c:marker>
            <c:symbol val="circle"/>
            <c:size val="20"/>
            <c:spPr>
              <a:solidFill>
                <a:srgbClr val="ED7D31">
                  <a:lumMod val="60000"/>
                  <a:lumOff val="40000"/>
                </a:srgbClr>
              </a:solidFill>
              <a:ln w="19050">
                <a:noFill/>
              </a:ln>
              <a:effectLst>
                <a:softEdge rad="0"/>
              </a:effectLst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Сводные!$A$69:$A$81</c:f>
              <c:strCache>
                <c:ptCount val="13"/>
                <c:pt idx="0">
                  <c:v>апр</c:v>
                </c:pt>
                <c:pt idx="1">
                  <c:v>май</c:v>
                </c:pt>
                <c:pt idx="2">
                  <c:v>июн</c:v>
                </c:pt>
                <c:pt idx="3">
                  <c:v>июл</c:v>
                </c:pt>
                <c:pt idx="4">
                  <c:v>авг</c:v>
                </c:pt>
                <c:pt idx="5">
                  <c:v>сен</c:v>
                </c:pt>
                <c:pt idx="6">
                  <c:v>окт</c:v>
                </c:pt>
                <c:pt idx="7">
                  <c:v>ноя</c:v>
                </c:pt>
                <c:pt idx="8">
                  <c:v>дек</c:v>
                </c:pt>
                <c:pt idx="9">
                  <c:v>янв</c:v>
                </c:pt>
                <c:pt idx="10">
                  <c:v>фев</c:v>
                </c:pt>
                <c:pt idx="11">
                  <c:v>мар</c:v>
                </c:pt>
                <c:pt idx="12">
                  <c:v>апр</c:v>
                </c:pt>
              </c:strCache>
            </c:strRef>
          </c:cat>
          <c:val>
            <c:numRef>
              <c:f>Сводные!$C$69:$C$81</c:f>
              <c:numCache>
                <c:formatCode>0.00%</c:formatCode>
                <c:ptCount val="13"/>
                <c:pt idx="0">
                  <c:v>7.6568089098326034E-2</c:v>
                </c:pt>
                <c:pt idx="1">
                  <c:v>7.6860817756055272E-2</c:v>
                </c:pt>
                <c:pt idx="2">
                  <c:v>7.7995167556921041E-2</c:v>
                </c:pt>
                <c:pt idx="3">
                  <c:v>7.8294924729935961E-2</c:v>
                </c:pt>
                <c:pt idx="4">
                  <c:v>7.7335099808730504E-2</c:v>
                </c:pt>
                <c:pt idx="5">
                  <c:v>7.8691793999999995E-2</c:v>
                </c:pt>
                <c:pt idx="6">
                  <c:v>7.812460943830267E-2</c:v>
                </c:pt>
                <c:pt idx="7">
                  <c:v>7.6428636548033835E-2</c:v>
                </c:pt>
                <c:pt idx="8">
                  <c:v>7.5353302865773325E-2</c:v>
                </c:pt>
                <c:pt idx="9">
                  <c:v>7.9253984122385629E-2</c:v>
                </c:pt>
                <c:pt idx="10">
                  <c:v>8.0923551871236191E-2</c:v>
                </c:pt>
                <c:pt idx="11">
                  <c:v>8.3273100965783595E-2</c:v>
                </c:pt>
                <c:pt idx="12">
                  <c:v>8.4714773902541687E-2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1C-4F14-847B-58730961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139568"/>
        <c:axId val="-370145008"/>
      </c:lineChart>
      <c:catAx>
        <c:axId val="-37013956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-370145008"/>
        <c:crosses val="autoZero"/>
        <c:auto val="1"/>
        <c:lblAlgn val="ctr"/>
        <c:lblOffset val="100"/>
        <c:tickMarkSkip val="1"/>
        <c:noMultiLvlLbl val="1"/>
      </c:catAx>
      <c:valAx>
        <c:axId val="-370145008"/>
        <c:scaling>
          <c:orientation val="minMax"/>
          <c:min val="0"/>
        </c:scaling>
        <c:delete val="1"/>
        <c:axPos val="l"/>
        <c:numFmt formatCode="0.0%" sourceLinked="0"/>
        <c:majorTickMark val="out"/>
        <c:minorTickMark val="none"/>
        <c:tickLblPos val="nextTo"/>
        <c:crossAx val="-370139568"/>
        <c:crosses val="autoZero"/>
        <c:crossBetween val="midCat"/>
      </c:valAx>
    </c:plotArea>
    <c:legend>
      <c:legendPos val="t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ru-RU"/>
          </a:p>
        </c:txPr>
      </c:legendEntry>
      <c:layout>
        <c:manualLayout>
          <c:xMode val="edge"/>
          <c:yMode val="edge"/>
          <c:x val="4.822057769136287E-2"/>
          <c:y val="7.3149743476713228E-2"/>
          <c:w val="0.91564431595965401"/>
          <c:h val="9.944309993413848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ru-RU"/>
              <a:t>Прирост от абс (за мес)</a:t>
            </a:r>
          </a:p>
        </c:rich>
      </c:tx>
      <c:layout>
        <c:manualLayout>
          <c:xMode val="edge"/>
          <c:yMode val="edge"/>
          <c:x val="0.24906159453382126"/>
          <c:y val="3.16274672797802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50284339457568E-2"/>
          <c:y val="0.19455451475450997"/>
          <c:w val="0.9077263779527559"/>
          <c:h val="0.63618026879462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Сводные!$D$29</c:f>
              <c:strCache>
                <c:ptCount val="1"/>
                <c:pt idx="0">
                  <c:v>Прирост от абс (за мес)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dLbls>
            <c:numFmt formatCode="0%;[Red]\-0%" sourceLinked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Сводные!$A$75:$A$81</c:f>
              <c:strCache>
                <c:ptCount val="7"/>
                <c:pt idx="0">
                  <c:v>окт</c:v>
                </c:pt>
                <c:pt idx="1">
                  <c:v>ноя</c:v>
                </c:pt>
                <c:pt idx="2">
                  <c:v>дек</c:v>
                </c:pt>
                <c:pt idx="3">
                  <c:v>янв</c:v>
                </c:pt>
                <c:pt idx="4">
                  <c:v>фев</c:v>
                </c:pt>
                <c:pt idx="5">
                  <c:v>мар</c:v>
                </c:pt>
                <c:pt idx="6">
                  <c:v>апр</c:v>
                </c:pt>
              </c:strCache>
            </c:strRef>
          </c:cat>
          <c:val>
            <c:numRef>
              <c:f>Сводные!$D$75:$D$81</c:f>
              <c:numCache>
                <c:formatCode>0.00%</c:formatCode>
                <c:ptCount val="7"/>
                <c:pt idx="0">
                  <c:v>5.3535666986335162E-3</c:v>
                </c:pt>
                <c:pt idx="1">
                  <c:v>-7.2338831617394517E-3</c:v>
                </c:pt>
                <c:pt idx="2">
                  <c:v>7.1026006159491395E-3</c:v>
                </c:pt>
                <c:pt idx="3">
                  <c:v>5.081411236315625E-2</c:v>
                </c:pt>
                <c:pt idx="4">
                  <c:v>4.7429786956636688E-2</c:v>
                </c:pt>
                <c:pt idx="5">
                  <c:v>4.7555630393481652E-2</c:v>
                </c:pt>
                <c:pt idx="6">
                  <c:v>4.2394477619861037E-2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76-4026-8790-7C1D460444B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-370137392"/>
        <c:axId val="-370134672"/>
      </c:barChart>
      <c:catAx>
        <c:axId val="-37013739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-370134672"/>
        <c:crosses val="autoZero"/>
        <c:auto val="1"/>
        <c:lblAlgn val="ctr"/>
        <c:lblOffset val="300"/>
        <c:noMultiLvlLbl val="1"/>
      </c:catAx>
      <c:valAx>
        <c:axId val="-370134672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-370137392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50284339457568E-2"/>
          <c:y val="0.19285247524026372"/>
          <c:w val="0.9077263779527559"/>
          <c:h val="0.6378819815817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Сводные!$C$154</c:f>
              <c:strCache>
                <c:ptCount val="1"/>
                <c:pt idx="0">
                  <c:v>КП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dLbls>
            <c:numFmt formatCode="0%;[Red]\-0%" sourceLinked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Сводные!$B$155:$B$158</c:f>
              <c:strCache>
                <c:ptCount val="4"/>
                <c:pt idx="0">
                  <c:v>Филиалы</c:v>
                </c:pt>
                <c:pt idx="1">
                  <c:v>МСБ</c:v>
                </c:pt>
                <c:pt idx="2">
                  <c:v>АВТО</c:v>
                </c:pt>
                <c:pt idx="3">
                  <c:v>Fast</c:v>
                </c:pt>
              </c:strCache>
            </c:strRef>
          </c:cat>
          <c:val>
            <c:numRef>
              <c:f>Сводные!$C$155:$C$158</c:f>
              <c:numCache>
                <c:formatCode>0.0%</c:formatCode>
                <c:ptCount val="4"/>
                <c:pt idx="0">
                  <c:v>0.73590439500665095</c:v>
                </c:pt>
                <c:pt idx="1">
                  <c:v>0.2052189075865162</c:v>
                </c:pt>
                <c:pt idx="2">
                  <c:v>4.4191226716249837E-2</c:v>
                </c:pt>
                <c:pt idx="3">
                  <c:v>1.4685470690583E-2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5-4A96-B431-77FBD9E85AA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0"/>
          <c:order val="1"/>
          <c:tx>
            <c:strRef>
              <c:f>Сводные!$D$154</c:f>
              <c:strCache>
                <c:ptCount val="1"/>
                <c:pt idx="0">
                  <c:v>РП</c:v>
                </c:pt>
              </c:strCache>
            </c:strRef>
          </c:tx>
          <c:spPr>
            <a:solidFill>
              <a:srgbClr val="FFB3B3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rgbClr val="FFB3B3"/>
                      </a:solidFill>
                    </a:ln>
                    <a:solidFill>
                      <a:srgbClr val="FFC000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Сводные!$B$155:$B$158</c:f>
              <c:strCache>
                <c:ptCount val="4"/>
                <c:pt idx="0">
                  <c:v>Филиалы</c:v>
                </c:pt>
                <c:pt idx="1">
                  <c:v>МСБ</c:v>
                </c:pt>
                <c:pt idx="2">
                  <c:v>АВТО</c:v>
                </c:pt>
                <c:pt idx="3">
                  <c:v>Fast</c:v>
                </c:pt>
              </c:strCache>
            </c:strRef>
          </c:cat>
          <c:val>
            <c:numRef>
              <c:f>Сводные!$D$155:$D$158</c:f>
              <c:numCache>
                <c:formatCode>0.0%</c:formatCode>
                <c:ptCount val="4"/>
                <c:pt idx="0">
                  <c:v>0.65505237699337338</c:v>
                </c:pt>
                <c:pt idx="1">
                  <c:v>0.10630969022907086</c:v>
                </c:pt>
                <c:pt idx="2">
                  <c:v>0.1514026936074456</c:v>
                </c:pt>
                <c:pt idx="3">
                  <c:v>8.7235239170110196E-2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56-4036-BABD-9E7563AE2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-370133040"/>
        <c:axId val="-370143376"/>
      </c:barChart>
      <c:catAx>
        <c:axId val="-3701330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ru-RU"/>
          </a:p>
        </c:txPr>
        <c:crossAx val="-370143376"/>
        <c:crosses val="autoZero"/>
        <c:auto val="1"/>
        <c:lblAlgn val="ctr"/>
        <c:lblOffset val="300"/>
        <c:noMultiLvlLbl val="1"/>
      </c:catAx>
      <c:valAx>
        <c:axId val="-370143376"/>
        <c:scaling>
          <c:orientation val="minMax"/>
        </c:scaling>
        <c:delete val="1"/>
        <c:axPos val="l"/>
        <c:numFmt formatCode="#,##0.0" sourceLinked="0"/>
        <c:majorTickMark val="out"/>
        <c:minorTickMark val="none"/>
        <c:tickLblPos val="nextTo"/>
        <c:crossAx val="-37013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825621845708675"/>
          <c:y val="0.18734553971943463"/>
          <c:w val="6.018219433322889E-2"/>
          <c:h val="0.21637677049286905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  <a:ea typeface="Roboto Light" panose="02000000000000000000" pitchFamily="2" charset="0"/>
        </a:defRPr>
      </a:pPr>
      <a:endParaRPr lang="ru-RU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</xdr:colOff>
      <xdr:row>2</xdr:row>
      <xdr:rowOff>85969</xdr:rowOff>
    </xdr:from>
    <xdr:to>
      <xdr:col>3</xdr:col>
      <xdr:colOff>39492</xdr:colOff>
      <xdr:row>5</xdr:row>
      <xdr:rowOff>108116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2201046" y="725505"/>
          <a:ext cx="36000" cy="559630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693287</xdr:colOff>
      <xdr:row>3</xdr:row>
      <xdr:rowOff>1303</xdr:rowOff>
    </xdr:from>
    <xdr:to>
      <xdr:col>15</xdr:col>
      <xdr:colOff>729287</xdr:colOff>
      <xdr:row>5</xdr:row>
      <xdr:rowOff>116583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xmlns="" id="{1FFB7617-B89A-4CE6-9C18-304F464C39CD}"/>
            </a:ext>
          </a:extLst>
        </xdr:cNvPr>
        <xdr:cNvSpPr/>
      </xdr:nvSpPr>
      <xdr:spPr>
        <a:xfrm>
          <a:off x="10133620" y="729436"/>
          <a:ext cx="36000" cy="572480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83696</xdr:colOff>
      <xdr:row>2</xdr:row>
      <xdr:rowOff>85969</xdr:rowOff>
    </xdr:from>
    <xdr:to>
      <xdr:col>21</xdr:col>
      <xdr:colOff>119696</xdr:colOff>
      <xdr:row>5</xdr:row>
      <xdr:rowOff>108116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xmlns="" id="{03D0C830-3069-47C6-BD42-F3315AE80F05}"/>
            </a:ext>
          </a:extLst>
        </xdr:cNvPr>
        <xdr:cNvSpPr/>
      </xdr:nvSpPr>
      <xdr:spPr>
        <a:xfrm>
          <a:off x="13701725" y="717340"/>
          <a:ext cx="36000" cy="56643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3294</xdr:colOff>
      <xdr:row>2</xdr:row>
      <xdr:rowOff>85969</xdr:rowOff>
    </xdr:from>
    <xdr:to>
      <xdr:col>10</xdr:col>
      <xdr:colOff>39294</xdr:colOff>
      <xdr:row>5</xdr:row>
      <xdr:rowOff>108116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xmlns="" id="{30DBAC1A-39C5-4441-9215-FCC5239468D2}"/>
            </a:ext>
          </a:extLst>
        </xdr:cNvPr>
        <xdr:cNvSpPr/>
      </xdr:nvSpPr>
      <xdr:spPr>
        <a:xfrm>
          <a:off x="6017651" y="725505"/>
          <a:ext cx="36000" cy="559630"/>
        </a:xfrm>
        <a:prstGeom prst="rect">
          <a:avLst/>
        </a:prstGeom>
        <a:solidFill>
          <a:srgbClr val="008B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77740</xdr:colOff>
      <xdr:row>2</xdr:row>
      <xdr:rowOff>85969</xdr:rowOff>
    </xdr:from>
    <xdr:to>
      <xdr:col>25</xdr:col>
      <xdr:colOff>113740</xdr:colOff>
      <xdr:row>5</xdr:row>
      <xdr:rowOff>108116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xmlns="" id="{8FF98D69-8680-44B3-866C-31E09FFC98F5}"/>
            </a:ext>
          </a:extLst>
        </xdr:cNvPr>
        <xdr:cNvSpPr/>
      </xdr:nvSpPr>
      <xdr:spPr>
        <a:xfrm>
          <a:off x="13991044" y="725505"/>
          <a:ext cx="36000" cy="55963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34936</xdr:colOff>
      <xdr:row>13</xdr:row>
      <xdr:rowOff>73781</xdr:rowOff>
    </xdr:from>
    <xdr:to>
      <xdr:col>15</xdr:col>
      <xdr:colOff>643467</xdr:colOff>
      <xdr:row>15</xdr:row>
      <xdr:rowOff>53552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xmlns="" id="{A43CEF46-5FF1-47D9-AC19-98DF0885D918}"/>
            </a:ext>
          </a:extLst>
        </xdr:cNvPr>
        <xdr:cNvSpPr/>
      </xdr:nvSpPr>
      <xdr:spPr>
        <a:xfrm>
          <a:off x="731622" y="2816981"/>
          <a:ext cx="7901959" cy="4152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</a:t>
          </a:r>
          <a:r>
            <a:rPr lang="ru-RU" sz="1800" baseline="0">
              <a:solidFill>
                <a:schemeClr val="tx1">
                  <a:lumMod val="65000"/>
                  <a:lumOff val="35000"/>
                </a:schemeClr>
              </a:solidFill>
            </a:rPr>
            <a:t> РП 30</a:t>
          </a:r>
          <a:r>
            <a:rPr lang="en-US" sz="1800" baseline="0">
              <a:solidFill>
                <a:schemeClr val="tx1">
                  <a:lumMod val="65000"/>
                  <a:lumOff val="35000"/>
                </a:schemeClr>
              </a:solidFill>
            </a:rPr>
            <a:t>  </a:t>
          </a:r>
          <a:r>
            <a:rPr lang="ru-RU" sz="18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ru-RU" sz="1600" baseline="0">
              <a:solidFill>
                <a:schemeClr val="bg1">
                  <a:lumMod val="65000"/>
                </a:schemeClr>
              </a:solidFill>
            </a:rPr>
            <a:t>%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30021</xdr:colOff>
      <xdr:row>29</xdr:row>
      <xdr:rowOff>19369</xdr:rowOff>
    </xdr:from>
    <xdr:to>
      <xdr:col>13</xdr:col>
      <xdr:colOff>433006</xdr:colOff>
      <xdr:row>30</xdr:row>
      <xdr:rowOff>188685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xmlns="" id="{013F6D59-FDD2-478B-B863-63351B5C8AC8}"/>
            </a:ext>
          </a:extLst>
        </xdr:cNvPr>
        <xdr:cNvSpPr/>
      </xdr:nvSpPr>
      <xdr:spPr>
        <a:xfrm>
          <a:off x="726707" y="6006512"/>
          <a:ext cx="6183299" cy="35437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Доля КП / Доля РП30</a:t>
          </a:r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ru-RU" sz="1600" baseline="0">
              <a:solidFill>
                <a:schemeClr val="bg1">
                  <a:lumMod val="65000"/>
                </a:schemeClr>
              </a:solidFill>
            </a:rPr>
            <a:t>%.</a:t>
          </a:r>
          <a:endParaRPr lang="ru-RU" sz="18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85414</xdr:colOff>
      <xdr:row>13</xdr:row>
      <xdr:rowOff>72339</xdr:rowOff>
    </xdr:from>
    <xdr:to>
      <xdr:col>29</xdr:col>
      <xdr:colOff>609600</xdr:colOff>
      <xdr:row>15</xdr:row>
      <xdr:rowOff>84668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xmlns="" id="{E8A9E9DB-5F2C-40A8-BD21-049A92C8210B}"/>
            </a:ext>
          </a:extLst>
        </xdr:cNvPr>
        <xdr:cNvSpPr/>
      </xdr:nvSpPr>
      <xdr:spPr>
        <a:xfrm>
          <a:off x="10287747" y="2815539"/>
          <a:ext cx="9050120" cy="43566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solidFill>
                <a:schemeClr val="tx1">
                  <a:lumMod val="65000"/>
                  <a:lumOff val="35000"/>
                </a:schemeClr>
              </a:solidFill>
            </a:rPr>
            <a:t>Динамика Ковенанта (РП30+рестр%)   %.</a:t>
          </a:r>
        </a:p>
      </xdr:txBody>
    </xdr:sp>
    <xdr:clientData/>
  </xdr:twoCellAnchor>
  <xdr:twoCellAnchor>
    <xdr:from>
      <xdr:col>25</xdr:col>
      <xdr:colOff>65742</xdr:colOff>
      <xdr:row>6</xdr:row>
      <xdr:rowOff>135965</xdr:rowOff>
    </xdr:from>
    <xdr:to>
      <xdr:col>25</xdr:col>
      <xdr:colOff>111461</xdr:colOff>
      <xdr:row>10</xdr:row>
      <xdr:rowOff>186267</xdr:rowOff>
    </xdr:to>
    <xdr:sp macro="" textlink="">
      <xdr:nvSpPr>
        <xdr:cNvPr id="29" name="Прямоугольник 28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16491075" y="1516032"/>
          <a:ext cx="45719" cy="82923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14441</xdr:colOff>
      <xdr:row>6</xdr:row>
      <xdr:rowOff>177800</xdr:rowOff>
    </xdr:from>
    <xdr:to>
      <xdr:col>10</xdr:col>
      <xdr:colOff>60160</xdr:colOff>
      <xdr:row>11</xdr:row>
      <xdr:rowOff>8467</xdr:rowOff>
    </xdr:to>
    <xdr:sp macro="" textlink="">
      <xdr:nvSpPr>
        <xdr:cNvPr id="30" name="Прямоугольник 29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6347508" y="1557867"/>
          <a:ext cx="45719" cy="80433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714757</xdr:colOff>
      <xdr:row>6</xdr:row>
      <xdr:rowOff>123940</xdr:rowOff>
    </xdr:from>
    <xdr:to>
      <xdr:col>15</xdr:col>
      <xdr:colOff>760476</xdr:colOff>
      <xdr:row>10</xdr:row>
      <xdr:rowOff>152400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10155090" y="1504007"/>
          <a:ext cx="45719" cy="80739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91142</xdr:colOff>
      <xdr:row>6</xdr:row>
      <xdr:rowOff>111560</xdr:rowOff>
    </xdr:from>
    <xdr:to>
      <xdr:col>21</xdr:col>
      <xdr:colOff>127142</xdr:colOff>
      <xdr:row>11</xdr:row>
      <xdr:rowOff>10693</xdr:rowOff>
    </xdr:to>
    <xdr:sp macro="" textlink="">
      <xdr:nvSpPr>
        <xdr:cNvPr id="32" name="Прямоугольник 31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13874875" y="1491627"/>
          <a:ext cx="36000" cy="872799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14441</xdr:colOff>
      <xdr:row>6</xdr:row>
      <xdr:rowOff>177800</xdr:rowOff>
    </xdr:from>
    <xdr:to>
      <xdr:col>3</xdr:col>
      <xdr:colOff>60160</xdr:colOff>
      <xdr:row>11</xdr:row>
      <xdr:rowOff>8467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xmlns="" id="{83A4C566-C7F0-4835-8933-566C8BAA13A1}"/>
            </a:ext>
          </a:extLst>
        </xdr:cNvPr>
        <xdr:cNvSpPr/>
      </xdr:nvSpPr>
      <xdr:spPr>
        <a:xfrm>
          <a:off x="6347508" y="1557867"/>
          <a:ext cx="45719" cy="80433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16933</xdr:colOff>
      <xdr:row>0</xdr:row>
      <xdr:rowOff>0</xdr:rowOff>
    </xdr:from>
    <xdr:to>
      <xdr:col>0</xdr:col>
      <xdr:colOff>601133</xdr:colOff>
      <xdr:row>5</xdr:row>
      <xdr:rowOff>16934</xdr:rowOff>
    </xdr:to>
    <xdr:sp macro="" textlink="">
      <xdr:nvSpPr>
        <xdr:cNvPr id="26" name="AutoShape 1901"/>
        <xdr:cNvSpPr>
          <a:spLocks noChangeArrowheads="1"/>
        </xdr:cNvSpPr>
      </xdr:nvSpPr>
      <xdr:spPr bwMode="auto">
        <a:xfrm>
          <a:off x="16933" y="0"/>
          <a:ext cx="584200" cy="1202267"/>
        </a:xfrm>
        <a:prstGeom prst="roundRect">
          <a:avLst>
            <a:gd name="adj" fmla="val 0"/>
          </a:avLst>
        </a:prstGeom>
        <a:ln>
          <a:noFill/>
        </a:ln>
        <a:extLst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/>
        </a:p>
      </xdr:txBody>
    </xdr:sp>
    <xdr:clientData/>
  </xdr:twoCellAnchor>
  <xdr:twoCellAnchor>
    <xdr:from>
      <xdr:col>0</xdr:col>
      <xdr:colOff>0</xdr:colOff>
      <xdr:row>4</xdr:row>
      <xdr:rowOff>190426</xdr:rowOff>
    </xdr:from>
    <xdr:to>
      <xdr:col>0</xdr:col>
      <xdr:colOff>578380</xdr:colOff>
      <xdr:row>40</xdr:row>
      <xdr:rowOff>203125</xdr:rowOff>
    </xdr:to>
    <xdr:sp macro="" textlink="">
      <xdr:nvSpPr>
        <xdr:cNvPr id="28" name="AutoShape 1901"/>
        <xdr:cNvSpPr>
          <a:spLocks noChangeArrowheads="1"/>
        </xdr:cNvSpPr>
      </xdr:nvSpPr>
      <xdr:spPr bwMode="auto">
        <a:xfrm>
          <a:off x="0" y="1166739"/>
          <a:ext cx="578380" cy="7299324"/>
        </a:xfrm>
        <a:prstGeom prst="roundRect">
          <a:avLst>
            <a:gd name="adj" fmla="val 0"/>
          </a:avLst>
        </a:prstGeom>
        <a:solidFill>
          <a:schemeClr val="tx2">
            <a:lumMod val="50000"/>
            <a:alpha val="34000"/>
          </a:schemeClr>
        </a:solidFill>
        <a:ln>
          <a:noFill/>
        </a:ln>
        <a:effectLst/>
        <a:extLst/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+mn-ea"/>
              <a:cs typeface="Arial" charset="0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en-US" sz="1333">
            <a:latin typeface="+mn-lt"/>
          </a:endParaRPr>
        </a:p>
      </xdr:txBody>
    </xdr:sp>
    <xdr:clientData/>
  </xdr:twoCellAnchor>
  <xdr:twoCellAnchor>
    <xdr:from>
      <xdr:col>2</xdr:col>
      <xdr:colOff>65314</xdr:colOff>
      <xdr:row>15</xdr:row>
      <xdr:rowOff>61686</xdr:rowOff>
    </xdr:from>
    <xdr:to>
      <xdr:col>13</xdr:col>
      <xdr:colOff>23813</xdr:colOff>
      <xdr:row>28</xdr:row>
      <xdr:rowOff>112486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11F9139C-1D76-4499-9D03-8F71E04F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15</xdr:row>
      <xdr:rowOff>44223</xdr:rowOff>
    </xdr:from>
    <xdr:to>
      <xdr:col>15</xdr:col>
      <xdr:colOff>595312</xdr:colOff>
      <xdr:row>28</xdr:row>
      <xdr:rowOff>162755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DE74C1A5-F2FF-4177-9AD9-2307A5676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55790</xdr:colOff>
      <xdr:row>15</xdr:row>
      <xdr:rowOff>43542</xdr:rowOff>
    </xdr:from>
    <xdr:to>
      <xdr:col>24</xdr:col>
      <xdr:colOff>714375</xdr:colOff>
      <xdr:row>28</xdr:row>
      <xdr:rowOff>85876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AC581DCA-02B4-492E-B9AC-AE6AA8EB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83344</xdr:colOff>
      <xdr:row>15</xdr:row>
      <xdr:rowOff>125183</xdr:rowOff>
    </xdr:from>
    <xdr:to>
      <xdr:col>29</xdr:col>
      <xdr:colOff>511968</xdr:colOff>
      <xdr:row>28</xdr:row>
      <xdr:rowOff>98575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7D1074C8-E8D8-499B-AA9E-E67BF376B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10885</xdr:colOff>
      <xdr:row>31</xdr:row>
      <xdr:rowOff>32657</xdr:rowOff>
    </xdr:from>
    <xdr:to>
      <xdr:col>13</xdr:col>
      <xdr:colOff>272142</xdr:colOff>
      <xdr:row>40</xdr:row>
      <xdr:rowOff>195943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иний и зеленый">
    <a:dk1>
      <a:sysClr val="windowText" lastClr="000000"/>
    </a:dk1>
    <a:lt1>
      <a:sysClr val="window" lastClr="FFFFFF"/>
    </a:lt1>
    <a:dk2>
      <a:srgbClr val="373545"/>
    </a:dk2>
    <a:lt2>
      <a:srgbClr val="CEDBE6"/>
    </a:lt2>
    <a:accent1>
      <a:srgbClr val="3494BA"/>
    </a:accent1>
    <a:accent2>
      <a:srgbClr val="58B6C0"/>
    </a:accent2>
    <a:accent3>
      <a:srgbClr val="75BDA7"/>
    </a:accent3>
    <a:accent4>
      <a:srgbClr val="7A8C8E"/>
    </a:accent4>
    <a:accent5>
      <a:srgbClr val="84ACB6"/>
    </a:accent5>
    <a:accent6>
      <a:srgbClr val="2683C6"/>
    </a:accent6>
    <a:hlink>
      <a:srgbClr val="6B9F25"/>
    </a:hlink>
    <a:folHlink>
      <a:srgbClr val="9F6715"/>
    </a:folHlink>
  </a:clrScheme>
  <a:fontScheme name="Стандартная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opLeftCell="A9" zoomScale="115" zoomScaleNormal="115" workbookViewId="0">
      <selection activeCell="D32" sqref="D32"/>
    </sheetView>
  </sheetViews>
  <sheetFormatPr defaultRowHeight="15" x14ac:dyDescent="0.25"/>
  <cols>
    <col min="2" max="2" width="1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9.85546875" bestFit="1" customWidth="1"/>
    <col min="12" max="12" width="11.42578125" bestFit="1" customWidth="1"/>
    <col min="13" max="13" width="9.28515625" bestFit="1" customWidth="1"/>
    <col min="14" max="14" width="10.28515625" bestFit="1" customWidth="1"/>
    <col min="15" max="15" width="10.140625" bestFit="1" customWidth="1"/>
    <col min="16" max="16" width="10.7109375" bestFit="1" customWidth="1"/>
  </cols>
  <sheetData>
    <row r="1" spans="2:16" x14ac:dyDescent="0.25">
      <c r="B1" t="s">
        <v>58</v>
      </c>
    </row>
    <row r="2" spans="2:16" x14ac:dyDescent="0.25">
      <c r="B2" s="94">
        <v>44896</v>
      </c>
    </row>
    <row r="3" spans="2:16" x14ac:dyDescent="0.25">
      <c r="B3" s="94">
        <v>44927</v>
      </c>
    </row>
    <row r="4" spans="2:16" x14ac:dyDescent="0.25">
      <c r="B4" s="94">
        <v>44958</v>
      </c>
      <c r="H4" s="94"/>
      <c r="I4" s="94"/>
      <c r="J4" s="94"/>
      <c r="K4" s="94"/>
      <c r="L4" s="94"/>
      <c r="M4" s="94"/>
      <c r="N4" s="94"/>
      <c r="O4" s="94"/>
      <c r="P4" s="94"/>
    </row>
    <row r="5" spans="2:16" x14ac:dyDescent="0.25">
      <c r="B5" s="94">
        <v>44986</v>
      </c>
    </row>
    <row r="6" spans="2:16" x14ac:dyDescent="0.25">
      <c r="B6" s="94">
        <v>45017</v>
      </c>
    </row>
    <row r="7" spans="2:16" x14ac:dyDescent="0.25">
      <c r="B7" s="94">
        <v>45047</v>
      </c>
    </row>
    <row r="8" spans="2:16" x14ac:dyDescent="0.25">
      <c r="B8" s="94">
        <v>45078</v>
      </c>
    </row>
    <row r="9" spans="2:16" x14ac:dyDescent="0.25">
      <c r="B9" s="94">
        <v>45108</v>
      </c>
    </row>
    <row r="10" spans="2:16" x14ac:dyDescent="0.25">
      <c r="B10" s="94">
        <v>45139</v>
      </c>
    </row>
    <row r="11" spans="2:16" x14ac:dyDescent="0.25">
      <c r="B11" s="94">
        <v>45170</v>
      </c>
    </row>
    <row r="12" spans="2:16" x14ac:dyDescent="0.25">
      <c r="B12" s="94">
        <v>45200</v>
      </c>
    </row>
    <row r="13" spans="2:16" x14ac:dyDescent="0.25">
      <c r="B13" s="94">
        <v>45231</v>
      </c>
    </row>
    <row r="14" spans="2:16" x14ac:dyDescent="0.25">
      <c r="B14" s="94">
        <v>45261</v>
      </c>
    </row>
    <row r="15" spans="2:16" x14ac:dyDescent="0.25">
      <c r="B15" s="94">
        <v>45292</v>
      </c>
    </row>
    <row r="16" spans="2:16" x14ac:dyDescent="0.25">
      <c r="B16" s="94">
        <v>45323</v>
      </c>
    </row>
    <row r="17" spans="2:2" x14ac:dyDescent="0.25">
      <c r="B17" s="94">
        <v>45352</v>
      </c>
    </row>
    <row r="18" spans="2:2" x14ac:dyDescent="0.25">
      <c r="B18" s="94">
        <v>45383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9"/>
  <sheetViews>
    <sheetView showGridLines="0" zoomScale="115" zoomScaleNormal="115" workbookViewId="0">
      <selection activeCell="Q28" sqref="Q28:T45"/>
    </sheetView>
  </sheetViews>
  <sheetFormatPr defaultRowHeight="15" x14ac:dyDescent="0.25"/>
  <cols>
    <col min="1" max="1" width="17.28515625" customWidth="1"/>
    <col min="2" max="2" width="21.85546875" customWidth="1"/>
    <col min="3" max="3" width="19.7109375" customWidth="1"/>
    <col min="4" max="5" width="18.7109375" customWidth="1"/>
    <col min="6" max="6" width="19.7109375" customWidth="1"/>
    <col min="7" max="7" width="21.28515625" customWidth="1"/>
    <col min="8" max="8" width="22.42578125" customWidth="1"/>
    <col min="9" max="9" width="19.28515625" customWidth="1"/>
    <col min="10" max="10" width="27.5703125" bestFit="1" customWidth="1"/>
    <col min="11" max="11" width="25.5703125" bestFit="1" customWidth="1"/>
    <col min="12" max="12" width="21.28515625" customWidth="1"/>
    <col min="13" max="13" width="19.28515625" bestFit="1" customWidth="1"/>
    <col min="14" max="14" width="15.140625" customWidth="1"/>
    <col min="15" max="16" width="18.5703125" bestFit="1" customWidth="1"/>
    <col min="17" max="17" width="19.28515625" bestFit="1" customWidth="1"/>
    <col min="18" max="18" width="15.140625" customWidth="1"/>
    <col min="19" max="19" width="12.7109375" customWidth="1"/>
    <col min="20" max="20" width="14.28515625" bestFit="1" customWidth="1"/>
    <col min="21" max="21" width="14.42578125" customWidth="1"/>
    <col min="22" max="22" width="12.7109375" customWidth="1"/>
    <col min="23" max="23" width="13.7109375" bestFit="1" customWidth="1"/>
    <col min="24" max="24" width="14.140625" bestFit="1" customWidth="1"/>
    <col min="25" max="25" width="19.140625" bestFit="1" customWidth="1"/>
    <col min="26" max="26" width="12.7109375" bestFit="1" customWidth="1"/>
    <col min="27" max="27" width="15.140625" customWidth="1"/>
    <col min="28" max="28" width="9.5703125" bestFit="1" customWidth="1"/>
  </cols>
  <sheetData>
    <row r="1" spans="1:31" s="23" customFormat="1" ht="26.25" x14ac:dyDescent="0.4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31" ht="18.75" x14ac:dyDescent="0.3">
      <c r="A2" s="26"/>
      <c r="B2" s="26"/>
      <c r="C2" s="26"/>
      <c r="D2" s="26"/>
      <c r="E2" s="27"/>
      <c r="F2" s="26"/>
    </row>
    <row r="3" spans="1:31" ht="23.25" x14ac:dyDescent="0.35">
      <c r="A3" s="35"/>
      <c r="B3" s="95">
        <v>45261</v>
      </c>
      <c r="C3" s="95">
        <f>EDATE(D3,-1)</f>
        <v>45352</v>
      </c>
      <c r="D3" s="95">
        <f>Дашборд!K1</f>
        <v>45383</v>
      </c>
      <c r="E3" s="36" t="s">
        <v>20</v>
      </c>
      <c r="F3" s="36" t="s">
        <v>21</v>
      </c>
      <c r="J3" s="90"/>
      <c r="K3" s="94">
        <v>44896</v>
      </c>
      <c r="L3" s="94">
        <v>44927</v>
      </c>
      <c r="M3" s="94">
        <v>44958</v>
      </c>
      <c r="N3" s="94">
        <v>44986</v>
      </c>
      <c r="O3" s="94">
        <v>45017</v>
      </c>
      <c r="P3" s="94">
        <v>45047</v>
      </c>
      <c r="Q3" s="94">
        <v>45078</v>
      </c>
      <c r="R3" s="94">
        <v>45108</v>
      </c>
      <c r="S3" s="94">
        <v>45139</v>
      </c>
      <c r="T3" s="94">
        <v>45170</v>
      </c>
      <c r="U3" s="94">
        <v>45200</v>
      </c>
      <c r="V3" s="94">
        <v>45231</v>
      </c>
      <c r="W3" s="94">
        <v>45261</v>
      </c>
      <c r="X3" s="94">
        <v>45292</v>
      </c>
      <c r="Y3" s="94">
        <v>45323</v>
      </c>
      <c r="Z3" s="94">
        <v>45352</v>
      </c>
      <c r="AA3" s="94">
        <v>45383</v>
      </c>
    </row>
    <row r="4" spans="1:31" x14ac:dyDescent="0.25">
      <c r="A4" s="37" t="s">
        <v>22</v>
      </c>
      <c r="B4" s="38">
        <f>INDEX($K$4:$AA$16,MATCH(A4,$J$4:$J$16,0),MATCH($B$3,$K$3:$AA$3,0))</f>
        <v>243984.94155558001</v>
      </c>
      <c r="C4" s="38">
        <f>INDEX($K$4:$AA$16,MATCH(A4,$J$4:$J$16,0),MATCH($C$3,$K$3:$AA$3,0))</f>
        <v>253290.598575999</v>
      </c>
      <c r="D4" s="38">
        <f>INDEX($K$4:$AA$16,MATCH(A4,$J$4:$J$16,0),MATCH($D$3,$K$3:$AA$3,0))</f>
        <v>259758.71473051031</v>
      </c>
      <c r="E4" s="38">
        <f>D4-B4</f>
        <v>15773.773174930306</v>
      </c>
      <c r="F4" s="38">
        <f>D4-C4</f>
        <v>6468.1161545113137</v>
      </c>
      <c r="J4" s="92" t="s">
        <v>22</v>
      </c>
      <c r="K4" s="93">
        <v>206807.69879733</v>
      </c>
      <c r="L4" s="93">
        <v>204785.59288828101</v>
      </c>
      <c r="M4" s="93">
        <v>208162.1438164</v>
      </c>
      <c r="N4" s="93">
        <v>212128.29302171999</v>
      </c>
      <c r="O4" s="93">
        <v>216571.02265176098</v>
      </c>
      <c r="P4" s="93">
        <v>220076.71529356</v>
      </c>
      <c r="Q4" s="93">
        <v>221288.16615004998</v>
      </c>
      <c r="R4" s="93">
        <v>223051.32246344001</v>
      </c>
      <c r="S4" s="93">
        <v>227541.40171192001</v>
      </c>
      <c r="T4" s="108">
        <v>232322.486533221</v>
      </c>
      <c r="U4" s="108">
        <v>235472.18265900001</v>
      </c>
      <c r="V4" s="144">
        <v>238927.44033185</v>
      </c>
      <c r="W4" s="153">
        <v>243984.94155558001</v>
      </c>
      <c r="X4" s="153">
        <v>243432.48667694998</v>
      </c>
      <c r="Y4" s="153">
        <v>249026.26164847001</v>
      </c>
      <c r="Z4" s="153">
        <v>253290.598575999</v>
      </c>
      <c r="AA4" s="153">
        <v>259758.71473051031</v>
      </c>
    </row>
    <row r="5" spans="1:31" ht="13.15" customHeight="1" x14ac:dyDescent="0.25">
      <c r="A5" s="37" t="s">
        <v>23</v>
      </c>
      <c r="B5" s="38">
        <f t="shared" ref="B5:B16" si="0">INDEX($K$4:$AA$16,MATCH(A5,$J$4:$J$16,0),MATCH($B$3,$K$3:$AA$3,0))</f>
        <v>12009.81824601</v>
      </c>
      <c r="C5" s="38">
        <f t="shared" ref="C5:C16" si="1">INDEX($K$4:$AA$16,MATCH(A5,$J$4:$J$16,0),MATCH($C$3,$K$3:$AA$3,0))</f>
        <v>14698.143418830001</v>
      </c>
      <c r="D5" s="38">
        <f t="shared" ref="D5:D16" si="2">INDEX($K$4:$AA$16,MATCH(A5,$J$4:$J$16,0),MATCH($D$3,$K$3:$AA$3,0))</f>
        <v>14817.209111280003</v>
      </c>
      <c r="E5" s="38">
        <f t="shared" ref="E5:E16" si="3">D5-B5</f>
        <v>2807.3908652700029</v>
      </c>
      <c r="F5" s="38">
        <f t="shared" ref="F5:F16" si="4">D5-C5</f>
        <v>119.06569245000173</v>
      </c>
      <c r="J5" s="92" t="s">
        <v>23</v>
      </c>
      <c r="K5" s="167">
        <v>8792.2701001599999</v>
      </c>
      <c r="L5" s="93">
        <v>9521.2813772699992</v>
      </c>
      <c r="M5" s="93">
        <v>10175.93435245</v>
      </c>
      <c r="N5" s="93">
        <v>10371.974343149999</v>
      </c>
      <c r="O5" s="93">
        <v>10892.94087052</v>
      </c>
      <c r="P5" s="93">
        <v>11310.08328866</v>
      </c>
      <c r="Q5" s="93">
        <v>11643.709122529999</v>
      </c>
      <c r="R5" s="93">
        <v>11916.66162085</v>
      </c>
      <c r="S5" s="93">
        <v>12130.17555821</v>
      </c>
      <c r="T5" s="108">
        <v>12256.1122753</v>
      </c>
      <c r="U5" s="108">
        <v>12160.301731</v>
      </c>
      <c r="V5" s="145">
        <v>12109.170684159999</v>
      </c>
      <c r="W5" s="153">
        <v>12009.81824601</v>
      </c>
      <c r="X5" s="153">
        <v>12754.629129020001</v>
      </c>
      <c r="Y5" s="153">
        <v>13515.93358191</v>
      </c>
      <c r="Z5" s="153">
        <v>14698.143418830001</v>
      </c>
      <c r="AA5" s="153">
        <v>14817.209111280003</v>
      </c>
    </row>
    <row r="6" spans="1:31" x14ac:dyDescent="0.25">
      <c r="A6" s="37" t="s">
        <v>24</v>
      </c>
      <c r="B6" s="39">
        <f t="shared" si="0"/>
        <v>4.9223604413611531E-2</v>
      </c>
      <c r="C6" s="39">
        <f t="shared" si="1"/>
        <v>5.797890878057177E-2</v>
      </c>
      <c r="D6" s="39">
        <f t="shared" si="2"/>
        <v>5.7042202132283754E-2</v>
      </c>
      <c r="E6" s="39">
        <f t="shared" si="3"/>
        <v>7.8185977186722225E-3</v>
      </c>
      <c r="F6" s="39">
        <f t="shared" si="4"/>
        <v>-9.3670664828801598E-4</v>
      </c>
      <c r="J6" s="92" t="s">
        <v>24</v>
      </c>
      <c r="K6" s="91">
        <f>K5/K4</f>
        <v>4.2514230134035574E-2</v>
      </c>
      <c r="L6" s="152">
        <f t="shared" ref="L6:X6" si="5">L5/L4</f>
        <v>4.649390244197623E-2</v>
      </c>
      <c r="M6" s="152">
        <f t="shared" si="5"/>
        <v>4.8884653885123426E-2</v>
      </c>
      <c r="N6" s="152">
        <f t="shared" si="5"/>
        <v>4.8894818297943898E-2</v>
      </c>
      <c r="O6" s="152">
        <f t="shared" si="5"/>
        <v>5.0297314650609964E-2</v>
      </c>
      <c r="P6" s="152">
        <f t="shared" si="5"/>
        <v>5.139154895861426E-2</v>
      </c>
      <c r="Q6" s="152">
        <f t="shared" si="5"/>
        <v>5.261785718190954E-2</v>
      </c>
      <c r="R6" s="152">
        <f t="shared" si="5"/>
        <v>5.3425648811399634E-2</v>
      </c>
      <c r="S6" s="152">
        <f t="shared" si="5"/>
        <v>5.3309751398857394E-2</v>
      </c>
      <c r="T6" s="152">
        <f t="shared" si="5"/>
        <v>5.2754739578544561E-2</v>
      </c>
      <c r="U6" s="152">
        <f t="shared" si="5"/>
        <v>5.1642200763093914E-2</v>
      </c>
      <c r="V6" s="152">
        <f t="shared" si="5"/>
        <v>5.0681372835792264E-2</v>
      </c>
      <c r="W6" s="152">
        <f t="shared" si="5"/>
        <v>4.9223604413611531E-2</v>
      </c>
      <c r="X6" s="152">
        <f t="shared" si="5"/>
        <v>5.2394934230558084E-2</v>
      </c>
      <c r="Y6" s="152">
        <f>Y5/Y4</f>
        <v>5.4275133443513424E-2</v>
      </c>
      <c r="Z6" s="152">
        <v>5.797890878057177E-2</v>
      </c>
      <c r="AA6" s="152">
        <v>5.7042202132283754E-2</v>
      </c>
      <c r="AC6" s="136"/>
      <c r="AD6" s="136"/>
      <c r="AE6" s="136"/>
    </row>
    <row r="7" spans="1:31" x14ac:dyDescent="0.25">
      <c r="A7" s="40" t="s">
        <v>25</v>
      </c>
      <c r="B7" s="38">
        <f t="shared" si="0"/>
        <v>6299.3775303700004</v>
      </c>
      <c r="C7" s="38">
        <f t="shared" si="1"/>
        <v>6412.2915077400003</v>
      </c>
      <c r="D7" s="38">
        <f t="shared" si="2"/>
        <v>7188.1916763300005</v>
      </c>
      <c r="E7" s="38">
        <f t="shared" si="3"/>
        <v>888.81414596000013</v>
      </c>
      <c r="F7" s="38">
        <f t="shared" si="4"/>
        <v>775.90016859000025</v>
      </c>
      <c r="G7" s="28"/>
      <c r="J7" s="92" t="s">
        <v>25</v>
      </c>
      <c r="K7" s="93">
        <v>5513.9229167600006</v>
      </c>
      <c r="L7" s="93">
        <v>5580.0145405900003</v>
      </c>
      <c r="M7" s="93">
        <v>5684.13784829</v>
      </c>
      <c r="N7" s="93">
        <v>5582.7066535200001</v>
      </c>
      <c r="O7" s="93">
        <v>5686.4719008399998</v>
      </c>
      <c r="P7" s="93">
        <v>5580.9470650000003</v>
      </c>
      <c r="Q7" s="93">
        <v>5588.02746553</v>
      </c>
      <c r="R7" s="93">
        <v>5516.8237728699996</v>
      </c>
      <c r="S7" s="93">
        <v>5413.1914136899995</v>
      </c>
      <c r="T7" s="108">
        <v>5958.9131515599993</v>
      </c>
      <c r="U7" s="108">
        <v>6167.06</v>
      </c>
      <c r="V7" s="146">
        <v>6081.2359609699997</v>
      </c>
      <c r="W7" s="153">
        <v>6299.3775303700004</v>
      </c>
      <c r="X7" s="153">
        <v>6491.30063582</v>
      </c>
      <c r="Y7" s="153">
        <v>6636.1560198999996</v>
      </c>
      <c r="Z7" s="153">
        <v>6412.2915077400003</v>
      </c>
      <c r="AA7" s="153">
        <v>7188.1916763300005</v>
      </c>
      <c r="AC7" s="112"/>
      <c r="AD7" s="136"/>
      <c r="AE7" s="106"/>
    </row>
    <row r="8" spans="1:31" x14ac:dyDescent="0.25">
      <c r="A8" s="37" t="s">
        <v>26</v>
      </c>
      <c r="B8" s="38">
        <f t="shared" si="0"/>
        <v>18309.195776379998</v>
      </c>
      <c r="C8" s="38">
        <f t="shared" si="1"/>
        <v>21110.43492657</v>
      </c>
      <c r="D8" s="38">
        <f t="shared" si="2"/>
        <v>22005.400787610004</v>
      </c>
      <c r="E8" s="38">
        <f t="shared" si="3"/>
        <v>3696.2050112300058</v>
      </c>
      <c r="F8" s="38">
        <f t="shared" si="4"/>
        <v>894.9658610400038</v>
      </c>
      <c r="G8" s="28"/>
      <c r="J8" s="92" t="s">
        <v>26</v>
      </c>
      <c r="K8" s="93">
        <v>14306.19301692</v>
      </c>
      <c r="L8" s="93">
        <v>15101.295917860001</v>
      </c>
      <c r="M8" s="93">
        <v>15860.07220074</v>
      </c>
      <c r="N8" s="93">
        <v>15954.68099667</v>
      </c>
      <c r="O8" s="93">
        <v>16579.412771359999</v>
      </c>
      <c r="P8" s="93">
        <v>16891.03035366</v>
      </c>
      <c r="Q8" s="93">
        <v>17231.736588060001</v>
      </c>
      <c r="R8" s="93">
        <v>17433.485393720002</v>
      </c>
      <c r="S8" s="93">
        <v>17543.366971900003</v>
      </c>
      <c r="T8" s="108">
        <v>18215.025426859997</v>
      </c>
      <c r="U8" s="108">
        <v>18312.54</v>
      </c>
      <c r="V8" s="146">
        <v>18180.069645129999</v>
      </c>
      <c r="W8" s="153">
        <v>18309.195776379998</v>
      </c>
      <c r="X8" s="153">
        <v>19239.561307839998</v>
      </c>
      <c r="Y8" s="153">
        <v>20152.089601809999</v>
      </c>
      <c r="Z8" s="153">
        <v>21110.43492657</v>
      </c>
      <c r="AA8" s="153">
        <v>22005.400787610004</v>
      </c>
    </row>
    <row r="9" spans="1:31" x14ac:dyDescent="0.25">
      <c r="A9" s="37" t="s">
        <v>27</v>
      </c>
      <c r="B9" s="39">
        <f t="shared" si="0"/>
        <v>7.5353302865773325E-2</v>
      </c>
      <c r="C9" s="39">
        <f t="shared" si="1"/>
        <v>8.3273100965783595E-2</v>
      </c>
      <c r="D9" s="39">
        <f t="shared" si="2"/>
        <v>8.4714773902541687E-2</v>
      </c>
      <c r="E9" s="39">
        <f t="shared" si="3"/>
        <v>9.3614710367683623E-3</v>
      </c>
      <c r="F9" s="39">
        <f t="shared" si="4"/>
        <v>1.4416729367580927E-3</v>
      </c>
      <c r="G9" s="28"/>
      <c r="J9" s="92" t="s">
        <v>27</v>
      </c>
      <c r="K9" s="91">
        <v>6.922314233324732E-2</v>
      </c>
      <c r="L9" s="91">
        <v>7.3797184448253436E-2</v>
      </c>
      <c r="M9" s="91">
        <v>7.6236126117228922E-2</v>
      </c>
      <c r="N9" s="91">
        <v>7.5225603155745099E-2</v>
      </c>
      <c r="O9" s="91">
        <v>7.6568089098325937E-2</v>
      </c>
      <c r="P9" s="91">
        <v>7.6860817756055466E-2</v>
      </c>
      <c r="Q9" s="91">
        <v>7.7995167556921499E-2</v>
      </c>
      <c r="R9" s="91">
        <v>7.8294924729936516E-2</v>
      </c>
      <c r="S9" s="91">
        <v>7.7335099808730837E-2</v>
      </c>
      <c r="T9" s="107">
        <v>7.8691793646018471E-2</v>
      </c>
      <c r="U9" s="137">
        <v>7.8100000000000003E-2</v>
      </c>
      <c r="V9" s="147">
        <v>7.6428636548033807E-2</v>
      </c>
      <c r="W9" s="109">
        <v>7.5353302865773325E-2</v>
      </c>
      <c r="X9" s="152">
        <v>7.9253984122385629E-2</v>
      </c>
      <c r="Y9" s="152">
        <f>Y8/Y4</f>
        <v>8.0923551871236191E-2</v>
      </c>
      <c r="Z9" s="152">
        <v>8.3273100965783595E-2</v>
      </c>
      <c r="AA9" s="152">
        <v>8.4714773902541687E-2</v>
      </c>
    </row>
    <row r="10" spans="1:31" ht="18.75" x14ac:dyDescent="0.3">
      <c r="A10" s="37" t="s">
        <v>28</v>
      </c>
      <c r="B10" s="38">
        <f t="shared" si="0"/>
        <v>17092.930824616386</v>
      </c>
      <c r="C10" s="38">
        <f t="shared" si="1"/>
        <v>19718.7672518041</v>
      </c>
      <c r="D10" s="38">
        <f t="shared" si="2"/>
        <v>20744.106419892472</v>
      </c>
      <c r="E10" s="38">
        <f t="shared" si="3"/>
        <v>3651.1755952760868</v>
      </c>
      <c r="F10" s="38">
        <f t="shared" si="4"/>
        <v>1025.3391680883724</v>
      </c>
      <c r="G10" s="26"/>
      <c r="J10" s="92" t="s">
        <v>28</v>
      </c>
      <c r="K10" s="93">
        <v>12186.531849086652</v>
      </c>
      <c r="L10" s="93">
        <v>13212.778746468688</v>
      </c>
      <c r="M10" s="93">
        <v>13937.560475831366</v>
      </c>
      <c r="N10" s="93">
        <v>13720.491419196698</v>
      </c>
      <c r="O10" s="93">
        <v>14547.799734573455</v>
      </c>
      <c r="P10" s="93">
        <v>15322.183118202069</v>
      </c>
      <c r="Q10" s="93">
        <v>16174.18576085725</v>
      </c>
      <c r="R10" s="93">
        <v>16574.427834724742</v>
      </c>
      <c r="S10" s="93">
        <v>16813.485429741402</v>
      </c>
      <c r="T10" s="108">
        <v>16989.244093800113</v>
      </c>
      <c r="U10" s="108">
        <v>17075.681552214322</v>
      </c>
      <c r="V10" s="108">
        <v>17001.910430122083</v>
      </c>
      <c r="W10" s="153">
        <v>17092.930824616386</v>
      </c>
      <c r="X10" s="153">
        <v>17982.364775175301</v>
      </c>
      <c r="Y10" s="153">
        <v>18791.710657592099</v>
      </c>
      <c r="Z10" s="153">
        <v>19718.7672518041</v>
      </c>
      <c r="AA10" s="153">
        <v>20744.106419892472</v>
      </c>
    </row>
    <row r="11" spans="1:31" ht="18.75" x14ac:dyDescent="0.3">
      <c r="A11" s="37" t="s">
        <v>29</v>
      </c>
      <c r="B11" s="38">
        <f t="shared" si="0"/>
        <v>10094.70539684</v>
      </c>
      <c r="C11" s="38">
        <f t="shared" si="1"/>
        <v>11783.53445478</v>
      </c>
      <c r="D11" s="38">
        <f t="shared" si="2"/>
        <v>12520.350664379999</v>
      </c>
      <c r="E11" s="38">
        <f t="shared" si="3"/>
        <v>2425.6452675399996</v>
      </c>
      <c r="F11" s="38">
        <f t="shared" si="4"/>
        <v>736.81620959999964</v>
      </c>
      <c r="G11" s="26"/>
      <c r="J11" s="92" t="s">
        <v>29</v>
      </c>
      <c r="K11" s="93">
        <v>7189.3637327200004</v>
      </c>
      <c r="L11" s="93">
        <v>7612.0252946000001</v>
      </c>
      <c r="M11" s="93">
        <v>8092.0508809499997</v>
      </c>
      <c r="N11" s="93">
        <v>8468.3293745699993</v>
      </c>
      <c r="O11" s="93">
        <v>9095.3288553900002</v>
      </c>
      <c r="P11" s="93">
        <v>9629.4619764300005</v>
      </c>
      <c r="Q11" s="93">
        <v>10122.008441549999</v>
      </c>
      <c r="R11" s="93">
        <v>10366.622568469998</v>
      </c>
      <c r="S11" s="93">
        <v>10320.855229659999</v>
      </c>
      <c r="T11" s="108">
        <v>10380.422868099999</v>
      </c>
      <c r="U11" s="108">
        <v>10435.34</v>
      </c>
      <c r="V11" s="150">
        <v>10268.099875690001</v>
      </c>
      <c r="W11" s="153">
        <v>10094.70539684</v>
      </c>
      <c r="X11" s="153">
        <v>10694.668864110001</v>
      </c>
      <c r="Y11" s="153">
        <v>11068.22253596</v>
      </c>
      <c r="Z11" s="153">
        <v>11783.53445478</v>
      </c>
      <c r="AA11" s="153">
        <v>12520.350664379999</v>
      </c>
      <c r="AB11" s="140"/>
    </row>
    <row r="12" spans="1:31" ht="13.15" customHeight="1" x14ac:dyDescent="0.3">
      <c r="A12" s="37" t="s">
        <v>30</v>
      </c>
      <c r="B12" s="39">
        <f t="shared" si="0"/>
        <v>4.1545756700583858E-2</v>
      </c>
      <c r="C12" s="39">
        <f t="shared" si="1"/>
        <v>4.6481820853044704E-2</v>
      </c>
      <c r="D12" s="39">
        <f t="shared" si="2"/>
        <v>4.8336130990422214E-2</v>
      </c>
      <c r="E12" s="39">
        <f t="shared" si="3"/>
        <v>6.7903742898383565E-3</v>
      </c>
      <c r="F12" s="39">
        <f t="shared" si="4"/>
        <v>1.85431013737751E-3</v>
      </c>
      <c r="G12" s="26"/>
      <c r="J12" s="92" t="s">
        <v>30</v>
      </c>
      <c r="K12" s="98">
        <v>3.478705679190585E-2</v>
      </c>
      <c r="L12" s="91">
        <v>3.7198531685350332E-2</v>
      </c>
      <c r="M12" s="91">
        <v>3.8896835001694004E-2</v>
      </c>
      <c r="N12" s="91">
        <v>3.9927792041501896E-2</v>
      </c>
      <c r="O12" s="91">
        <v>4.2004621018971726E-2</v>
      </c>
      <c r="P12" s="91">
        <v>4.3817831509543097E-2</v>
      </c>
      <c r="Q12" s="91">
        <v>4.5814752353996319E-2</v>
      </c>
      <c r="R12" s="91">
        <v>4.6557180929201858E-2</v>
      </c>
      <c r="S12" s="91">
        <v>4.5496646714149769E-2</v>
      </c>
      <c r="T12" s="107">
        <v>4.4845070218260459E-2</v>
      </c>
      <c r="U12" s="137">
        <v>4.4499999999999998E-2</v>
      </c>
      <c r="V12" s="148">
        <v>4.3166879377067993E-2</v>
      </c>
      <c r="W12" s="109">
        <v>4.1545756700583858E-2</v>
      </c>
      <c r="X12" s="152">
        <v>4.405480472181849E-2</v>
      </c>
      <c r="Y12" s="152">
        <f>Y11/Y4</f>
        <v>4.444600526342922E-2</v>
      </c>
      <c r="Z12" s="152">
        <v>4.6481820853044704E-2</v>
      </c>
      <c r="AA12" s="152">
        <v>4.8336130990422214E-2</v>
      </c>
    </row>
    <row r="13" spans="1:31" ht="13.15" customHeight="1" x14ac:dyDescent="0.3">
      <c r="A13" s="37" t="s">
        <v>31</v>
      </c>
      <c r="B13" s="38">
        <f t="shared" si="0"/>
        <v>14044.27154942</v>
      </c>
      <c r="C13" s="38">
        <f t="shared" si="1"/>
        <v>17406.274499840001</v>
      </c>
      <c r="D13" s="38">
        <f t="shared" si="2"/>
        <v>17336.559607060004</v>
      </c>
      <c r="E13" s="38">
        <f t="shared" si="3"/>
        <v>3292.2880576400039</v>
      </c>
      <c r="F13" s="38">
        <f t="shared" si="4"/>
        <v>-69.714892779997172</v>
      </c>
      <c r="G13" s="26"/>
      <c r="J13" s="92" t="s">
        <v>31</v>
      </c>
      <c r="K13" s="93">
        <v>10700.333924209999</v>
      </c>
      <c r="L13" s="93">
        <v>11947.044909690001</v>
      </c>
      <c r="M13" s="93">
        <v>12430.30281139</v>
      </c>
      <c r="N13" s="93">
        <v>12602.766868459999</v>
      </c>
      <c r="O13" s="93">
        <v>12946.926058879999</v>
      </c>
      <c r="P13" s="93">
        <v>13325.480114850001</v>
      </c>
      <c r="Q13" s="93">
        <v>14121.38444756</v>
      </c>
      <c r="R13" s="93">
        <v>14342.746579719998</v>
      </c>
      <c r="S13" s="93">
        <v>14636.643940739999</v>
      </c>
      <c r="T13" s="108">
        <v>14512.131025829998</v>
      </c>
      <c r="U13" s="108">
        <v>14529.83</v>
      </c>
      <c r="V13" s="150">
        <v>14343.40207783</v>
      </c>
      <c r="W13" s="153">
        <v>14044.27154942</v>
      </c>
      <c r="X13" s="153">
        <v>15432.86435711</v>
      </c>
      <c r="Y13" s="153">
        <v>16581.287725490001</v>
      </c>
      <c r="Z13" s="153">
        <v>17406.274499840001</v>
      </c>
      <c r="AA13" s="153">
        <v>17336.559607060004</v>
      </c>
    </row>
    <row r="14" spans="1:31" ht="13.15" customHeight="1" x14ac:dyDescent="0.3">
      <c r="A14" s="37" t="s">
        <v>32</v>
      </c>
      <c r="B14" s="39">
        <f t="shared" si="0"/>
        <v>5.780058613813386E-2</v>
      </c>
      <c r="C14" s="39">
        <f t="shared" si="1"/>
        <v>6.8661515449830193E-2</v>
      </c>
      <c r="D14" s="39">
        <f t="shared" si="2"/>
        <v>6.6741012423956664E-2</v>
      </c>
      <c r="E14" s="39">
        <f t="shared" si="3"/>
        <v>8.9404262858228042E-3</v>
      </c>
      <c r="F14" s="39">
        <f t="shared" si="4"/>
        <v>-1.9205030258735295E-3</v>
      </c>
      <c r="G14" s="26"/>
      <c r="J14" s="92" t="s">
        <v>32</v>
      </c>
      <c r="K14" s="91">
        <v>5.1775530874833144E-2</v>
      </c>
      <c r="L14" s="91">
        <v>5.8382954787955674E-2</v>
      </c>
      <c r="M14" s="91">
        <v>5.9749925524314955E-2</v>
      </c>
      <c r="N14" s="91">
        <v>5.9421478831762159E-2</v>
      </c>
      <c r="O14" s="91">
        <v>5.9792309998953228E-2</v>
      </c>
      <c r="P14" s="91">
        <v>6.0636164708418649E-2</v>
      </c>
      <c r="Q14" s="91">
        <v>6.3916932602504833E-2</v>
      </c>
      <c r="R14" s="91">
        <v>6.4414214284669286E-2</v>
      </c>
      <c r="S14" s="91">
        <v>6.4521612175988868E-2</v>
      </c>
      <c r="T14" s="107">
        <v>6.2694703591498535E-2</v>
      </c>
      <c r="U14" s="137">
        <v>6.2E-2</v>
      </c>
      <c r="V14" s="148">
        <v>6.0299365495689428E-2</v>
      </c>
      <c r="W14" s="109">
        <v>5.780058613813386E-2</v>
      </c>
      <c r="X14" s="152">
        <v>6.3572966511607265E-2</v>
      </c>
      <c r="Y14" s="152">
        <f>Y13/Y4</f>
        <v>6.6584494405238462E-2</v>
      </c>
      <c r="Z14" s="152">
        <v>6.8661515449830193E-2</v>
      </c>
      <c r="AA14" s="152">
        <v>6.6741012423956664E-2</v>
      </c>
    </row>
    <row r="15" spans="1:31" ht="13.15" customHeight="1" x14ac:dyDescent="0.3">
      <c r="A15" s="37" t="s">
        <v>57</v>
      </c>
      <c r="B15" s="39">
        <f t="shared" si="0"/>
        <v>5.5672966954498235E-2</v>
      </c>
      <c r="C15" s="39">
        <f t="shared" si="1"/>
        <v>6.0420476734015231E-2</v>
      </c>
      <c r="D15" s="39">
        <f t="shared" si="2"/>
        <v>6.2602071346136087E-2</v>
      </c>
      <c r="E15" s="39">
        <f t="shared" si="3"/>
        <v>6.9291043916378525E-3</v>
      </c>
      <c r="F15" s="39">
        <f t="shared" si="4"/>
        <v>2.181594612120856E-3</v>
      </c>
      <c r="G15" s="26"/>
      <c r="J15" s="96" t="s">
        <v>57</v>
      </c>
      <c r="K15" s="91">
        <v>4.4508390612583715E-2</v>
      </c>
      <c r="L15" s="91">
        <v>4.8462769043734817E-2</v>
      </c>
      <c r="M15" s="91">
        <v>5.0066668556029793E-2</v>
      </c>
      <c r="N15" s="91">
        <v>4.89738605051784E-2</v>
      </c>
      <c r="O15" s="91">
        <v>5.0073379215562028E-2</v>
      </c>
      <c r="P15" s="91">
        <v>5.1414247757275808E-2</v>
      </c>
      <c r="Q15" s="91">
        <v>5.3299286212812984E-2</v>
      </c>
      <c r="R15" s="91">
        <v>5.4075793096532029E-2</v>
      </c>
      <c r="S15" s="91">
        <v>5.4496899661287408E-2</v>
      </c>
      <c r="T15" s="106">
        <v>5.6910000000000002E-2</v>
      </c>
      <c r="U15" s="106">
        <v>5.8156756160000003E-2</v>
      </c>
      <c r="V15" s="106">
        <v>5.7000000000000002E-2</v>
      </c>
      <c r="W15" s="106">
        <v>5.5672966954498235E-2</v>
      </c>
      <c r="X15" s="106">
        <v>5.8000000000000003E-2</v>
      </c>
      <c r="Y15" s="106">
        <v>5.9200000000000003E-2</v>
      </c>
      <c r="Z15" s="44">
        <v>6.0420476734015231E-2</v>
      </c>
      <c r="AA15" s="44">
        <v>6.2602071346136087E-2</v>
      </c>
    </row>
    <row r="16" spans="1:31" x14ac:dyDescent="0.25">
      <c r="A16" s="37" t="s">
        <v>102</v>
      </c>
      <c r="B16" s="39">
        <f t="shared" si="0"/>
        <v>7.0057318765808341E-2</v>
      </c>
      <c r="C16" s="39">
        <f t="shared" si="1"/>
        <v>7.785037171795206E-2</v>
      </c>
      <c r="D16" s="39">
        <f t="shared" si="2"/>
        <v>7.9859135588246519E-2</v>
      </c>
      <c r="E16" s="39">
        <f t="shared" si="3"/>
        <v>9.801816822438178E-3</v>
      </c>
      <c r="F16" s="39">
        <f t="shared" si="4"/>
        <v>2.0087638702944582E-3</v>
      </c>
      <c r="G16" s="33"/>
      <c r="H16" s="32"/>
      <c r="I16" s="32"/>
      <c r="J16" s="118" t="s">
        <v>102</v>
      </c>
      <c r="K16" s="44">
        <f>K10/K4</f>
        <v>5.8926877093823098E-2</v>
      </c>
      <c r="L16" s="44">
        <f t="shared" ref="L16:AA16" si="6">L10/L4</f>
        <v>6.4520060030183887E-2</v>
      </c>
      <c r="M16" s="44">
        <f t="shared" si="6"/>
        <v>6.6955308108876704E-2</v>
      </c>
      <c r="N16" s="44">
        <f t="shared" si="6"/>
        <v>6.4680157577055725E-2</v>
      </c>
      <c r="O16" s="44">
        <f t="shared" si="6"/>
        <v>6.7173343674725286E-2</v>
      </c>
      <c r="P16" s="44">
        <f t="shared" si="6"/>
        <v>6.962200929691191E-2</v>
      </c>
      <c r="Q16" s="44">
        <f t="shared" si="6"/>
        <v>7.3091056075226091E-2</v>
      </c>
      <c r="R16" s="44">
        <f t="shared" si="6"/>
        <v>7.4307686911120774E-2</v>
      </c>
      <c r="S16" s="44">
        <f t="shared" si="6"/>
        <v>7.3891983187429788E-2</v>
      </c>
      <c r="T16" s="44">
        <f t="shared" si="6"/>
        <v>7.3127850632619382E-2</v>
      </c>
      <c r="U16" s="44">
        <f t="shared" si="6"/>
        <v>7.2516767625764686E-2</v>
      </c>
      <c r="V16" s="44">
        <f t="shared" si="6"/>
        <v>7.1159304291327399E-2</v>
      </c>
      <c r="W16" s="44">
        <f t="shared" si="6"/>
        <v>7.0057318765808341E-2</v>
      </c>
      <c r="X16" s="44">
        <f t="shared" si="6"/>
        <v>7.3870028691113102E-2</v>
      </c>
      <c r="Y16" s="44">
        <f t="shared" si="6"/>
        <v>7.54607587697671E-2</v>
      </c>
      <c r="Z16" s="44">
        <f t="shared" si="6"/>
        <v>7.785037171795206E-2</v>
      </c>
      <c r="AA16" s="44">
        <f t="shared" si="6"/>
        <v>7.9859135588246519E-2</v>
      </c>
    </row>
    <row r="17" spans="1:25" ht="18.75" x14ac:dyDescent="0.3">
      <c r="A17" s="32"/>
      <c r="B17" s="29"/>
      <c r="C17" s="29"/>
      <c r="D17" s="29"/>
      <c r="E17" s="29"/>
      <c r="F17" s="26"/>
      <c r="G17" s="32"/>
      <c r="H17" s="3"/>
      <c r="I17" s="32"/>
      <c r="J17" s="54"/>
      <c r="K17" s="140"/>
      <c r="L17" s="140"/>
      <c r="M17" s="140"/>
      <c r="N17" s="140"/>
      <c r="O17" s="140"/>
      <c r="P17" s="140"/>
      <c r="Q17" s="140"/>
      <c r="R17" s="143"/>
      <c r="S17" s="143"/>
      <c r="T17" s="143"/>
      <c r="U17" s="143"/>
      <c r="V17" s="143"/>
      <c r="W17" s="143"/>
      <c r="X17" s="143"/>
    </row>
    <row r="18" spans="1:25" ht="18.75" x14ac:dyDescent="0.3">
      <c r="A18" s="32"/>
      <c r="B18" s="29"/>
      <c r="C18" s="29"/>
      <c r="D18" s="29"/>
      <c r="E18" s="29"/>
      <c r="F18" s="26"/>
      <c r="G18" s="32"/>
      <c r="H18" s="3"/>
      <c r="I18" s="3"/>
      <c r="J18" s="54"/>
      <c r="K18" s="140"/>
      <c r="L18" s="140"/>
      <c r="M18" s="140"/>
      <c r="N18" s="140"/>
      <c r="O18" s="140"/>
      <c r="P18" s="140"/>
      <c r="Q18" s="140"/>
      <c r="R18" s="143"/>
      <c r="S18" s="143"/>
      <c r="T18" s="143"/>
      <c r="U18" s="143"/>
      <c r="V18" s="143"/>
      <c r="W18" s="143"/>
    </row>
    <row r="19" spans="1:25" ht="18.75" x14ac:dyDescent="0.3">
      <c r="A19" s="32"/>
      <c r="B19" s="29"/>
      <c r="C19" s="29"/>
      <c r="D19" s="29"/>
      <c r="E19" s="29"/>
      <c r="F19" s="26"/>
      <c r="G19" s="32"/>
      <c r="H19" s="3"/>
      <c r="I19" s="3"/>
      <c r="J19" s="54"/>
      <c r="K19" s="54"/>
      <c r="L19" s="140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</row>
    <row r="20" spans="1:25" ht="18.75" x14ac:dyDescent="0.3">
      <c r="A20" s="32"/>
      <c r="B20" s="29"/>
      <c r="C20" s="29"/>
      <c r="D20" s="29"/>
      <c r="E20" s="29"/>
      <c r="F20" s="26"/>
      <c r="G20" s="32"/>
      <c r="H20" s="3"/>
      <c r="I20" s="3"/>
      <c r="J20" s="54"/>
      <c r="K20" s="3"/>
      <c r="L20" s="32"/>
      <c r="M20" s="94"/>
      <c r="N20" s="94"/>
      <c r="O20" s="94"/>
      <c r="P20" s="94"/>
      <c r="Q20" s="94"/>
      <c r="R20" s="94"/>
      <c r="S20" s="94"/>
      <c r="T20" s="94"/>
      <c r="U20" s="94"/>
    </row>
    <row r="21" spans="1:25" ht="18.75" x14ac:dyDescent="0.3">
      <c r="A21" s="32"/>
      <c r="B21" s="29"/>
      <c r="C21" s="29"/>
      <c r="D21" s="29"/>
      <c r="E21" s="29"/>
      <c r="F21" s="26"/>
      <c r="G21" s="32"/>
      <c r="H21" s="32"/>
      <c r="I21" s="32"/>
      <c r="J21" s="32"/>
      <c r="K21" s="32"/>
      <c r="L21" s="32"/>
      <c r="M21" s="55"/>
      <c r="N21" s="5"/>
      <c r="Y21" s="153"/>
    </row>
    <row r="22" spans="1:25" ht="13.15" customHeight="1" x14ac:dyDescent="0.3">
      <c r="A22" s="26"/>
      <c r="B22" s="26"/>
      <c r="C22" s="26"/>
      <c r="D22" s="26"/>
      <c r="E22" s="26"/>
      <c r="F22" s="26"/>
      <c r="G22" s="32"/>
      <c r="H22" s="32"/>
      <c r="I22" s="32"/>
      <c r="J22" s="32"/>
      <c r="K22" s="32"/>
      <c r="L22" s="32"/>
      <c r="M22" s="88"/>
      <c r="N22" s="5"/>
      <c r="Y22" s="153"/>
    </row>
    <row r="23" spans="1:25" x14ac:dyDescent="0.25">
      <c r="A23" s="1"/>
      <c r="B23" s="1"/>
      <c r="G23" s="32"/>
      <c r="H23" s="32"/>
      <c r="I23" s="32"/>
      <c r="J23" s="32"/>
      <c r="K23" s="32"/>
      <c r="L23" s="32"/>
      <c r="M23" s="5"/>
      <c r="N23" s="5"/>
      <c r="Y23" s="153"/>
    </row>
    <row r="24" spans="1:25" x14ac:dyDescent="0.25">
      <c r="A24" s="1"/>
      <c r="B24" s="1"/>
      <c r="G24" s="32"/>
      <c r="H24" s="32"/>
      <c r="I24" s="32"/>
      <c r="J24" s="32"/>
      <c r="K24" s="32"/>
      <c r="L24" s="32"/>
      <c r="M24" s="5"/>
      <c r="N24" s="5"/>
      <c r="X24" s="93"/>
      <c r="Y24" s="153"/>
    </row>
    <row r="25" spans="1:25" x14ac:dyDescent="0.25">
      <c r="A25" s="1"/>
      <c r="B25" s="1"/>
      <c r="G25" s="2"/>
      <c r="H25" s="2"/>
      <c r="I25" s="2"/>
      <c r="J25" s="2"/>
      <c r="K25" s="5"/>
      <c r="L25" s="5"/>
      <c r="M25" s="5"/>
      <c r="N25" s="5"/>
    </row>
    <row r="26" spans="1:25" ht="29.45" customHeight="1" x14ac:dyDescent="0.4">
      <c r="A26" s="24" t="s">
        <v>36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25" x14ac:dyDescent="0.25">
      <c r="A27" s="28"/>
      <c r="B27" s="28"/>
      <c r="C27" s="28"/>
      <c r="D27" s="28"/>
      <c r="E27" s="28"/>
      <c r="F27" s="28"/>
      <c r="G27" s="28"/>
    </row>
    <row r="28" spans="1:25" x14ac:dyDescent="0.25">
      <c r="Q28" s="169"/>
      <c r="R28" s="33" t="s">
        <v>97</v>
      </c>
      <c r="S28" s="33" t="s">
        <v>98</v>
      </c>
      <c r="T28" s="169" t="s">
        <v>55</v>
      </c>
      <c r="W28" s="149" t="s">
        <v>60</v>
      </c>
      <c r="X28" s="93">
        <v>5047.6629518299987</v>
      </c>
    </row>
    <row r="29" spans="1:25" x14ac:dyDescent="0.25">
      <c r="B29" s="33" t="s">
        <v>97</v>
      </c>
      <c r="C29" s="33" t="s">
        <v>98</v>
      </c>
      <c r="D29" t="s">
        <v>55</v>
      </c>
      <c r="I29" s="97"/>
      <c r="J29" s="100" t="s">
        <v>23</v>
      </c>
      <c r="K29" s="100" t="s">
        <v>24</v>
      </c>
      <c r="L29" s="100" t="s">
        <v>26</v>
      </c>
      <c r="M29" s="100" t="s">
        <v>27</v>
      </c>
      <c r="Q29" s="34" t="s">
        <v>13</v>
      </c>
      <c r="R29" s="152">
        <v>3.1056201096787722E-2</v>
      </c>
      <c r="S29" s="152">
        <v>5.1775530874833144E-2</v>
      </c>
      <c r="T29" s="44">
        <f>X40/X39-1</f>
        <v>-2.9173012553714295E-2</v>
      </c>
      <c r="V29" s="152"/>
      <c r="W29" s="149" t="s">
        <v>61</v>
      </c>
      <c r="X29" s="93">
        <v>6981.5484115399986</v>
      </c>
    </row>
    <row r="30" spans="1:25" x14ac:dyDescent="0.25">
      <c r="A30" s="34" t="s">
        <v>13</v>
      </c>
      <c r="B30" s="152">
        <v>2.5609607472666586E-2</v>
      </c>
      <c r="C30" s="152">
        <v>4.254301363443809E-2</v>
      </c>
      <c r="D30" s="42">
        <v>1.0880535657604273E-2</v>
      </c>
      <c r="I30" s="99" t="s">
        <v>60</v>
      </c>
      <c r="J30" s="101">
        <v>4162.4107999500002</v>
      </c>
      <c r="K30" s="98">
        <v>2.5609607472666586E-2</v>
      </c>
      <c r="L30" s="101">
        <v>13426.820005609999</v>
      </c>
      <c r="M30" s="98">
        <v>8.2609719817647365E-2</v>
      </c>
      <c r="Q30" s="34" t="s">
        <v>2</v>
      </c>
      <c r="R30" s="152">
        <v>4.3412627458267211E-2</v>
      </c>
      <c r="S30" s="152">
        <v>5.8382954787955674E-2</v>
      </c>
      <c r="T30" s="44">
        <f t="shared" ref="T30:T45" si="7">X41/X40-1</f>
        <v>0.11651140929903692</v>
      </c>
      <c r="V30" s="152"/>
      <c r="W30" s="149" t="s">
        <v>62</v>
      </c>
      <c r="X30" s="93">
        <v>6866.8054931799998</v>
      </c>
      <c r="Y30" s="169"/>
    </row>
    <row r="31" spans="1:25" x14ac:dyDescent="0.25">
      <c r="A31" s="34" t="s">
        <v>2</v>
      </c>
      <c r="B31" s="152">
        <v>2.8781851245915643E-2</v>
      </c>
      <c r="C31" s="152">
        <v>4.652870600006663E-2</v>
      </c>
      <c r="D31" s="42">
        <v>8.2915022946888017E-2</v>
      </c>
      <c r="I31" s="99" t="s">
        <v>61</v>
      </c>
      <c r="J31" s="101">
        <v>4628.6506855700009</v>
      </c>
      <c r="K31" s="98">
        <v>2.8781851245915643E-2</v>
      </c>
      <c r="L31" s="101">
        <v>13717.634767700009</v>
      </c>
      <c r="M31" s="98">
        <v>8.5298924060224643E-2</v>
      </c>
      <c r="Q31" s="34" t="s">
        <v>3</v>
      </c>
      <c r="R31" s="152">
        <v>4.1533707962545532E-2</v>
      </c>
      <c r="S31" s="152">
        <v>5.9749925524314955E-2</v>
      </c>
      <c r="T31" s="44">
        <f t="shared" si="7"/>
        <v>4.0449994567948622E-2</v>
      </c>
      <c r="V31" s="152"/>
      <c r="W31" s="149" t="s">
        <v>63</v>
      </c>
      <c r="X31" s="93">
        <v>7697.0616881599999</v>
      </c>
      <c r="Y31" s="44"/>
    </row>
    <row r="32" spans="1:25" x14ac:dyDescent="0.25">
      <c r="A32" s="34" t="s">
        <v>3</v>
      </c>
      <c r="B32" s="152">
        <v>3.1909476174009375E-2</v>
      </c>
      <c r="C32" s="152">
        <v>4.8913637014705656E-2</v>
      </c>
      <c r="D32" s="42">
        <v>6.8756814260614529E-2</v>
      </c>
      <c r="I32" s="99" t="s">
        <v>62</v>
      </c>
      <c r="J32" s="101">
        <v>5275.6225491299992</v>
      </c>
      <c r="K32" s="98">
        <v>3.1909476174009375E-2</v>
      </c>
      <c r="L32" s="101">
        <v>13866.34697238001</v>
      </c>
      <c r="M32" s="98">
        <v>8.3870266345850347E-2</v>
      </c>
      <c r="Q32" s="34" t="s">
        <v>4</v>
      </c>
      <c r="R32" s="152">
        <v>4.4521322611684074E-2</v>
      </c>
      <c r="S32" s="152">
        <v>5.9421478831762159E-2</v>
      </c>
      <c r="T32" s="44">
        <f t="shared" si="7"/>
        <v>1.3874485576648166E-2</v>
      </c>
      <c r="V32" s="152"/>
      <c r="W32" s="149" t="s">
        <v>64</v>
      </c>
      <c r="X32" s="93">
        <v>7716.1576673999998</v>
      </c>
    </row>
    <row r="33" spans="1:24" x14ac:dyDescent="0.25">
      <c r="A33" s="34" t="s">
        <v>4</v>
      </c>
      <c r="B33" s="152">
        <v>3.2783976237913862E-2</v>
      </c>
      <c r="C33" s="152">
        <v>4.8903392430235365E-2</v>
      </c>
      <c r="D33" s="42">
        <v>1.9265060476024054E-2</v>
      </c>
      <c r="I33" s="99" t="s">
        <v>63</v>
      </c>
      <c r="J33" s="101">
        <v>5667.8524509999997</v>
      </c>
      <c r="K33" s="98">
        <v>3.2783976237913862E-2</v>
      </c>
      <c r="L33" s="101">
        <v>13705.187429470003</v>
      </c>
      <c r="M33" s="98">
        <v>7.9273506660291912E-2</v>
      </c>
      <c r="Q33" s="34" t="s">
        <v>5</v>
      </c>
      <c r="R33" s="152">
        <v>4.2373050868885952E-2</v>
      </c>
      <c r="S33" s="152">
        <v>5.9792309998953228E-2</v>
      </c>
      <c r="T33" s="44">
        <f t="shared" si="7"/>
        <v>2.7308224774140744E-2</v>
      </c>
      <c r="V33" s="152"/>
      <c r="W33" s="149" t="s">
        <v>65</v>
      </c>
      <c r="X33" s="93">
        <v>8363.3451609599997</v>
      </c>
    </row>
    <row r="34" spans="1:24" x14ac:dyDescent="0.25">
      <c r="A34" s="34" t="s">
        <v>5</v>
      </c>
      <c r="B34" s="152">
        <v>3.3425342945848369E-2</v>
      </c>
      <c r="C34" s="152">
        <v>5.0306466134768579E-2</v>
      </c>
      <c r="D34" s="42">
        <v>5.0228289246980529E-2</v>
      </c>
      <c r="I34" s="99" t="s">
        <v>64</v>
      </c>
      <c r="J34" s="101">
        <v>6086.7747534900018</v>
      </c>
      <c r="K34" s="98">
        <v>3.3425342945848369E-2</v>
      </c>
      <c r="L34" s="101">
        <v>13736.897579840004</v>
      </c>
      <c r="M34" s="98">
        <v>7.5435765444560876E-2</v>
      </c>
      <c r="Q34" s="34" t="s">
        <v>6</v>
      </c>
      <c r="R34" s="152">
        <v>4.4394333099891679E-2</v>
      </c>
      <c r="S34" s="152">
        <v>6.0636164708418649E-2</v>
      </c>
      <c r="T34" s="44">
        <f t="shared" si="7"/>
        <v>2.9238913874105377E-2</v>
      </c>
      <c r="V34" s="152"/>
      <c r="W34" s="149" t="s">
        <v>66</v>
      </c>
      <c r="X34" s="93">
        <v>9158.4615316400013</v>
      </c>
    </row>
    <row r="35" spans="1:24" x14ac:dyDescent="0.25">
      <c r="A35" s="34" t="s">
        <v>6</v>
      </c>
      <c r="B35" s="152">
        <v>3.4406635624180282E-2</v>
      </c>
      <c r="C35" s="152">
        <v>5.1465318115844934E-2</v>
      </c>
      <c r="D35" s="42">
        <v>3.8294747313733613E-2</v>
      </c>
      <c r="I35" s="99" t="s">
        <v>65</v>
      </c>
      <c r="J35" s="101">
        <v>6481.7860627600003</v>
      </c>
      <c r="K35" s="98">
        <v>3.4406635624180282E-2</v>
      </c>
      <c r="L35" s="101">
        <v>13642.798276070003</v>
      </c>
      <c r="M35" s="98">
        <v>7.2418741475564805E-2</v>
      </c>
      <c r="Q35" s="34" t="s">
        <v>7</v>
      </c>
      <c r="R35" s="152">
        <v>4.7322828044724811E-2</v>
      </c>
      <c r="S35" s="152">
        <v>6.3916932602504833E-2</v>
      </c>
      <c r="T35" s="44">
        <f t="shared" si="7"/>
        <v>5.97280042332613E-2</v>
      </c>
      <c r="V35" s="152"/>
      <c r="W35" s="149" t="s">
        <v>67</v>
      </c>
      <c r="X35" s="93">
        <v>9589.1171052100017</v>
      </c>
    </row>
    <row r="36" spans="1:24" x14ac:dyDescent="0.25">
      <c r="A36" s="34" t="s">
        <v>7</v>
      </c>
      <c r="B36" s="152">
        <v>3.594573903272022E-2</v>
      </c>
      <c r="C36" s="152">
        <v>5.2702351812007657E-2</v>
      </c>
      <c r="D36" s="42">
        <v>2.9498088153294466E-2</v>
      </c>
      <c r="I36" s="99" t="s">
        <v>66</v>
      </c>
      <c r="J36" s="101">
        <v>6956.6355553900003</v>
      </c>
      <c r="K36" s="98">
        <v>3.594573903272022E-2</v>
      </c>
      <c r="L36" s="101">
        <v>13689.288144850003</v>
      </c>
      <c r="M36" s="98">
        <v>7.0734132222469506E-2</v>
      </c>
      <c r="Q36" s="34" t="s">
        <v>8</v>
      </c>
      <c r="R36" s="152">
        <v>4.863272103591073E-2</v>
      </c>
      <c r="S36" s="152">
        <v>6.4414214284669286E-2</v>
      </c>
      <c r="T36" s="44">
        <f t="shared" si="7"/>
        <v>1.5675667848434438E-2</v>
      </c>
      <c r="V36" s="152"/>
      <c r="W36" s="149" t="s">
        <v>68</v>
      </c>
      <c r="X36" s="93">
        <v>9827.804677680002</v>
      </c>
    </row>
    <row r="37" spans="1:24" x14ac:dyDescent="0.25">
      <c r="A37" s="34" t="s">
        <v>8</v>
      </c>
      <c r="B37" s="152">
        <v>3.9408412501189378E-2</v>
      </c>
      <c r="C37" s="152">
        <v>5.3518507835080983E-2</v>
      </c>
      <c r="D37" s="42">
        <v>2.3442057461899646E-2</v>
      </c>
      <c r="I37" s="99" t="s">
        <v>67</v>
      </c>
      <c r="J37" s="101">
        <v>7770.3215932599987</v>
      </c>
      <c r="K37" s="98">
        <v>3.9408412501189378E-2</v>
      </c>
      <c r="L37" s="101">
        <v>14045.80448105</v>
      </c>
      <c r="M37" s="98">
        <v>7.1235514548123727E-2</v>
      </c>
      <c r="Q37" s="34" t="s">
        <v>9</v>
      </c>
      <c r="R37" s="152">
        <v>4.9039799827907987E-2</v>
      </c>
      <c r="S37" s="152">
        <v>6.4521612175988868E-2</v>
      </c>
      <c r="T37" s="44">
        <f t="shared" si="7"/>
        <v>2.049100982064056E-2</v>
      </c>
      <c r="V37" s="152"/>
      <c r="W37" s="149" t="s">
        <v>69</v>
      </c>
      <c r="X37" s="93">
        <v>10179.670643570002</v>
      </c>
    </row>
    <row r="38" spans="1:24" x14ac:dyDescent="0.25">
      <c r="A38" s="34" t="s">
        <v>9</v>
      </c>
      <c r="B38" s="152">
        <v>3.9103278434389328E-2</v>
      </c>
      <c r="C38" s="152">
        <v>5.3472536884976239E-2</v>
      </c>
      <c r="D38" s="42">
        <v>1.7917261071375146E-2</v>
      </c>
      <c r="I38" s="99" t="s">
        <v>68</v>
      </c>
      <c r="J38" s="101">
        <v>7836.4794321900008</v>
      </c>
      <c r="K38" s="98">
        <v>3.9103278434389328E-2</v>
      </c>
      <c r="L38" s="101">
        <v>13857.422474840005</v>
      </c>
      <c r="M38" s="98">
        <v>6.914720495415129E-2</v>
      </c>
      <c r="Q38" s="34" t="s">
        <v>10</v>
      </c>
      <c r="R38" s="152">
        <v>4.9662477966510681E-2</v>
      </c>
      <c r="S38" s="152">
        <v>6.2694703591498535E-2</v>
      </c>
      <c r="T38" s="44">
        <f t="shared" si="7"/>
        <v>-8.5069306470884065E-3</v>
      </c>
      <c r="V38" s="152"/>
      <c r="W38" s="149" t="s">
        <v>70</v>
      </c>
      <c r="X38" s="93">
        <v>10697.744415910003</v>
      </c>
    </row>
    <row r="39" spans="1:24" x14ac:dyDescent="0.25">
      <c r="A39" s="34" t="s">
        <v>10</v>
      </c>
      <c r="B39" s="152">
        <v>3.9544301607731216E-2</v>
      </c>
      <c r="C39" s="152">
        <v>5.2948345000000001E-2</v>
      </c>
      <c r="D39" s="106">
        <v>1.0382101766429841E-2</v>
      </c>
      <c r="I39" s="99" t="s">
        <v>69</v>
      </c>
      <c r="J39" s="101">
        <v>8105.6762102799967</v>
      </c>
      <c r="K39" s="98">
        <v>3.9544301607731216E-2</v>
      </c>
      <c r="L39" s="101">
        <v>13950.857781879997</v>
      </c>
      <c r="M39" s="98">
        <v>6.8060568113190154E-2</v>
      </c>
      <c r="Q39" s="34" t="s">
        <v>11</v>
      </c>
      <c r="R39" s="152">
        <v>5.1918000132567095E-2</v>
      </c>
      <c r="S39" s="152">
        <v>6.2E-2</v>
      </c>
      <c r="T39" s="44">
        <f t="shared" si="7"/>
        <v>1.2195985647112106E-3</v>
      </c>
      <c r="V39" s="152"/>
      <c r="W39" s="149" t="s">
        <v>71</v>
      </c>
      <c r="X39" s="93">
        <v>11021.875228620003</v>
      </c>
    </row>
    <row r="40" spans="1:24" x14ac:dyDescent="0.25">
      <c r="A40" s="34" t="s">
        <v>11</v>
      </c>
      <c r="B40" s="152">
        <v>4.1492818083923029E-2</v>
      </c>
      <c r="C40" s="152">
        <v>5.1814827869102749E-2</v>
      </c>
      <c r="D40" s="106">
        <v>-9.026423383290183E-3</v>
      </c>
      <c r="I40" s="99" t="s">
        <v>70</v>
      </c>
      <c r="J40" s="101">
        <v>8549.6275246400019</v>
      </c>
      <c r="K40" s="98">
        <v>4.1492818083923029E-2</v>
      </c>
      <c r="L40" s="101">
        <v>14100.133287900006</v>
      </c>
      <c r="M40" s="98">
        <v>6.8430380597023402E-2</v>
      </c>
      <c r="Q40" s="34" t="s">
        <v>12</v>
      </c>
      <c r="R40" s="152">
        <v>5.3365431015146125E-2</v>
      </c>
      <c r="S40" s="152">
        <v>6.0299365495689428E-2</v>
      </c>
      <c r="T40" s="44">
        <f t="shared" si="7"/>
        <v>-1.2830702229138291E-2</v>
      </c>
      <c r="V40" s="152"/>
      <c r="W40" s="149" t="s">
        <v>72</v>
      </c>
      <c r="X40" s="93">
        <v>10700.333924209999</v>
      </c>
    </row>
    <row r="41" spans="1:24" x14ac:dyDescent="0.25">
      <c r="A41" s="34" t="s">
        <v>12</v>
      </c>
      <c r="B41" s="152">
        <v>4.2111985488970854E-2</v>
      </c>
      <c r="C41" s="152">
        <v>5.0863246420482101E-2</v>
      </c>
      <c r="D41" s="106">
        <v>-3.8409119759865717E-3</v>
      </c>
      <c r="I41" s="99" t="s">
        <v>71</v>
      </c>
      <c r="J41" s="101">
        <v>8697.6351705500001</v>
      </c>
      <c r="K41" s="98">
        <v>4.2111985488970854E-2</v>
      </c>
      <c r="L41" s="101">
        <v>14093.502824769997</v>
      </c>
      <c r="M41" s="98">
        <v>6.8237558233654128E-2</v>
      </c>
      <c r="Q41" s="34" t="s">
        <v>13</v>
      </c>
      <c r="R41" s="152">
        <v>5.1775530874833144E-2</v>
      </c>
      <c r="S41" s="109">
        <v>5.780058613813386E-2</v>
      </c>
      <c r="T41" s="44">
        <f t="shared" si="7"/>
        <v>-2.08549217812386E-2</v>
      </c>
      <c r="V41" s="109"/>
      <c r="W41" s="149" t="s">
        <v>73</v>
      </c>
      <c r="X41" s="93">
        <v>11947.044909690001</v>
      </c>
    </row>
    <row r="42" spans="1:24" x14ac:dyDescent="0.25">
      <c r="A42" s="34" t="s">
        <v>13</v>
      </c>
      <c r="B42" s="152">
        <v>4.254301363443784E-2</v>
      </c>
      <c r="C42" s="109">
        <v>4.9427592708466313E-2</v>
      </c>
      <c r="D42" s="106">
        <v>-7.3573569547071838E-3</v>
      </c>
      <c r="F42" s="6"/>
      <c r="G42" s="3"/>
      <c r="H42" s="44">
        <f>J42/J41-1</f>
        <v>1.0880535657604273E-2</v>
      </c>
      <c r="I42" s="99" t="s">
        <v>72</v>
      </c>
      <c r="J42" s="101">
        <v>8792.2701001600017</v>
      </c>
      <c r="K42" s="98">
        <v>4.254301363443784E-2</v>
      </c>
      <c r="L42" s="101">
        <v>14306.19301692</v>
      </c>
      <c r="M42" s="98">
        <v>6.9223142333246931E-2</v>
      </c>
      <c r="N42" s="44">
        <f>L42/L41-1</f>
        <v>1.5091364779534544E-2</v>
      </c>
      <c r="Q42" s="34" t="s">
        <v>2</v>
      </c>
      <c r="R42" s="152">
        <v>5.8382954787955674E-2</v>
      </c>
      <c r="S42" s="152">
        <v>6.3572966511607265E-2</v>
      </c>
      <c r="T42" s="44">
        <f t="shared" si="7"/>
        <v>9.8872540509040929E-2</v>
      </c>
      <c r="V42" s="152"/>
      <c r="W42" s="149" t="s">
        <v>74</v>
      </c>
      <c r="X42" s="93">
        <v>12430.30281139</v>
      </c>
    </row>
    <row r="43" spans="1:24" x14ac:dyDescent="0.25">
      <c r="A43" s="34" t="s">
        <v>2</v>
      </c>
      <c r="B43" s="152">
        <v>4.652870600006645E-2</v>
      </c>
      <c r="C43" s="109">
        <v>5.2394934230558084E-2</v>
      </c>
      <c r="D43" s="106">
        <v>6.2016832207885342E-2</v>
      </c>
      <c r="E43" s="28"/>
      <c r="F43" s="28"/>
      <c r="G43" s="28"/>
      <c r="H43" s="44">
        <f>J43/J42-1</f>
        <v>8.2915022946888017E-2</v>
      </c>
      <c r="I43" s="99" t="s">
        <v>73</v>
      </c>
      <c r="J43" s="101">
        <v>9521.2813772700047</v>
      </c>
      <c r="K43" s="98">
        <v>4.652870600006645E-2</v>
      </c>
      <c r="L43" s="101">
        <v>15101.295917860009</v>
      </c>
      <c r="M43" s="98">
        <v>7.3797184448253117E-2</v>
      </c>
      <c r="N43" s="44">
        <f t="shared" ref="N43:N51" si="8">L43/L42-1</f>
        <v>5.5577532052002665E-2</v>
      </c>
      <c r="Q43" s="34" t="s">
        <v>3</v>
      </c>
      <c r="R43" s="152">
        <v>5.9749925524314955E-2</v>
      </c>
      <c r="S43" s="152">
        <v>6.6584494405238462E-2</v>
      </c>
      <c r="T43" s="44">
        <f t="shared" si="7"/>
        <v>7.4414142560056629E-2</v>
      </c>
      <c r="V43" s="152"/>
      <c r="W43" s="149" t="s">
        <v>75</v>
      </c>
      <c r="X43" s="93">
        <v>12602.766868459999</v>
      </c>
    </row>
    <row r="44" spans="1:24" x14ac:dyDescent="0.25">
      <c r="A44" s="34" t="s">
        <v>3</v>
      </c>
      <c r="B44" s="152">
        <v>4.8913637014705656E-2</v>
      </c>
      <c r="C44" s="109">
        <v>5.4275133443513424E-2</v>
      </c>
      <c r="D44" s="106">
        <v>5.9688482133740672E-2</v>
      </c>
      <c r="E44" s="28"/>
      <c r="F44" s="28"/>
      <c r="G44" s="28"/>
      <c r="H44" s="44">
        <f t="shared" ref="H44:H50" si="9">J44/J43-1</f>
        <v>6.8756814260614529E-2</v>
      </c>
      <c r="I44" s="99" t="s">
        <v>74</v>
      </c>
      <c r="J44" s="101">
        <v>10175.934352450005</v>
      </c>
      <c r="K44" s="98">
        <v>4.8913637014705406E-2</v>
      </c>
      <c r="L44" s="101">
        <v>15860.072200740002</v>
      </c>
      <c r="M44" s="98">
        <v>7.6236126117228492E-2</v>
      </c>
      <c r="N44" s="44">
        <f t="shared" si="8"/>
        <v>5.0245772747397277E-2</v>
      </c>
      <c r="Q44" s="34" t="s">
        <v>4</v>
      </c>
      <c r="R44" s="152">
        <v>5.9421478831762159E-2</v>
      </c>
      <c r="S44" s="152">
        <v>6.8661515449830193E-2</v>
      </c>
      <c r="T44" s="44">
        <f t="shared" si="7"/>
        <v>4.9754083519205183E-2</v>
      </c>
      <c r="V44" s="152"/>
      <c r="W44" s="149" t="s">
        <v>76</v>
      </c>
      <c r="X44" s="93">
        <v>12946.926058879999</v>
      </c>
    </row>
    <row r="45" spans="1:24" x14ac:dyDescent="0.25">
      <c r="A45" s="34" t="s">
        <v>4</v>
      </c>
      <c r="B45" s="152">
        <v>4.8903392430235365E-2</v>
      </c>
      <c r="C45" s="109">
        <v>5.797890878057177E-2</v>
      </c>
      <c r="D45" s="106">
        <v>8.7467863744336238E-2</v>
      </c>
      <c r="E45" s="28"/>
      <c r="F45" s="28"/>
      <c r="G45" s="28"/>
      <c r="H45" s="44">
        <f t="shared" si="9"/>
        <v>1.9265060476024054E-2</v>
      </c>
      <c r="I45" s="99" t="s">
        <v>75</v>
      </c>
      <c r="J45" s="101">
        <v>10371.974343150005</v>
      </c>
      <c r="K45" s="98">
        <v>4.8903392430235254E-2</v>
      </c>
      <c r="L45" s="101">
        <v>15954.680996670006</v>
      </c>
      <c r="M45" s="98">
        <v>7.5225603155744905E-2</v>
      </c>
      <c r="N45" s="44">
        <f t="shared" si="8"/>
        <v>5.9652184890803817E-3</v>
      </c>
      <c r="Q45" s="34" t="s">
        <v>5</v>
      </c>
      <c r="R45" s="152">
        <v>5.9792309998953228E-2</v>
      </c>
      <c r="S45" s="152">
        <v>6.6741012423956664E-2</v>
      </c>
      <c r="T45" s="44">
        <f t="shared" si="7"/>
        <v>-4.005158759310512E-3</v>
      </c>
      <c r="V45" s="152"/>
      <c r="W45" s="149" t="s">
        <v>77</v>
      </c>
      <c r="X45" s="93">
        <v>13325.480114850001</v>
      </c>
    </row>
    <row r="46" spans="1:24" s="90" customFormat="1" x14ac:dyDescent="0.25">
      <c r="A46" s="34" t="s">
        <v>5</v>
      </c>
      <c r="B46" s="152">
        <v>5.0306466134768579E-2</v>
      </c>
      <c r="C46" s="152">
        <v>5.7042202132283754E-2</v>
      </c>
      <c r="D46" s="106">
        <v>8.1007300757089951E-3</v>
      </c>
      <c r="E46" s="28"/>
      <c r="F46" s="28"/>
      <c r="G46" s="28"/>
      <c r="H46" s="44">
        <f t="shared" si="9"/>
        <v>5.0228289246980529E-2</v>
      </c>
      <c r="I46" s="99" t="s">
        <v>76</v>
      </c>
      <c r="J46" s="101">
        <v>10892.940870520004</v>
      </c>
      <c r="K46" s="98">
        <v>5.0306466134768649E-2</v>
      </c>
      <c r="L46" s="101">
        <v>16579.412771360003</v>
      </c>
      <c r="M46" s="98">
        <v>7.6568089098326034E-2</v>
      </c>
      <c r="N46" s="44">
        <f t="shared" si="8"/>
        <v>3.9156644675025998E-2</v>
      </c>
      <c r="W46" s="149" t="s">
        <v>78</v>
      </c>
      <c r="X46" s="93">
        <v>14121.38444756</v>
      </c>
    </row>
    <row r="47" spans="1:24" s="90" customFormat="1" x14ac:dyDescent="0.25">
      <c r="B47" s="28"/>
      <c r="C47" s="28"/>
      <c r="D47" s="28"/>
      <c r="E47" s="28"/>
      <c r="F47" s="28"/>
      <c r="G47" s="28"/>
      <c r="H47" s="44">
        <f t="shared" si="9"/>
        <v>3.8294747313733613E-2</v>
      </c>
      <c r="I47" s="99" t="s">
        <v>77</v>
      </c>
      <c r="J47" s="101">
        <v>11310.083288660009</v>
      </c>
      <c r="K47" s="98">
        <v>5.146531811584483E-2</v>
      </c>
      <c r="L47" s="101">
        <v>16891.030353660004</v>
      </c>
      <c r="M47" s="98">
        <v>7.6860817756055272E-2</v>
      </c>
      <c r="N47" s="44">
        <f t="shared" si="8"/>
        <v>1.8795453530073392E-2</v>
      </c>
      <c r="W47" s="149" t="s">
        <v>79</v>
      </c>
      <c r="X47" s="93">
        <v>14342.746579719998</v>
      </c>
    </row>
    <row r="48" spans="1:24" s="90" customFormat="1" x14ac:dyDescent="0.25">
      <c r="B48" s="28"/>
      <c r="C48" s="28"/>
      <c r="D48" s="28"/>
      <c r="E48" s="28"/>
      <c r="F48" s="28"/>
      <c r="G48" s="28"/>
      <c r="H48" s="44">
        <f t="shared" si="9"/>
        <v>2.9498088153294466E-2</v>
      </c>
      <c r="I48" s="99" t="s">
        <v>78</v>
      </c>
      <c r="J48" s="101">
        <v>11643.709122530005</v>
      </c>
      <c r="K48" s="98">
        <v>5.2702351812007359E-2</v>
      </c>
      <c r="L48" s="101">
        <v>17231.736588060005</v>
      </c>
      <c r="M48" s="98">
        <v>7.7995167556921041E-2</v>
      </c>
      <c r="N48" s="44">
        <f t="shared" si="8"/>
        <v>2.0170837851000378E-2</v>
      </c>
      <c r="W48" s="149" t="s">
        <v>80</v>
      </c>
      <c r="X48" s="93">
        <v>14636.643940739999</v>
      </c>
    </row>
    <row r="49" spans="1:24" s="90" customFormat="1" x14ac:dyDescent="0.25">
      <c r="B49" s="28"/>
      <c r="C49" s="28"/>
      <c r="D49" s="28"/>
      <c r="E49" s="28"/>
      <c r="F49" s="28"/>
      <c r="G49" s="28"/>
      <c r="H49" s="44">
        <f t="shared" si="9"/>
        <v>2.3442057461899646E-2</v>
      </c>
      <c r="I49" s="99" t="s">
        <v>79</v>
      </c>
      <c r="J49" s="101">
        <v>11916.661620849998</v>
      </c>
      <c r="K49" s="98">
        <v>5.3518507835080623E-2</v>
      </c>
      <c r="L49" s="101">
        <v>17433.485393719999</v>
      </c>
      <c r="M49" s="98">
        <v>7.8294924729935961E-2</v>
      </c>
      <c r="N49" s="44">
        <f t="shared" si="8"/>
        <v>1.170797874195606E-2</v>
      </c>
      <c r="W49" s="149" t="s">
        <v>82</v>
      </c>
      <c r="X49" s="108">
        <v>14512.131025829998</v>
      </c>
    </row>
    <row r="50" spans="1:24" s="90" customFormat="1" x14ac:dyDescent="0.25">
      <c r="B50" s="28"/>
      <c r="C50" s="28"/>
      <c r="D50" s="28"/>
      <c r="E50" s="28"/>
      <c r="F50" s="28"/>
      <c r="G50" s="28"/>
      <c r="H50" s="44">
        <f t="shared" si="9"/>
        <v>1.7917261071375146E-2</v>
      </c>
      <c r="I50" s="99" t="s">
        <v>80</v>
      </c>
      <c r="J50" s="101">
        <v>12130.175558210003</v>
      </c>
      <c r="K50" s="98">
        <v>5.3472536884976073E-2</v>
      </c>
      <c r="L50" s="101">
        <v>17543.366971900003</v>
      </c>
      <c r="M50" s="98">
        <v>7.7335099808730504E-2</v>
      </c>
      <c r="N50" s="44">
        <f t="shared" si="8"/>
        <v>6.3029036190080934E-3</v>
      </c>
      <c r="W50" s="149" t="s">
        <v>88</v>
      </c>
      <c r="X50" s="108">
        <v>14529.83</v>
      </c>
    </row>
    <row r="51" spans="1:24" s="90" customFormat="1" x14ac:dyDescent="0.25">
      <c r="B51" s="28"/>
      <c r="C51" s="28"/>
      <c r="D51" s="28"/>
      <c r="E51" s="28"/>
      <c r="F51" s="28"/>
      <c r="G51" s="28"/>
      <c r="H51" s="44">
        <f t="shared" ref="H51:H56" si="10">J51/J50-1</f>
        <v>1.0382101766429841E-2</v>
      </c>
      <c r="I51" s="111" t="s">
        <v>82</v>
      </c>
      <c r="J51" s="101">
        <v>12256.1122753</v>
      </c>
      <c r="K51" s="107">
        <v>5.2948345000000001E-2</v>
      </c>
      <c r="L51" s="101">
        <v>18215.02542686</v>
      </c>
      <c r="M51" s="113">
        <v>7.8691793999999995E-2</v>
      </c>
      <c r="N51" s="44">
        <f t="shared" si="8"/>
        <v>3.8285607092174656E-2</v>
      </c>
      <c r="W51" s="149" t="s">
        <v>90</v>
      </c>
      <c r="X51" s="150">
        <v>14343.40207783</v>
      </c>
    </row>
    <row r="52" spans="1:24" s="90" customFormat="1" x14ac:dyDescent="0.25">
      <c r="B52" s="28"/>
      <c r="C52" s="28"/>
      <c r="D52" s="28"/>
      <c r="E52" s="28"/>
      <c r="F52" s="28"/>
      <c r="G52" s="28"/>
      <c r="H52" s="44">
        <f t="shared" si="10"/>
        <v>-9.026423383290183E-3</v>
      </c>
      <c r="I52" s="142" t="s">
        <v>88</v>
      </c>
      <c r="J52" s="138">
        <v>12145.483416870002</v>
      </c>
      <c r="K52" s="139">
        <v>5.1814827869102749E-2</v>
      </c>
      <c r="L52" s="140">
        <v>18312.540780400002</v>
      </c>
      <c r="M52" s="141">
        <v>7.812460943830267E-2</v>
      </c>
      <c r="N52" s="44">
        <f t="shared" ref="N52:N58" si="11">L52/L51-1</f>
        <v>5.3535666986335162E-3</v>
      </c>
      <c r="W52" s="149" t="s">
        <v>93</v>
      </c>
      <c r="X52" s="153">
        <v>14044.27154942</v>
      </c>
    </row>
    <row r="53" spans="1:24" s="90" customFormat="1" x14ac:dyDescent="0.25">
      <c r="B53" s="28"/>
      <c r="C53" s="28"/>
      <c r="D53" s="28"/>
      <c r="E53" s="28"/>
      <c r="F53" s="28"/>
      <c r="G53" s="28"/>
      <c r="H53" s="44">
        <f t="shared" si="10"/>
        <v>-3.8409119759865717E-3</v>
      </c>
      <c r="I53" s="149" t="s">
        <v>90</v>
      </c>
      <c r="J53" s="140">
        <v>12098.833684159999</v>
      </c>
      <c r="K53" s="151">
        <v>5.0863246420482101E-2</v>
      </c>
      <c r="L53" s="140">
        <v>18180.07</v>
      </c>
      <c r="M53" s="152">
        <v>7.6428636548033835E-2</v>
      </c>
      <c r="N53" s="44">
        <f t="shared" si="11"/>
        <v>-7.2338831617394517E-3</v>
      </c>
      <c r="W53" s="149" t="s">
        <v>95</v>
      </c>
      <c r="X53" s="153">
        <v>15432.86435711</v>
      </c>
    </row>
    <row r="54" spans="1:24" s="90" customFormat="1" x14ac:dyDescent="0.25">
      <c r="B54" s="28"/>
      <c r="C54" s="28"/>
      <c r="D54" s="28"/>
      <c r="E54" s="28"/>
      <c r="F54" s="28"/>
      <c r="G54" s="28"/>
      <c r="H54" s="44">
        <f t="shared" si="10"/>
        <v>-7.3573569547071838E-3</v>
      </c>
      <c r="I54" s="149" t="s">
        <v>93</v>
      </c>
      <c r="J54" s="140">
        <v>12009.81824601</v>
      </c>
      <c r="K54" s="109">
        <v>4.9427592708466313E-2</v>
      </c>
      <c r="L54" s="140">
        <v>18309.195776379998</v>
      </c>
      <c r="M54" s="109">
        <v>7.5353302865773325E-2</v>
      </c>
      <c r="N54" s="44">
        <f t="shared" si="11"/>
        <v>7.1026006159491395E-3</v>
      </c>
      <c r="W54" s="149" t="s">
        <v>96</v>
      </c>
      <c r="X54" s="153">
        <v>16581.287725490001</v>
      </c>
    </row>
    <row r="55" spans="1:24" s="90" customFormat="1" x14ac:dyDescent="0.25">
      <c r="B55" s="28"/>
      <c r="C55" s="28"/>
      <c r="D55" s="28"/>
      <c r="E55" s="28"/>
      <c r="F55" s="28"/>
      <c r="G55" s="28"/>
      <c r="H55" s="44">
        <f t="shared" si="10"/>
        <v>6.2016832207885342E-2</v>
      </c>
      <c r="I55" s="149" t="s">
        <v>95</v>
      </c>
      <c r="J55" s="140">
        <v>12754.629129020001</v>
      </c>
      <c r="K55" s="109">
        <v>5.2394934230558084E-2</v>
      </c>
      <c r="L55" s="140">
        <v>19239.561307839998</v>
      </c>
      <c r="M55" s="152">
        <v>7.9253984122385629E-2</v>
      </c>
      <c r="N55" s="44">
        <f t="shared" si="11"/>
        <v>5.081411236315625E-2</v>
      </c>
      <c r="W55" s="149" t="s">
        <v>99</v>
      </c>
      <c r="X55" s="153">
        <v>17406.274499840001</v>
      </c>
    </row>
    <row r="56" spans="1:24" s="90" customFormat="1" x14ac:dyDescent="0.25">
      <c r="B56" s="28"/>
      <c r="C56" s="28"/>
      <c r="D56" s="28"/>
      <c r="E56" s="28"/>
      <c r="F56" s="28"/>
      <c r="G56" s="28"/>
      <c r="H56" s="44">
        <f t="shared" si="10"/>
        <v>5.9688482133740672E-2</v>
      </c>
      <c r="I56" s="149" t="s">
        <v>96</v>
      </c>
      <c r="J56" s="140">
        <v>13515.93358191</v>
      </c>
      <c r="K56" s="109">
        <v>5.4275133443513424E-2</v>
      </c>
      <c r="L56" s="140">
        <v>20152.089601809999</v>
      </c>
      <c r="M56" s="152">
        <v>8.0923551871236191E-2</v>
      </c>
      <c r="N56" s="44">
        <f t="shared" si="11"/>
        <v>4.7429786956636688E-2</v>
      </c>
      <c r="W56" s="149" t="s">
        <v>100</v>
      </c>
      <c r="X56" s="153">
        <v>17336.559607060004</v>
      </c>
    </row>
    <row r="57" spans="1:24" s="90" customFormat="1" x14ac:dyDescent="0.25">
      <c r="B57" s="28"/>
      <c r="C57" s="28"/>
      <c r="D57" s="28"/>
      <c r="E57" s="28"/>
      <c r="F57" s="28"/>
      <c r="G57" s="28"/>
      <c r="H57" s="44">
        <f>J57/J56-1</f>
        <v>8.7467863744336238E-2</v>
      </c>
      <c r="I57" s="149" t="s">
        <v>99</v>
      </c>
      <c r="J57" s="140">
        <v>14698.143418830001</v>
      </c>
      <c r="K57" s="109">
        <v>5.797890878057177E-2</v>
      </c>
      <c r="L57" s="140">
        <v>21110.43492657</v>
      </c>
      <c r="M57" s="152">
        <v>8.3273100965783595E-2</v>
      </c>
      <c r="N57" s="44">
        <f t="shared" si="11"/>
        <v>4.7555630393481652E-2</v>
      </c>
    </row>
    <row r="58" spans="1:24" s="90" customFormat="1" x14ac:dyDescent="0.25">
      <c r="B58" s="28"/>
      <c r="C58" s="28"/>
      <c r="D58" s="28"/>
      <c r="E58" s="28"/>
      <c r="F58" s="28"/>
      <c r="G58" s="28"/>
      <c r="H58" s="44">
        <f>J58/J57-1</f>
        <v>8.1007300757089951E-3</v>
      </c>
      <c r="I58" s="149" t="s">
        <v>100</v>
      </c>
      <c r="J58" s="153">
        <v>14817.209111280003</v>
      </c>
      <c r="K58" s="152">
        <v>5.7042202132283754E-2</v>
      </c>
      <c r="L58" s="153">
        <v>22005.400787610004</v>
      </c>
      <c r="M58" s="152">
        <v>8.4714773902541687E-2</v>
      </c>
      <c r="N58" s="44">
        <f t="shared" si="11"/>
        <v>4.2394477619861037E-2</v>
      </c>
    </row>
    <row r="59" spans="1:24" s="90" customFormat="1" x14ac:dyDescent="0.25">
      <c r="B59" s="28"/>
      <c r="C59" s="28"/>
      <c r="D59" s="28"/>
      <c r="E59" s="28"/>
      <c r="F59" s="28"/>
      <c r="G59" s="28"/>
      <c r="J59" s="110"/>
      <c r="K59" s="112"/>
      <c r="L59" s="113"/>
    </row>
    <row r="60" spans="1:24" x14ac:dyDescent="0.25">
      <c r="B60" s="28"/>
      <c r="C60" s="28"/>
      <c r="D60" s="28"/>
      <c r="E60" s="28"/>
      <c r="F60" s="28"/>
      <c r="G60" s="28"/>
      <c r="L60" s="6"/>
    </row>
    <row r="61" spans="1:24" ht="26.25" x14ac:dyDescent="0.4">
      <c r="A61" s="24" t="s">
        <v>42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24" ht="15.95" customHeight="1" x14ac:dyDescent="0.4">
      <c r="G62" s="3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24" ht="15.95" customHeight="1" x14ac:dyDescent="0.4">
      <c r="A63" s="30"/>
      <c r="C63" s="6"/>
      <c r="F63" s="6"/>
    </row>
    <row r="64" spans="1:24" ht="15.95" customHeight="1" x14ac:dyDescent="0.25">
      <c r="B64" s="32" t="s">
        <v>97</v>
      </c>
      <c r="C64" s="32" t="s">
        <v>98</v>
      </c>
      <c r="D64" s="43" t="s">
        <v>55</v>
      </c>
      <c r="F64" s="6"/>
    </row>
    <row r="65" spans="1:13" ht="15.95" customHeight="1" x14ac:dyDescent="0.25">
      <c r="A65" s="34" t="s">
        <v>13</v>
      </c>
      <c r="B65" s="44">
        <v>8.2609719817647365E-2</v>
      </c>
      <c r="C65" s="44">
        <v>6.9223142333246931E-2</v>
      </c>
      <c r="D65" s="44">
        <v>1.5091364779534544E-2</v>
      </c>
      <c r="F65" s="6"/>
      <c r="G65" s="3"/>
    </row>
    <row r="66" spans="1:13" ht="15.95" customHeight="1" x14ac:dyDescent="0.25">
      <c r="A66" s="34" t="s">
        <v>2</v>
      </c>
      <c r="B66" s="44">
        <v>8.5298924060224643E-2</v>
      </c>
      <c r="C66" s="44">
        <v>7.3797184448253117E-2</v>
      </c>
      <c r="D66" s="44">
        <v>5.5577532052002665E-2</v>
      </c>
      <c r="F66" s="6"/>
      <c r="G66" s="3"/>
    </row>
    <row r="67" spans="1:13" ht="15.95" customHeight="1" x14ac:dyDescent="0.25">
      <c r="A67" s="34" t="s">
        <v>3</v>
      </c>
      <c r="B67" s="44">
        <v>8.3870266345850347E-2</v>
      </c>
      <c r="C67" s="44">
        <v>7.6236126117228492E-2</v>
      </c>
      <c r="D67" s="44">
        <v>5.0245772747397277E-2</v>
      </c>
      <c r="F67" s="6"/>
      <c r="G67" s="3"/>
    </row>
    <row r="68" spans="1:13" ht="15.95" customHeight="1" x14ac:dyDescent="0.25">
      <c r="A68" s="34" t="s">
        <v>4</v>
      </c>
      <c r="B68" s="44">
        <v>7.9273506660291912E-2</v>
      </c>
      <c r="C68" s="44">
        <v>7.5225603155744905E-2</v>
      </c>
      <c r="D68" s="44">
        <v>5.9652184890803817E-3</v>
      </c>
      <c r="F68" s="6"/>
      <c r="G68" s="3"/>
    </row>
    <row r="69" spans="1:13" ht="15.95" customHeight="1" x14ac:dyDescent="0.25">
      <c r="A69" s="34" t="s">
        <v>5</v>
      </c>
      <c r="B69" s="44">
        <v>7.5435765444560876E-2</v>
      </c>
      <c r="C69" s="44">
        <v>7.6568089098326034E-2</v>
      </c>
      <c r="D69" s="44">
        <v>3.9156644675025998E-2</v>
      </c>
      <c r="F69" s="6"/>
      <c r="G69" s="3"/>
    </row>
    <row r="70" spans="1:13" ht="15.95" customHeight="1" x14ac:dyDescent="0.25">
      <c r="A70" s="34" t="s">
        <v>6</v>
      </c>
      <c r="B70" s="44">
        <v>7.2418741475564805E-2</v>
      </c>
      <c r="C70" s="44">
        <v>7.6860817756055272E-2</v>
      </c>
      <c r="D70" s="44">
        <v>1.8795453530073392E-2</v>
      </c>
      <c r="F70" s="6"/>
      <c r="G70" s="3"/>
    </row>
    <row r="71" spans="1:13" ht="15.95" customHeight="1" x14ac:dyDescent="0.25">
      <c r="A71" s="34" t="s">
        <v>7</v>
      </c>
      <c r="B71" s="44">
        <v>7.0734132222469506E-2</v>
      </c>
      <c r="C71" s="44">
        <v>7.7995167556921041E-2</v>
      </c>
      <c r="D71" s="44">
        <v>2.0170837851000378E-2</v>
      </c>
      <c r="F71" s="6"/>
      <c r="G71" s="3"/>
    </row>
    <row r="72" spans="1:13" ht="15.95" customHeight="1" x14ac:dyDescent="0.25">
      <c r="A72" s="34" t="s">
        <v>8</v>
      </c>
      <c r="B72" s="44">
        <v>7.1235514548123727E-2</v>
      </c>
      <c r="C72" s="44">
        <v>7.8294924729935961E-2</v>
      </c>
      <c r="D72" s="44">
        <v>1.170797874195606E-2</v>
      </c>
      <c r="F72" s="6"/>
      <c r="G72" s="3"/>
    </row>
    <row r="73" spans="1:13" ht="15.95" customHeight="1" x14ac:dyDescent="0.25">
      <c r="A73" s="34" t="s">
        <v>9</v>
      </c>
      <c r="B73" s="44">
        <v>6.914720495415129E-2</v>
      </c>
      <c r="C73" s="44">
        <v>7.7335099808730504E-2</v>
      </c>
      <c r="D73" s="44">
        <v>6.3029036190080934E-3</v>
      </c>
      <c r="F73" s="6"/>
      <c r="G73" s="3"/>
    </row>
    <row r="74" spans="1:13" ht="15.95" customHeight="1" x14ac:dyDescent="0.25">
      <c r="A74" s="34" t="s">
        <v>10</v>
      </c>
      <c r="B74" s="44">
        <v>6.8060568113190154E-2</v>
      </c>
      <c r="C74" s="44">
        <v>7.8691793999999995E-2</v>
      </c>
      <c r="D74" s="44">
        <v>3.8285607092174656E-2</v>
      </c>
      <c r="F74" s="6"/>
      <c r="G74" s="3"/>
    </row>
    <row r="75" spans="1:13" ht="15.95" customHeight="1" x14ac:dyDescent="0.25">
      <c r="A75" s="34" t="s">
        <v>11</v>
      </c>
      <c r="B75" s="44">
        <v>6.8430380597023402E-2</v>
      </c>
      <c r="C75" s="44">
        <v>7.812460943830267E-2</v>
      </c>
      <c r="D75" s="44">
        <v>5.3535666986335162E-3</v>
      </c>
      <c r="F75" s="6"/>
      <c r="G75" s="3"/>
    </row>
    <row r="76" spans="1:13" ht="15.95" customHeight="1" x14ac:dyDescent="0.25">
      <c r="A76" s="34" t="s">
        <v>12</v>
      </c>
      <c r="B76" s="44">
        <v>6.8237558233654128E-2</v>
      </c>
      <c r="C76" s="44">
        <v>7.6428636548033835E-2</v>
      </c>
      <c r="D76" s="44">
        <v>-7.2338831617394517E-3</v>
      </c>
      <c r="F76" s="6"/>
      <c r="G76" s="3"/>
    </row>
    <row r="77" spans="1:13" ht="15.95" customHeight="1" x14ac:dyDescent="0.25">
      <c r="A77" s="34" t="s">
        <v>13</v>
      </c>
      <c r="B77" s="44">
        <v>6.9223142333246931E-2</v>
      </c>
      <c r="C77" s="44">
        <v>7.5353302865773325E-2</v>
      </c>
      <c r="D77" s="44">
        <v>7.1026006159491395E-3</v>
      </c>
      <c r="F77" s="6"/>
      <c r="G77" s="3"/>
    </row>
    <row r="78" spans="1:13" ht="15.95" customHeight="1" x14ac:dyDescent="0.4">
      <c r="A78" s="34" t="s">
        <v>2</v>
      </c>
      <c r="B78" s="44">
        <v>7.3797184448253117E-2</v>
      </c>
      <c r="C78" s="44">
        <v>7.9253984122385629E-2</v>
      </c>
      <c r="D78" s="44">
        <v>5.081411236315625E-2</v>
      </c>
      <c r="G78" s="30"/>
      <c r="I78" s="12"/>
      <c r="J78" s="12"/>
      <c r="L78" s="6"/>
      <c r="M78" s="3"/>
    </row>
    <row r="79" spans="1:13" s="169" customFormat="1" ht="15.95" customHeight="1" x14ac:dyDescent="0.4">
      <c r="A79" s="34" t="s">
        <v>3</v>
      </c>
      <c r="B79" s="44">
        <v>7.6236126117228492E-2</v>
      </c>
      <c r="C79" s="44">
        <v>8.0923551871236191E-2</v>
      </c>
      <c r="D79" s="44">
        <v>4.7429786956636688E-2</v>
      </c>
      <c r="G79" s="30"/>
      <c r="I79" s="12"/>
      <c r="J79" s="12"/>
      <c r="L79" s="6"/>
      <c r="M79" s="3"/>
    </row>
    <row r="80" spans="1:13" s="169" customFormat="1" ht="15.95" customHeight="1" x14ac:dyDescent="0.4">
      <c r="A80" s="34" t="s">
        <v>4</v>
      </c>
      <c r="B80" s="44">
        <v>7.5225603155744905E-2</v>
      </c>
      <c r="C80" s="44">
        <v>8.3273100965783595E-2</v>
      </c>
      <c r="D80" s="44">
        <v>4.7555630393481652E-2</v>
      </c>
      <c r="G80" s="30"/>
      <c r="I80" s="12"/>
      <c r="J80" s="12"/>
      <c r="L80" s="6"/>
      <c r="M80" s="3"/>
    </row>
    <row r="81" spans="1:18" s="169" customFormat="1" ht="15.95" customHeight="1" x14ac:dyDescent="0.4">
      <c r="A81" s="34" t="s">
        <v>5</v>
      </c>
      <c r="B81" s="44">
        <v>7.6568089098326034E-2</v>
      </c>
      <c r="C81" s="152">
        <v>8.4714773902541687E-2</v>
      </c>
      <c r="D81" s="44">
        <v>4.2394477619861037E-2</v>
      </c>
      <c r="G81" s="30"/>
      <c r="I81" s="12"/>
      <c r="J81" s="12"/>
      <c r="L81" s="6"/>
      <c r="M81" s="3"/>
    </row>
    <row r="82" spans="1:18" s="169" customFormat="1" ht="15.95" customHeight="1" x14ac:dyDescent="0.4">
      <c r="A82" s="34"/>
      <c r="B82" s="44"/>
      <c r="C82" s="44"/>
      <c r="D82" s="44"/>
      <c r="G82" s="30"/>
      <c r="I82" s="12"/>
      <c r="J82" s="12"/>
      <c r="L82" s="6"/>
      <c r="M82" s="3"/>
    </row>
    <row r="84" spans="1:18" ht="26.25" x14ac:dyDescent="0.4">
      <c r="A84" s="24" t="s">
        <v>56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6" spans="1:18" x14ac:dyDescent="0.25">
      <c r="A86" s="56" t="s">
        <v>43</v>
      </c>
      <c r="B86" s="174" t="s">
        <v>22</v>
      </c>
      <c r="C86" s="175"/>
      <c r="D86" s="174" t="s">
        <v>23</v>
      </c>
      <c r="E86" s="175"/>
      <c r="F86" s="174" t="s">
        <v>24</v>
      </c>
      <c r="G86" s="174"/>
      <c r="H86" s="62" t="s">
        <v>22</v>
      </c>
      <c r="I86" s="63" t="s">
        <v>23</v>
      </c>
      <c r="J86" s="63" t="s">
        <v>24</v>
      </c>
      <c r="K86" s="62" t="s">
        <v>22</v>
      </c>
      <c r="L86" s="63" t="s">
        <v>23</v>
      </c>
      <c r="M86" s="63" t="s">
        <v>24</v>
      </c>
      <c r="N86" s="62" t="s">
        <v>22</v>
      </c>
      <c r="O86" s="63" t="s">
        <v>23</v>
      </c>
      <c r="P86" s="63" t="s">
        <v>24</v>
      </c>
    </row>
    <row r="87" spans="1:18" ht="15.75" thickBot="1" x14ac:dyDescent="0.3">
      <c r="A87" s="57"/>
      <c r="B87" s="58">
        <v>45261</v>
      </c>
      <c r="C87" s="59">
        <f>D3</f>
        <v>45383</v>
      </c>
      <c r="D87" s="58">
        <f>B87</f>
        <v>45261</v>
      </c>
      <c r="E87" s="59">
        <f>C87</f>
        <v>45383</v>
      </c>
      <c r="F87" s="58">
        <f>B87</f>
        <v>45261</v>
      </c>
      <c r="G87" s="58">
        <f>E87</f>
        <v>45383</v>
      </c>
      <c r="H87" s="172" t="s">
        <v>44</v>
      </c>
      <c r="I87" s="173"/>
      <c r="J87" s="173"/>
      <c r="K87" s="172" t="s">
        <v>49</v>
      </c>
      <c r="L87" s="173"/>
      <c r="M87" s="173"/>
      <c r="N87" s="172" t="s">
        <v>45</v>
      </c>
      <c r="O87" s="173"/>
      <c r="P87" s="173"/>
    </row>
    <row r="88" spans="1:18" s="120" customFormat="1" ht="15.75" thickTop="1" x14ac:dyDescent="0.25">
      <c r="A88" s="133"/>
      <c r="B88" s="122"/>
      <c r="C88" s="135"/>
      <c r="D88" s="122"/>
      <c r="E88" s="135"/>
      <c r="F88" s="122"/>
      <c r="G88" s="122"/>
      <c r="H88" s="62"/>
      <c r="I88" s="63"/>
      <c r="J88" s="63"/>
      <c r="K88" s="125">
        <f>E87</f>
        <v>45383</v>
      </c>
      <c r="L88" s="125">
        <f>K88</f>
        <v>45383</v>
      </c>
      <c r="M88" s="125">
        <f>L88</f>
        <v>45383</v>
      </c>
      <c r="N88" s="62"/>
      <c r="O88" s="63"/>
      <c r="P88" s="63"/>
    </row>
    <row r="89" spans="1:18" x14ac:dyDescent="0.25">
      <c r="A89" s="64" t="s">
        <v>40</v>
      </c>
      <c r="B89" s="123">
        <f>INDEX($B$101:$Z$106,MATCH($A89,$A$101:$A$106,0),MATCH($B$87,$B$100:$Z$100,0))</f>
        <v>180000.18623233016</v>
      </c>
      <c r="C89" s="123">
        <f>INDEX($B$101:$Z$106,MATCH($A89,$A$101:$A$106,0),MATCH($C$87,$B$100:$Z$100,0))</f>
        <v>190618.9198876328</v>
      </c>
      <c r="D89" s="134">
        <f>INDEX($B$110:$Z$115,MATCH($A89,$A$110:$A$115,0),MATCH($D$87,$B$100:$Z$100,0))</f>
        <v>7857.2812854500007</v>
      </c>
      <c r="E89" s="134">
        <f>INDEX($B$110:$Z$115,MATCH($A89,$A$110:$A$115,0),MATCH($E$87,$B$100:$Z$100,0))</f>
        <v>9658.9463307199512</v>
      </c>
      <c r="F89" s="128">
        <f>D89/B89</f>
        <v>4.3651517534034311E-2</v>
      </c>
      <c r="G89" s="60">
        <f>E89/C89</f>
        <v>5.0671498592132228E-2</v>
      </c>
      <c r="H89" s="129">
        <f>C89-B89</f>
        <v>10618.73365530264</v>
      </c>
      <c r="I89" s="134">
        <f>E89-D89</f>
        <v>1801.6650452699505</v>
      </c>
      <c r="J89" s="60">
        <f>G89-F89</f>
        <v>7.0199810580979169E-3</v>
      </c>
      <c r="K89" s="129">
        <f>INDEX($B$119:$Z$124,MATCH($A89,$A$119:$A$124,0),MATCH($K$88,$B$100:$Z$100,0))</f>
        <v>197128.41950447904</v>
      </c>
      <c r="L89" s="134">
        <f>INDEX($B$127:$Z$132,MATCH($A89,$A$127:$A$132,0),MATCH($K$88,$B$100:$Z$100,0))</f>
        <v>10060.766995213309</v>
      </c>
      <c r="M89" s="60">
        <f>L89/K89</f>
        <v>5.103661369833442E-2</v>
      </c>
      <c r="N89" s="129">
        <f>C89-K89</f>
        <v>-6509.4996168462385</v>
      </c>
      <c r="O89" s="134">
        <f>E89-L89</f>
        <v>-401.82066449335798</v>
      </c>
      <c r="P89" s="60">
        <f>G89-M89</f>
        <v>-3.6511510620219206E-4</v>
      </c>
    </row>
    <row r="90" spans="1:18" x14ac:dyDescent="0.25">
      <c r="A90" s="65" t="s">
        <v>48</v>
      </c>
      <c r="B90" s="123">
        <f t="shared" ref="B90:B91" si="12">INDEX($B$101:$Z$106,MATCH($A90,$A$101:$A$106,0),MATCH($B$87,$B$100:$Z$100,0))</f>
        <v>107192.5489937402</v>
      </c>
      <c r="C90" s="123">
        <f t="shared" ref="C90:C92" si="13">INDEX($B$101:$Z$106,MATCH($A90,$A$101:$A$106,0),MATCH($C$87,$B$100:$Z$100,0))</f>
        <v>139194.86534612006</v>
      </c>
      <c r="D90" s="134">
        <f t="shared" ref="D90:D92" si="14">INDEX($B$110:$Z$115,MATCH($A90,$A$110:$A$115,0),MATCH($D$87,$B$100:$Z$100,0))</f>
        <v>1484.6530008500004</v>
      </c>
      <c r="E90" s="134">
        <f t="shared" ref="E90:E92" si="15">INDEX($B$110:$Z$115,MATCH($A90,$A$110:$A$115,0),MATCH($E$87,$B$100:$Z$100,0))</f>
        <v>2853.3268615699985</v>
      </c>
      <c r="F90" s="128">
        <f t="shared" ref="F90:F92" si="16">D90/B90</f>
        <v>1.3850337684727515E-2</v>
      </c>
      <c r="G90" s="60">
        <f t="shared" ref="G90:G97" si="17">E90/C90</f>
        <v>2.0498793935214168E-2</v>
      </c>
      <c r="H90" s="129">
        <f t="shared" ref="H90:H98" si="18">C90-B90</f>
        <v>32002.316352379858</v>
      </c>
      <c r="I90" s="134">
        <f t="shared" ref="I90:I98" si="19">E90-D90</f>
        <v>1368.6738607199982</v>
      </c>
      <c r="J90" s="60">
        <f t="shared" ref="J90:J98" si="20">G90-F90</f>
        <v>6.6484562504866528E-3</v>
      </c>
      <c r="K90" s="129">
        <f t="shared" ref="K90:K92" si="21">INDEX($B$119:$Z$124,MATCH($A90,$A$119:$A$124,0),MATCH($K$88,$B$100:$Z$100,0))</f>
        <v>0</v>
      </c>
      <c r="L90" s="134">
        <f t="shared" ref="L90:L92" si="22">INDEX($B$127:$Z$132,MATCH($A90,$A$127:$A$132,0),MATCH($K$88,$B$100:$Z$100,0))</f>
        <v>0</v>
      </c>
      <c r="M90" s="60"/>
      <c r="N90" s="129"/>
      <c r="O90" s="134"/>
      <c r="P90" s="60"/>
    </row>
    <row r="91" spans="1:18" x14ac:dyDescent="0.25">
      <c r="A91" s="65" t="s">
        <v>54</v>
      </c>
      <c r="B91" s="123">
        <f t="shared" si="12"/>
        <v>72807.637238589959</v>
      </c>
      <c r="C91" s="123">
        <f t="shared" si="13"/>
        <v>51424.054541512742</v>
      </c>
      <c r="D91" s="134">
        <f t="shared" si="14"/>
        <v>6372.6282846000004</v>
      </c>
      <c r="E91" s="134">
        <f t="shared" si="15"/>
        <v>6805.6194691499531</v>
      </c>
      <c r="F91" s="128">
        <f t="shared" si="16"/>
        <v>8.7526920612970252E-2</v>
      </c>
      <c r="G91" s="60">
        <f t="shared" si="17"/>
        <v>0.13234311315643202</v>
      </c>
      <c r="H91" s="129">
        <f>C91-B91</f>
        <v>-21383.582697077218</v>
      </c>
      <c r="I91" s="134">
        <f t="shared" si="19"/>
        <v>432.99118454995278</v>
      </c>
      <c r="J91" s="60">
        <f t="shared" si="20"/>
        <v>4.4816192543461766E-2</v>
      </c>
      <c r="K91" s="129">
        <f t="shared" si="21"/>
        <v>0</v>
      </c>
      <c r="L91" s="134">
        <f t="shared" si="22"/>
        <v>0</v>
      </c>
      <c r="M91" s="60"/>
      <c r="N91" s="129"/>
      <c r="O91" s="134"/>
      <c r="P91" s="60"/>
    </row>
    <row r="92" spans="1:18" x14ac:dyDescent="0.25">
      <c r="A92" s="64" t="s">
        <v>92</v>
      </c>
      <c r="B92" s="123">
        <f>INDEX($B$101:$Z$106,MATCH($A92,$A$101:$A$106,0),MATCH($B$87,$B$100:$Z$100,0))</f>
        <v>49188.743514419999</v>
      </c>
      <c r="C92" s="123">
        <f t="shared" si="13"/>
        <v>53157.185593800001</v>
      </c>
      <c r="D92" s="134">
        <f t="shared" si="14"/>
        <v>1121.62263297</v>
      </c>
      <c r="E92" s="134">
        <f t="shared" si="15"/>
        <v>1567.5686837000001</v>
      </c>
      <c r="F92" s="128">
        <f t="shared" si="16"/>
        <v>2.280242496214991E-2</v>
      </c>
      <c r="G92" s="60">
        <f t="shared" si="17"/>
        <v>2.9489309228644223E-2</v>
      </c>
      <c r="H92" s="129">
        <f t="shared" si="18"/>
        <v>3968.4420793800018</v>
      </c>
      <c r="I92" s="134">
        <f t="shared" si="19"/>
        <v>445.94605073000002</v>
      </c>
      <c r="J92" s="60">
        <f t="shared" si="20"/>
        <v>6.6868842664943133E-3</v>
      </c>
      <c r="K92" s="129">
        <f t="shared" si="21"/>
        <v>44178.333147206678</v>
      </c>
      <c r="L92" s="134">
        <f t="shared" si="22"/>
        <v>803.10631721719813</v>
      </c>
      <c r="M92" s="60">
        <f t="shared" ref="M92:M98" si="23">L92/K92</f>
        <v>1.817873740372156E-2</v>
      </c>
      <c r="N92" s="129">
        <f t="shared" ref="N92:N98" si="24">C92-K92</f>
        <v>8978.8524465933224</v>
      </c>
      <c r="O92" s="134">
        <f>E92-L92</f>
        <v>764.46236648280194</v>
      </c>
      <c r="P92" s="60">
        <f t="shared" ref="P92:P96" si="25">G92-M92</f>
        <v>1.1310571824922663E-2</v>
      </c>
    </row>
    <row r="93" spans="1:18" x14ac:dyDescent="0.25">
      <c r="A93" s="66" t="s">
        <v>51</v>
      </c>
      <c r="B93" s="131">
        <f>B92+B89</f>
        <v>229188.92974675016</v>
      </c>
      <c r="C93" s="131">
        <f>C92+C89</f>
        <v>243776.10548143281</v>
      </c>
      <c r="D93" s="131">
        <f>D92+D89</f>
        <v>8978.903918420001</v>
      </c>
      <c r="E93" s="131">
        <f>E92+E89</f>
        <v>11226.515014419951</v>
      </c>
      <c r="F93" s="126">
        <f>D93/B93</f>
        <v>3.917686569042203E-2</v>
      </c>
      <c r="G93" s="126">
        <f>E93/C93</f>
        <v>4.6052565292438057E-2</v>
      </c>
      <c r="H93" s="124">
        <f t="shared" si="18"/>
        <v>14587.175734682649</v>
      </c>
      <c r="I93" s="131">
        <f t="shared" si="19"/>
        <v>2247.6110959999496</v>
      </c>
      <c r="J93" s="61">
        <f t="shared" si="20"/>
        <v>6.8756996020160263E-3</v>
      </c>
      <c r="K93" s="124">
        <f>K92+K89</f>
        <v>241306.75265168573</v>
      </c>
      <c r="L93" s="124">
        <f>L92+L89</f>
        <v>10863.873312430507</v>
      </c>
      <c r="M93" s="61">
        <f t="shared" si="23"/>
        <v>4.5021008293588731E-2</v>
      </c>
      <c r="N93" s="124">
        <f t="shared" si="24"/>
        <v>2469.3528297470766</v>
      </c>
      <c r="O93" s="131">
        <f t="shared" ref="O93:O97" si="26">E93-L93</f>
        <v>362.64170198944339</v>
      </c>
      <c r="P93" s="61">
        <f t="shared" si="25"/>
        <v>1.0315569988493256E-3</v>
      </c>
    </row>
    <row r="94" spans="1:18" x14ac:dyDescent="0.25">
      <c r="A94" s="64" t="s">
        <v>46</v>
      </c>
      <c r="B94" s="123">
        <f>INDEX($B$101:$Z$106,MATCH($A94,$A$101:$A$106,0),MATCH($B$87,$B$100:$Z$100,0))</f>
        <v>10803</v>
      </c>
      <c r="C94" s="123">
        <f>INDEX($B$101:$Z$106,MATCH($A94,$A$101:$A$106,0),MATCH($C$87,$B$100:$Z$100,0))</f>
        <v>11446.709602930032</v>
      </c>
      <c r="D94" s="134">
        <f>INDEX($B$110:$Z$115,MATCH($A94,$A$110:$A$115,0),MATCH($D$87,$B$100:$Z$100,0))</f>
        <v>2031</v>
      </c>
      <c r="E94" s="134">
        <f>INDEX($B$110:$Z$115,MATCH($A94,$A$110:$A$115,0),MATCH($E$87,$B$100:$Z$100,0))</f>
        <v>2232.478719629999</v>
      </c>
      <c r="F94" s="128">
        <f>D94/B94</f>
        <v>0.18800333240766454</v>
      </c>
      <c r="G94" s="60">
        <f t="shared" si="17"/>
        <v>0.19503235401888311</v>
      </c>
      <c r="H94" s="129">
        <f>C94-B94</f>
        <v>643.70960293003191</v>
      </c>
      <c r="I94" s="134">
        <f t="shared" si="19"/>
        <v>201.47871962999898</v>
      </c>
      <c r="J94" s="60">
        <f t="shared" si="20"/>
        <v>7.0290216112185722E-3</v>
      </c>
      <c r="K94" s="129">
        <f>INDEX($B$119:$Z$124,MATCH($A94,$A$119:$A$124,0),MATCH($K$88,$B$100:$Z$100,0))</f>
        <v>12089.110246</v>
      </c>
      <c r="L94" s="134">
        <f>INDEX($B$127:$Z$132,MATCH($A94,$A$127:$A$132,0),MATCH($L$88,$B$100:$Z$100,0))</f>
        <v>2463.6321199384652</v>
      </c>
      <c r="M94" s="60">
        <f t="shared" si="23"/>
        <v>0.20378936661228833</v>
      </c>
      <c r="N94" s="129">
        <f t="shared" si="24"/>
        <v>-642.40064306996828</v>
      </c>
      <c r="O94" s="134">
        <f t="shared" si="26"/>
        <v>-231.15340030846619</v>
      </c>
      <c r="P94" s="60">
        <f t="shared" si="25"/>
        <v>-8.7570125934052223E-3</v>
      </c>
    </row>
    <row r="95" spans="1:18" x14ac:dyDescent="0.25">
      <c r="A95" s="64" t="s">
        <v>50</v>
      </c>
      <c r="B95" s="123">
        <f>INDEX($B$101:$Z$106,MATCH($A95,$A$101:$A$106,0),MATCH($B$87,$B$100:$Z$100,0))</f>
        <v>2986</v>
      </c>
      <c r="C95" s="123">
        <f>INDEX($B$101:$Z$106,MATCH($A95,$A$101:$A$106,0),MATCH($C$87,$B$100:$Z$100,0))</f>
        <v>3803.9296681400047</v>
      </c>
      <c r="D95" s="134">
        <f>INDEX($B$110:$Z$115,MATCH($A95,$A$110:$A$115,0),MATCH($D$87,$B$100:$Z$100,0))</f>
        <v>1000</v>
      </c>
      <c r="E95" s="134">
        <f>INDEX($B$110:$Z$115,MATCH($A95,$A$110:$A$115,0),MATCH($E$87,$B$100:$Z$100,0))</f>
        <v>1286.310107230001</v>
      </c>
      <c r="F95" s="128">
        <f>D95/B95</f>
        <v>0.33489618218352313</v>
      </c>
      <c r="G95" s="60">
        <f t="shared" si="17"/>
        <v>0.33815296796982158</v>
      </c>
      <c r="H95" s="129">
        <f t="shared" si="18"/>
        <v>817.92966814000465</v>
      </c>
      <c r="I95" s="134">
        <f t="shared" si="19"/>
        <v>286.31010723000099</v>
      </c>
      <c r="J95" s="60">
        <f t="shared" si="20"/>
        <v>3.2567857862984551E-3</v>
      </c>
      <c r="K95" s="129">
        <f>INDEX($B$119:$Z$124,MATCH($A95,$A$119:$A$124,0),MATCH($K$88,$B$100:$Z$100,0))</f>
        <v>5700.8666089999997</v>
      </c>
      <c r="L95" s="134">
        <f>INDEX($B$127:$Z$132,MATCH($A95,$A$127:$A$132,0),MATCH($L$88,$B$100:$Z$100,0))</f>
        <v>1656.4539791138552</v>
      </c>
      <c r="M95" s="60">
        <f t="shared" si="23"/>
        <v>0.29056178520276182</v>
      </c>
      <c r="N95" s="129">
        <f t="shared" si="24"/>
        <v>-1896.936940859995</v>
      </c>
      <c r="O95" s="134">
        <f t="shared" si="26"/>
        <v>-370.14387188385422</v>
      </c>
      <c r="P95" s="60">
        <f t="shared" si="25"/>
        <v>4.7591182767059759E-2</v>
      </c>
    </row>
    <row r="96" spans="1:18" x14ac:dyDescent="0.25">
      <c r="A96" s="66" t="s">
        <v>52</v>
      </c>
      <c r="B96" s="131">
        <f>SUM(B94:B95)</f>
        <v>13789</v>
      </c>
      <c r="C96" s="131">
        <f>SUM(C94:C95)</f>
        <v>15250.639271070037</v>
      </c>
      <c r="D96" s="131">
        <f>SUM(D94:D95)</f>
        <v>3031</v>
      </c>
      <c r="E96" s="131">
        <f>SUM(E94:E95)</f>
        <v>3518.78882686</v>
      </c>
      <c r="F96" s="126">
        <f>D96/B96</f>
        <v>0.21981289433606499</v>
      </c>
      <c r="G96" s="126">
        <f>E96/C96</f>
        <v>0.23073057885088313</v>
      </c>
      <c r="H96" s="124">
        <f t="shared" si="18"/>
        <v>1461.6392710700366</v>
      </c>
      <c r="I96" s="131">
        <f t="shared" si="19"/>
        <v>487.78882685999997</v>
      </c>
      <c r="J96" s="61">
        <f>G96-F96</f>
        <v>1.0917684514818143E-2</v>
      </c>
      <c r="K96" s="124">
        <f>SUM(K94:K95)</f>
        <v>17789.976855000001</v>
      </c>
      <c r="L96" s="124">
        <f>SUM(L94:L95)</f>
        <v>4120.0860990523206</v>
      </c>
      <c r="M96" s="61">
        <f t="shared" si="23"/>
        <v>0.23159592239122789</v>
      </c>
      <c r="N96" s="124">
        <f t="shared" si="24"/>
        <v>-2539.3375839299642</v>
      </c>
      <c r="O96" s="131">
        <f t="shared" si="26"/>
        <v>-601.29727219232063</v>
      </c>
      <c r="P96" s="61">
        <f t="shared" si="25"/>
        <v>-8.6534354034475958E-4</v>
      </c>
    </row>
    <row r="97" spans="1:26" x14ac:dyDescent="0.25">
      <c r="A97" s="64" t="s">
        <v>47</v>
      </c>
      <c r="B97" s="134">
        <f>INDEX($B$145:$Z$145,MATCH($A97,$A$145,0),MATCH($B$87,$B$100:$Z$100,0))</f>
        <v>1006.928913</v>
      </c>
      <c r="C97" s="134">
        <f>INDEX($B$145:$Z$145,MATCH($A97,$A$145,0),MATCH($C$87,$B$100:$Z$100,0))</f>
        <v>731.96997799999997</v>
      </c>
      <c r="D97" s="134">
        <f>INDEX($B$148:$Z$148,MATCH($A97,$A$148,0),MATCH($D$87,$B$100:$Z$100,0))</f>
        <v>0</v>
      </c>
      <c r="E97" s="134">
        <f>INDEX($B$148:$Z$148,MATCH($A97,$A$148,0),MATCH($E$87,$B$100:$Z$100,0))</f>
        <v>71.905270000000002</v>
      </c>
      <c r="F97" s="128">
        <f>D97/B97</f>
        <v>0</v>
      </c>
      <c r="G97" s="60">
        <f t="shared" si="17"/>
        <v>9.8235272157569289E-2</v>
      </c>
      <c r="H97" s="129">
        <f>C97-B97</f>
        <v>-274.958935</v>
      </c>
      <c r="I97" s="134">
        <f>E97-D97</f>
        <v>71.905270000000002</v>
      </c>
      <c r="J97" s="60">
        <f t="shared" si="20"/>
        <v>9.8235272157569289E-2</v>
      </c>
      <c r="K97" s="129">
        <f>INDEX($B$137:$Z$137,MATCH($A97,$A$137,0),MATCH($K$88,$B$100:$Z$100,0))</f>
        <v>0</v>
      </c>
      <c r="L97" s="129">
        <f>INDEX($B$141:$Z$141,MATCH($A97,$A$141,0),MATCH($L$88,$B$100:$Z$100,0))</f>
        <v>0</v>
      </c>
      <c r="M97" s="129">
        <v>0</v>
      </c>
      <c r="N97" s="129">
        <f t="shared" si="24"/>
        <v>731.96997799999997</v>
      </c>
      <c r="O97" s="134">
        <f t="shared" si="26"/>
        <v>71.905270000000002</v>
      </c>
      <c r="P97" s="129">
        <v>0</v>
      </c>
    </row>
    <row r="98" spans="1:26" x14ac:dyDescent="0.25">
      <c r="A98" s="66" t="s">
        <v>53</v>
      </c>
      <c r="B98" s="131">
        <f>B97+B96+B93</f>
        <v>243984.85865975017</v>
      </c>
      <c r="C98" s="131">
        <f>C97+C96+C93</f>
        <v>259758.71473050283</v>
      </c>
      <c r="D98" s="131">
        <f>D97+D96+D93</f>
        <v>12009.903918420001</v>
      </c>
      <c r="E98" s="131">
        <f>E97+E96+E93</f>
        <v>14817.20911127995</v>
      </c>
      <c r="F98" s="126">
        <f>D98/B98</f>
        <v>4.9223972275953605E-2</v>
      </c>
      <c r="G98" s="126">
        <f>E98/C98</f>
        <v>5.704220213228519E-2</v>
      </c>
      <c r="H98" s="124">
        <f t="shared" si="18"/>
        <v>15773.856070752663</v>
      </c>
      <c r="I98" s="131">
        <f t="shared" si="19"/>
        <v>2807.3051928599489</v>
      </c>
      <c r="J98" s="61">
        <f t="shared" si="20"/>
        <v>7.818229856331585E-3</v>
      </c>
      <c r="K98" s="124">
        <f>K97+K96+K93</f>
        <v>259096.72950668575</v>
      </c>
      <c r="L98" s="124">
        <f>L97+L96+L93</f>
        <v>14983.959411482829</v>
      </c>
      <c r="M98" s="61">
        <f t="shared" si="23"/>
        <v>5.7831526627186478E-2</v>
      </c>
      <c r="N98" s="124">
        <f t="shared" si="24"/>
        <v>661.98522381708608</v>
      </c>
      <c r="O98" s="131">
        <f>E98-L98</f>
        <v>-166.75030020287886</v>
      </c>
      <c r="P98" s="61">
        <f>G98-M98</f>
        <v>-7.8932449490128759E-4</v>
      </c>
    </row>
    <row r="100" spans="1:26" x14ac:dyDescent="0.25">
      <c r="A100" t="s">
        <v>22</v>
      </c>
      <c r="B100" s="114">
        <v>44896</v>
      </c>
      <c r="C100" s="114">
        <v>44927</v>
      </c>
      <c r="D100" s="114">
        <v>44958</v>
      </c>
      <c r="E100" s="114">
        <v>44986</v>
      </c>
      <c r="F100" s="114">
        <v>45017</v>
      </c>
      <c r="G100" s="114">
        <v>45047</v>
      </c>
      <c r="H100" s="114">
        <v>45078</v>
      </c>
      <c r="I100" s="114">
        <v>45108</v>
      </c>
      <c r="J100" s="114">
        <v>45139</v>
      </c>
      <c r="K100" s="114">
        <v>45170</v>
      </c>
      <c r="L100" s="114">
        <v>45200</v>
      </c>
      <c r="M100" s="114">
        <v>45231</v>
      </c>
      <c r="N100" s="114">
        <v>45261</v>
      </c>
      <c r="O100" s="114">
        <v>45292</v>
      </c>
      <c r="P100" s="114">
        <v>45323</v>
      </c>
      <c r="Q100" s="114">
        <v>45352</v>
      </c>
      <c r="R100" s="114">
        <v>45383</v>
      </c>
      <c r="S100" s="114">
        <v>45413</v>
      </c>
      <c r="T100" s="114">
        <v>45444</v>
      </c>
      <c r="U100" s="114">
        <v>45474</v>
      </c>
      <c r="V100" s="114">
        <v>45505</v>
      </c>
      <c r="W100" s="114">
        <v>45536</v>
      </c>
      <c r="X100" s="114">
        <v>45566</v>
      </c>
      <c r="Y100" s="114">
        <v>45597</v>
      </c>
      <c r="Z100" s="114">
        <v>45627</v>
      </c>
    </row>
    <row r="101" spans="1:26" s="97" customFormat="1" x14ac:dyDescent="0.25">
      <c r="A101" s="64" t="s">
        <v>40</v>
      </c>
      <c r="B101" s="54">
        <v>160946.74071241979</v>
      </c>
      <c r="C101" s="54">
        <v>158718.75150013977</v>
      </c>
      <c r="D101" s="130">
        <v>160600.22770503981</v>
      </c>
      <c r="E101" s="130">
        <v>163145.45376994985</v>
      </c>
      <c r="F101" s="54">
        <v>165815.89319590991</v>
      </c>
      <c r="G101" s="130">
        <v>167802.03682157971</v>
      </c>
      <c r="H101" s="54">
        <v>167603.88239126976</v>
      </c>
      <c r="I101" s="130">
        <v>168375.8694600196</v>
      </c>
      <c r="J101" s="130">
        <v>171566.97484425959</v>
      </c>
      <c r="K101" s="54">
        <v>174634.24687184984</v>
      </c>
      <c r="L101" s="143">
        <v>176473.4366470697</v>
      </c>
      <c r="M101" s="143">
        <v>177962.99899234992</v>
      </c>
      <c r="N101" s="143">
        <v>180000.18623233016</v>
      </c>
      <c r="O101" s="143">
        <v>179866.88053438999</v>
      </c>
      <c r="P101" s="143">
        <v>183156.34469680907</v>
      </c>
      <c r="Q101" s="143">
        <v>185767.26665365847</v>
      </c>
      <c r="R101" s="143">
        <v>190618.9198876328</v>
      </c>
      <c r="S101" s="169"/>
      <c r="T101" s="169"/>
      <c r="U101" s="169"/>
      <c r="V101" s="169"/>
      <c r="W101" s="169"/>
      <c r="X101" s="169"/>
      <c r="Y101" s="169"/>
      <c r="Z101" s="169"/>
    </row>
    <row r="102" spans="1:26" s="120" customFormat="1" x14ac:dyDescent="0.25">
      <c r="A102" s="65" t="s">
        <v>48</v>
      </c>
      <c r="B102" s="54">
        <v>20307.209865569992</v>
      </c>
      <c r="C102" s="54">
        <v>23961.233791819988</v>
      </c>
      <c r="D102" s="54">
        <v>30552.552228480014</v>
      </c>
      <c r="E102" s="54">
        <v>39684.338227719978</v>
      </c>
      <c r="F102" s="54">
        <v>48618.202225209963</v>
      </c>
      <c r="G102" s="54">
        <v>56238.671950629803</v>
      </c>
      <c r="H102" s="54">
        <v>64962.456674749759</v>
      </c>
      <c r="I102" s="54">
        <v>74259.674999489755</v>
      </c>
      <c r="J102" s="54">
        <v>85690.728881879782</v>
      </c>
      <c r="K102" s="54">
        <v>93261.749422869907</v>
      </c>
      <c r="L102" s="143">
        <v>99048.378502299762</v>
      </c>
      <c r="M102" s="143">
        <v>103878.38497268999</v>
      </c>
      <c r="N102" s="143">
        <v>107192.5489937402</v>
      </c>
      <c r="O102" s="143">
        <v>112318.30390103</v>
      </c>
      <c r="P102" s="171">
        <v>120378.99959874</v>
      </c>
      <c r="Q102" s="171">
        <v>128564.44772708</v>
      </c>
      <c r="R102" s="171">
        <v>139194.86534612006</v>
      </c>
      <c r="S102" s="169"/>
      <c r="T102" s="169"/>
      <c r="U102" s="169"/>
      <c r="V102" s="169"/>
      <c r="W102" s="169"/>
      <c r="X102" s="169"/>
      <c r="Y102" s="169"/>
      <c r="Z102" s="169"/>
    </row>
    <row r="103" spans="1:26" s="120" customFormat="1" x14ac:dyDescent="0.25">
      <c r="A103" s="65" t="s">
        <v>54</v>
      </c>
      <c r="B103" s="54">
        <v>140639.53084684981</v>
      </c>
      <c r="C103" s="54">
        <v>134757.51770831979</v>
      </c>
      <c r="D103" s="54">
        <v>130047.67547655982</v>
      </c>
      <c r="E103" s="54">
        <v>123461.11554222988</v>
      </c>
      <c r="F103" s="54">
        <v>117197.69097069997</v>
      </c>
      <c r="G103" s="54">
        <v>111563.36487094991</v>
      </c>
      <c r="H103" s="54">
        <v>102641.42571652</v>
      </c>
      <c r="I103" s="54">
        <v>94116.194460529849</v>
      </c>
      <c r="J103" s="54">
        <v>85876.245962379791</v>
      </c>
      <c r="K103" s="54">
        <v>81372.49744897995</v>
      </c>
      <c r="L103" s="143">
        <v>77425.058144769951</v>
      </c>
      <c r="M103" s="143">
        <v>74084.614019659944</v>
      </c>
      <c r="N103" s="143">
        <v>72807.637238589959</v>
      </c>
      <c r="O103" s="143">
        <v>67548.576633360004</v>
      </c>
      <c r="P103" s="171">
        <f>P101-P102</f>
        <v>62777.345098069069</v>
      </c>
      <c r="Q103" s="171">
        <f>Q101-Q102</f>
        <v>57202.818926578475</v>
      </c>
      <c r="R103" s="171">
        <f>R101-R102</f>
        <v>51424.054541512742</v>
      </c>
      <c r="S103" s="169"/>
      <c r="T103" s="169"/>
      <c r="U103" s="169"/>
      <c r="V103" s="169"/>
      <c r="W103" s="169"/>
      <c r="X103" s="169"/>
      <c r="Y103" s="169"/>
      <c r="Z103" s="169"/>
    </row>
    <row r="104" spans="1:26" s="97" customFormat="1" x14ac:dyDescent="0.25">
      <c r="A104" s="64" t="s">
        <v>92</v>
      </c>
      <c r="B104" s="54">
        <v>31236.124612809999</v>
      </c>
      <c r="C104" s="54">
        <v>31372.625429840002</v>
      </c>
      <c r="D104" s="130">
        <v>32755.543118190009</v>
      </c>
      <c r="E104" s="130">
        <v>34379.686598070009</v>
      </c>
      <c r="F104" s="54">
        <v>36223.072529449993</v>
      </c>
      <c r="G104" s="130">
        <v>37571.023362250009</v>
      </c>
      <c r="H104" s="54">
        <v>38974.352386090002</v>
      </c>
      <c r="I104" s="130">
        <v>39904.051439660005</v>
      </c>
      <c r="J104" s="130">
        <v>41187.694176089994</v>
      </c>
      <c r="K104" s="54">
        <v>43016.605013530003</v>
      </c>
      <c r="L104" s="143">
        <v>44083.950726290008</v>
      </c>
      <c r="M104" s="143">
        <v>46067.196420929984</v>
      </c>
      <c r="N104" s="143">
        <v>49188.743514419999</v>
      </c>
      <c r="O104" s="143">
        <v>48746.841032370001</v>
      </c>
      <c r="P104" s="143">
        <v>50688.30586213994</v>
      </c>
      <c r="Q104" s="143">
        <v>51874.540112359915</v>
      </c>
      <c r="R104" s="143">
        <v>53157.185593800001</v>
      </c>
      <c r="S104" s="169"/>
      <c r="T104" s="169"/>
      <c r="U104" s="169"/>
      <c r="V104" s="169"/>
      <c r="W104" s="169"/>
      <c r="X104" s="169"/>
      <c r="Y104" s="169"/>
      <c r="Z104" s="169"/>
    </row>
    <row r="105" spans="1:26" s="97" customFormat="1" x14ac:dyDescent="0.25">
      <c r="A105" s="64" t="s">
        <v>46</v>
      </c>
      <c r="B105" s="54">
        <v>12011</v>
      </c>
      <c r="C105" s="54">
        <v>11871</v>
      </c>
      <c r="D105" s="130">
        <v>11932</v>
      </c>
      <c r="E105" s="130">
        <v>11725</v>
      </c>
      <c r="F105" s="54">
        <v>11533</v>
      </c>
      <c r="G105" s="130">
        <v>11267</v>
      </c>
      <c r="H105" s="54">
        <v>11114</v>
      </c>
      <c r="I105" s="130">
        <v>11134</v>
      </c>
      <c r="J105" s="130">
        <v>10866</v>
      </c>
      <c r="K105" s="54">
        <v>10588</v>
      </c>
      <c r="L105" s="143">
        <v>10594</v>
      </c>
      <c r="M105" s="143">
        <v>10797</v>
      </c>
      <c r="N105" s="143">
        <v>10803</v>
      </c>
      <c r="O105" s="143">
        <v>11035.90510369</v>
      </c>
      <c r="P105" s="143">
        <v>11252.786143759968</v>
      </c>
      <c r="Q105" s="143">
        <v>11424.612490790018</v>
      </c>
      <c r="R105" s="143">
        <v>11446.709602930032</v>
      </c>
      <c r="S105" s="169"/>
      <c r="T105" s="169"/>
      <c r="U105" s="169"/>
      <c r="V105" s="169"/>
      <c r="W105" s="169"/>
      <c r="X105" s="169"/>
      <c r="Y105" s="169"/>
      <c r="Z105" s="169"/>
    </row>
    <row r="106" spans="1:26" s="97" customFormat="1" x14ac:dyDescent="0.25">
      <c r="A106" s="64" t="s">
        <v>50</v>
      </c>
      <c r="B106" s="54">
        <v>2474</v>
      </c>
      <c r="C106" s="54">
        <v>2670</v>
      </c>
      <c r="D106" s="130">
        <v>2751</v>
      </c>
      <c r="E106" s="130">
        <v>2841</v>
      </c>
      <c r="F106" s="54">
        <v>2959</v>
      </c>
      <c r="G106" s="130">
        <v>3122</v>
      </c>
      <c r="H106" s="54">
        <v>3241</v>
      </c>
      <c r="I106" s="130">
        <v>3250</v>
      </c>
      <c r="J106" s="130">
        <v>3228</v>
      </c>
      <c r="K106" s="54">
        <v>3234</v>
      </c>
      <c r="L106" s="143">
        <v>3250</v>
      </c>
      <c r="M106" s="143">
        <v>3042</v>
      </c>
      <c r="N106" s="143">
        <v>2986</v>
      </c>
      <c r="O106" s="143">
        <v>3108.6588704999999</v>
      </c>
      <c r="P106" s="143">
        <v>3247.5488687600055</v>
      </c>
      <c r="Q106" s="143">
        <v>3435.1039201900085</v>
      </c>
      <c r="R106" s="143">
        <v>3803.9296681400047</v>
      </c>
      <c r="S106" s="169"/>
      <c r="T106" s="169"/>
      <c r="U106" s="169"/>
      <c r="V106" s="169"/>
      <c r="W106" s="169"/>
      <c r="X106" s="169"/>
      <c r="Y106" s="169"/>
      <c r="Z106" s="169"/>
    </row>
    <row r="107" spans="1:26" s="97" customFormat="1" x14ac:dyDescent="0.25">
      <c r="O107" s="136"/>
      <c r="Q107" s="169"/>
    </row>
    <row r="108" spans="1:26" s="97" customFormat="1" x14ac:dyDescent="0.25"/>
    <row r="109" spans="1:26" s="97" customFormat="1" x14ac:dyDescent="0.25">
      <c r="A109" s="120" t="s">
        <v>23</v>
      </c>
      <c r="M109" s="143"/>
    </row>
    <row r="110" spans="1:26" s="97" customFormat="1" x14ac:dyDescent="0.25">
      <c r="A110" s="64" t="s">
        <v>40</v>
      </c>
      <c r="B110" s="130">
        <v>5837.6025677199996</v>
      </c>
      <c r="C110" s="130">
        <v>6243.8178646700017</v>
      </c>
      <c r="D110" s="54">
        <v>6731.4998958300021</v>
      </c>
      <c r="E110" s="54">
        <v>6709.6192318599997</v>
      </c>
      <c r="F110" s="54">
        <v>7043.3536736099986</v>
      </c>
      <c r="G110" s="54">
        <v>7351.4656292199979</v>
      </c>
      <c r="H110" s="130">
        <v>7551.8198569999977</v>
      </c>
      <c r="I110" s="54">
        <v>7684.5697451599999</v>
      </c>
      <c r="J110" s="130">
        <v>7644.9201453099995</v>
      </c>
      <c r="K110" s="130">
        <v>7778.5025408200017</v>
      </c>
      <c r="L110" s="143">
        <v>7755.262178930001</v>
      </c>
      <c r="M110" s="143">
        <v>7856.3653103899996</v>
      </c>
      <c r="N110" s="143">
        <v>7857.2812854500007</v>
      </c>
      <c r="O110" s="143">
        <v>8244.3985264999992</v>
      </c>
      <c r="P110" s="143">
        <v>8773.0057296000086</v>
      </c>
      <c r="Q110" s="143">
        <v>9238.9143373100105</v>
      </c>
      <c r="R110" s="143">
        <v>9658.9463307199512</v>
      </c>
    </row>
    <row r="111" spans="1:26" s="97" customFormat="1" x14ac:dyDescent="0.25">
      <c r="A111" s="65" t="s">
        <v>48</v>
      </c>
      <c r="B111" s="54">
        <v>338.04308444999992</v>
      </c>
      <c r="C111" s="130">
        <v>389.36812995999998</v>
      </c>
      <c r="D111" s="130">
        <v>448.54446582999998</v>
      </c>
      <c r="E111" s="130">
        <v>508.85152512000008</v>
      </c>
      <c r="F111" s="130">
        <v>583.98561164</v>
      </c>
      <c r="G111" s="130">
        <v>639.69776823999985</v>
      </c>
      <c r="H111" s="130">
        <v>713.49051345999987</v>
      </c>
      <c r="I111" s="130">
        <v>786.22741637000013</v>
      </c>
      <c r="J111" s="130">
        <v>896.3930160499998</v>
      </c>
      <c r="K111" s="130">
        <v>1043.9399047799998</v>
      </c>
      <c r="L111" s="130">
        <v>1178.8280554400003</v>
      </c>
      <c r="M111" s="29">
        <v>1322.3540445499998</v>
      </c>
      <c r="N111" s="29">
        <v>1484.6530008500004</v>
      </c>
      <c r="O111" s="143">
        <v>1765.1925329200001</v>
      </c>
      <c r="P111" s="171">
        <v>2120.8156508299999</v>
      </c>
      <c r="Q111" s="171">
        <v>2505.1652376900001</v>
      </c>
      <c r="R111" s="171">
        <v>2853.3268615699985</v>
      </c>
    </row>
    <row r="112" spans="1:26" s="120" customFormat="1" x14ac:dyDescent="0.25">
      <c r="A112" s="65" t="s">
        <v>54</v>
      </c>
      <c r="B112" s="140">
        <v>5499.5594832699999</v>
      </c>
      <c r="C112" s="140">
        <v>5854.4497347100023</v>
      </c>
      <c r="D112" s="140">
        <v>6282.9554300000018</v>
      </c>
      <c r="E112" s="140">
        <v>6200.76770674</v>
      </c>
      <c r="F112" s="140">
        <v>6459.3680619699981</v>
      </c>
      <c r="G112" s="140">
        <v>6711.7678609799987</v>
      </c>
      <c r="H112" s="140">
        <v>6838.3293435399983</v>
      </c>
      <c r="I112" s="140">
        <v>6898.3423287899996</v>
      </c>
      <c r="J112" s="140">
        <v>6748.5271292599991</v>
      </c>
      <c r="K112" s="140">
        <v>6734.562636040002</v>
      </c>
      <c r="L112" s="140">
        <v>6576.4341234900003</v>
      </c>
      <c r="M112" s="140">
        <v>6534.0112658399994</v>
      </c>
      <c r="N112" s="140">
        <v>6372.6282846000004</v>
      </c>
      <c r="O112" s="143">
        <v>6479.2059935799998</v>
      </c>
      <c r="P112" s="171">
        <f>P110-P111</f>
        <v>6652.1900787700088</v>
      </c>
      <c r="Q112" s="171">
        <f>Q110-Q111</f>
        <v>6733.7490996200104</v>
      </c>
      <c r="R112" s="171">
        <f>R110-R111</f>
        <v>6805.6194691499531</v>
      </c>
    </row>
    <row r="113" spans="1:26" s="97" customFormat="1" x14ac:dyDescent="0.25">
      <c r="A113" s="64" t="s">
        <v>92</v>
      </c>
      <c r="B113" s="130">
        <v>555.32886338000014</v>
      </c>
      <c r="C113" s="130">
        <v>702.04949627999997</v>
      </c>
      <c r="D113" s="54">
        <v>692.44170784999994</v>
      </c>
      <c r="E113" s="54">
        <v>697.80905985000015</v>
      </c>
      <c r="F113" s="54">
        <v>760.93572072000006</v>
      </c>
      <c r="G113" s="54">
        <v>739.10193153000012</v>
      </c>
      <c r="H113" s="130">
        <v>743.86503488999995</v>
      </c>
      <c r="I113" s="54">
        <v>734.64335391999998</v>
      </c>
      <c r="J113" s="130">
        <v>888.17610522999985</v>
      </c>
      <c r="K113" s="130">
        <v>911.81616401999997</v>
      </c>
      <c r="L113" s="143">
        <v>889.05708751999998</v>
      </c>
      <c r="M113" s="143">
        <v>1064.0484676399999</v>
      </c>
      <c r="N113" s="140">
        <v>1121.62263297</v>
      </c>
      <c r="O113" s="143">
        <v>1309.8923311799999</v>
      </c>
      <c r="P113" s="143">
        <v>1487.8483114000001</v>
      </c>
      <c r="Q113" s="143">
        <v>2065.5351422899998</v>
      </c>
      <c r="R113" s="143">
        <v>1567.5686837000001</v>
      </c>
    </row>
    <row r="114" spans="1:26" s="97" customFormat="1" x14ac:dyDescent="0.25">
      <c r="A114" s="64" t="s">
        <v>46</v>
      </c>
      <c r="B114" s="130">
        <v>1864</v>
      </c>
      <c r="C114" s="130">
        <v>1985</v>
      </c>
      <c r="D114" s="54">
        <v>2073</v>
      </c>
      <c r="E114" s="54">
        <v>2205</v>
      </c>
      <c r="F114" s="54">
        <v>2259</v>
      </c>
      <c r="G114" s="54">
        <v>2314</v>
      </c>
      <c r="H114" s="130">
        <v>2350</v>
      </c>
      <c r="I114" s="54">
        <v>2442</v>
      </c>
      <c r="J114" s="130">
        <v>2455</v>
      </c>
      <c r="K114" s="130">
        <v>2343</v>
      </c>
      <c r="L114" s="143">
        <v>2252</v>
      </c>
      <c r="M114" s="143">
        <v>2114</v>
      </c>
      <c r="N114" s="143">
        <v>2031</v>
      </c>
      <c r="O114" s="143">
        <v>2122.5704772399999</v>
      </c>
      <c r="P114" s="143">
        <v>2111.6012532399986</v>
      </c>
      <c r="Q114" s="143">
        <v>2193.094259349999</v>
      </c>
      <c r="R114" s="143">
        <v>2232.478719629999</v>
      </c>
    </row>
    <row r="115" spans="1:26" s="97" customFormat="1" x14ac:dyDescent="0.25">
      <c r="A115" s="64" t="s">
        <v>50</v>
      </c>
      <c r="B115" s="130">
        <v>535</v>
      </c>
      <c r="C115" s="130">
        <v>591</v>
      </c>
      <c r="D115" s="54">
        <v>679</v>
      </c>
      <c r="E115" s="54">
        <v>759</v>
      </c>
      <c r="F115" s="54">
        <v>830</v>
      </c>
      <c r="G115" s="54">
        <v>906</v>
      </c>
      <c r="H115" s="130">
        <v>998</v>
      </c>
      <c r="I115" s="54">
        <v>1055</v>
      </c>
      <c r="J115" s="130">
        <v>1142</v>
      </c>
      <c r="K115" s="130">
        <v>1223</v>
      </c>
      <c r="L115" s="143">
        <v>1249</v>
      </c>
      <c r="M115" s="143">
        <v>1065</v>
      </c>
      <c r="N115" s="143">
        <v>1000</v>
      </c>
      <c r="O115" s="143">
        <v>1071.3993370999999</v>
      </c>
      <c r="P115" s="143">
        <v>1143.4782876699994</v>
      </c>
      <c r="Q115" s="143">
        <v>1200.5996798800013</v>
      </c>
      <c r="R115" s="143">
        <v>1286.310107230001</v>
      </c>
    </row>
    <row r="116" spans="1:26" s="97" customFormat="1" x14ac:dyDescent="0.25">
      <c r="O116" s="136"/>
    </row>
    <row r="117" spans="1:26" s="97" customFormat="1" x14ac:dyDescent="0.25">
      <c r="A117" s="127" t="s">
        <v>83</v>
      </c>
    </row>
    <row r="118" spans="1:26" s="97" customFormat="1" x14ac:dyDescent="0.25">
      <c r="A118" s="120"/>
    </row>
    <row r="119" spans="1:26" s="97" customFormat="1" x14ac:dyDescent="0.25">
      <c r="A119" s="64" t="s">
        <v>40</v>
      </c>
      <c r="B119" s="54">
        <v>175824.70570399999</v>
      </c>
      <c r="C119" s="54">
        <v>184723.97406000001</v>
      </c>
      <c r="D119" s="54">
        <v>187778.05729</v>
      </c>
      <c r="E119" s="54">
        <v>191906.320129</v>
      </c>
      <c r="F119" s="54">
        <v>196918.001315</v>
      </c>
      <c r="G119" s="54">
        <v>200729.51268700001</v>
      </c>
      <c r="H119" s="54">
        <v>202585.75868900001</v>
      </c>
      <c r="I119" s="54">
        <v>204991.824994</v>
      </c>
      <c r="J119" s="54">
        <v>208376.275976</v>
      </c>
      <c r="K119" s="54">
        <v>211774.10849499999</v>
      </c>
      <c r="L119" s="54">
        <v>215122.01966200001</v>
      </c>
      <c r="M119" s="54">
        <v>217149.49791899999</v>
      </c>
      <c r="N119" s="54">
        <v>219000.39692500001</v>
      </c>
      <c r="O119" s="54">
        <v>185485.11997472605</v>
      </c>
      <c r="P119" s="54">
        <v>188583.2680431318</v>
      </c>
      <c r="Q119" s="54">
        <v>192683.91375262191</v>
      </c>
      <c r="R119" s="54">
        <v>197128.41950447904</v>
      </c>
      <c r="S119" s="54">
        <v>199684.55030292241</v>
      </c>
      <c r="T119" s="54">
        <v>201087.20244104665</v>
      </c>
      <c r="U119" s="54">
        <v>203115.87369647919</v>
      </c>
      <c r="V119" s="54">
        <v>207083.96040768042</v>
      </c>
      <c r="W119" s="54">
        <v>210634.3807408365</v>
      </c>
      <c r="X119" s="54">
        <v>213364.62796200777</v>
      </c>
      <c r="Y119" s="54">
        <v>216312.54850531052</v>
      </c>
      <c r="Z119" s="54">
        <v>218805.85324075242</v>
      </c>
    </row>
    <row r="120" spans="1:26" s="97" customFormat="1" x14ac:dyDescent="0.25">
      <c r="A120" s="65" t="s">
        <v>48</v>
      </c>
      <c r="B120" s="54">
        <v>0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169">
        <v>0</v>
      </c>
      <c r="M120" s="169">
        <v>0</v>
      </c>
      <c r="N120" s="169">
        <v>0</v>
      </c>
      <c r="O120" s="169">
        <v>0</v>
      </c>
      <c r="P120" s="169">
        <v>0</v>
      </c>
      <c r="Q120" s="169">
        <v>0</v>
      </c>
      <c r="R120" s="169">
        <v>0</v>
      </c>
      <c r="S120" s="169">
        <v>0</v>
      </c>
      <c r="T120" s="169">
        <v>0</v>
      </c>
      <c r="U120" s="169">
        <v>0</v>
      </c>
      <c r="V120" s="169">
        <v>0</v>
      </c>
      <c r="W120" s="169">
        <v>0</v>
      </c>
      <c r="X120" s="169">
        <v>0</v>
      </c>
      <c r="Y120" s="169">
        <v>0</v>
      </c>
      <c r="Z120" s="169">
        <v>0</v>
      </c>
    </row>
    <row r="121" spans="1:26" s="97" customFormat="1" x14ac:dyDescent="0.25">
      <c r="A121" s="65" t="s">
        <v>54</v>
      </c>
      <c r="B121" s="54">
        <v>0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169">
        <v>0</v>
      </c>
      <c r="M121" s="169">
        <v>0</v>
      </c>
      <c r="N121" s="169">
        <v>0</v>
      </c>
      <c r="O121" s="169">
        <v>0</v>
      </c>
      <c r="P121" s="169">
        <v>0</v>
      </c>
      <c r="Q121" s="169">
        <v>0</v>
      </c>
      <c r="R121" s="169">
        <v>0</v>
      </c>
      <c r="S121" s="169">
        <v>0</v>
      </c>
      <c r="T121" s="169">
        <v>0</v>
      </c>
      <c r="U121" s="169">
        <v>0</v>
      </c>
      <c r="V121" s="169">
        <v>0</v>
      </c>
      <c r="W121" s="169">
        <v>0</v>
      </c>
      <c r="X121" s="169">
        <v>0</v>
      </c>
      <c r="Y121" s="169">
        <v>0</v>
      </c>
      <c r="Z121" s="169">
        <v>0</v>
      </c>
    </row>
    <row r="122" spans="1:26" x14ac:dyDescent="0.25">
      <c r="A122" s="64" t="s">
        <v>92</v>
      </c>
      <c r="B122" s="54">
        <v>10802.812107700001</v>
      </c>
      <c r="C122" s="54">
        <v>7418.3075120000003</v>
      </c>
      <c r="D122" s="54">
        <v>7849.5616929999997</v>
      </c>
      <c r="E122" s="54">
        <v>8257.5220430000008</v>
      </c>
      <c r="F122" s="54">
        <v>8646.9713879999999</v>
      </c>
      <c r="G122" s="54">
        <v>9014.8638790000005</v>
      </c>
      <c r="H122" s="54">
        <v>9235.1099940000004</v>
      </c>
      <c r="I122" s="54">
        <v>9500.881684</v>
      </c>
      <c r="J122" s="54">
        <v>9757.3341820000005</v>
      </c>
      <c r="K122" s="54">
        <v>10204.280885</v>
      </c>
      <c r="L122" s="54">
        <v>10646.765283999999</v>
      </c>
      <c r="M122" s="54">
        <v>11001.096699</v>
      </c>
      <c r="N122" s="54">
        <v>11412.432306999999</v>
      </c>
      <c r="O122" s="54">
        <v>42466.552344693555</v>
      </c>
      <c r="P122" s="54">
        <v>42828.607899625153</v>
      </c>
      <c r="Q122" s="54">
        <v>43420.105183105472</v>
      </c>
      <c r="R122" s="54">
        <v>44178.333147206678</v>
      </c>
      <c r="S122" s="54">
        <v>44563.232983688635</v>
      </c>
      <c r="T122" s="54">
        <v>44931.603768740635</v>
      </c>
      <c r="U122" s="54">
        <v>45289.727879399732</v>
      </c>
      <c r="V122" s="54">
        <v>45826.064329313311</v>
      </c>
      <c r="W122" s="54">
        <v>46411.546258427879</v>
      </c>
      <c r="X122" s="54">
        <v>46753.479468143036</v>
      </c>
      <c r="Y122" s="54">
        <v>47077.554744489164</v>
      </c>
      <c r="Z122" s="54">
        <v>47300.16761618192</v>
      </c>
    </row>
    <row r="123" spans="1:26" x14ac:dyDescent="0.25">
      <c r="A123" s="64" t="s">
        <v>46</v>
      </c>
      <c r="B123" s="54">
        <v>14548.328647620001</v>
      </c>
      <c r="C123" s="54">
        <v>12500.125</v>
      </c>
      <c r="D123" s="54">
        <v>12500.250001</v>
      </c>
      <c r="E123" s="54">
        <v>12500.375004</v>
      </c>
      <c r="F123" s="54">
        <v>12500.500008000001</v>
      </c>
      <c r="G123" s="54">
        <v>12500.625013000001</v>
      </c>
      <c r="H123" s="54">
        <v>12500.750018999999</v>
      </c>
      <c r="I123" s="54">
        <v>12500.875026</v>
      </c>
      <c r="J123" s="54">
        <v>12501.000034999999</v>
      </c>
      <c r="K123" s="54">
        <v>12501.125045000001</v>
      </c>
      <c r="L123" s="54">
        <v>12501.250056000001</v>
      </c>
      <c r="M123" s="54">
        <v>12501.375069</v>
      </c>
      <c r="N123" s="54">
        <v>12500</v>
      </c>
      <c r="O123" s="54">
        <v>10956.615313</v>
      </c>
      <c r="P123" s="54">
        <v>11285.313772</v>
      </c>
      <c r="Q123" s="54">
        <v>11680.299754</v>
      </c>
      <c r="R123" s="54">
        <v>12089.110246</v>
      </c>
      <c r="S123" s="54">
        <v>12512.229104</v>
      </c>
      <c r="T123" s="54">
        <v>12887.595977999999</v>
      </c>
      <c r="U123" s="54">
        <v>13274.223857000001</v>
      </c>
      <c r="V123" s="54">
        <v>13672.450573</v>
      </c>
      <c r="W123" s="54">
        <v>14082.624089999999</v>
      </c>
      <c r="X123" s="54">
        <v>14505.102811999999</v>
      </c>
      <c r="Y123" s="54">
        <v>14940.255896999999</v>
      </c>
      <c r="Z123" s="54">
        <v>15400</v>
      </c>
    </row>
    <row r="124" spans="1:26" x14ac:dyDescent="0.25">
      <c r="A124" s="64" t="s">
        <v>50</v>
      </c>
      <c r="B124" s="54">
        <v>1596.1992982828331</v>
      </c>
      <c r="C124" s="54">
        <v>2262.8354100000001</v>
      </c>
      <c r="D124" s="54">
        <v>2327.4654970000001</v>
      </c>
      <c r="E124" s="54">
        <v>2393.941519</v>
      </c>
      <c r="F124" s="54">
        <v>2462.3161989999999</v>
      </c>
      <c r="G124" s="54">
        <v>2532.643767</v>
      </c>
      <c r="H124" s="54">
        <v>2604.9799979999998</v>
      </c>
      <c r="I124" s="54">
        <v>2679.3822650000002</v>
      </c>
      <c r="J124" s="54">
        <v>2755.9095750000001</v>
      </c>
      <c r="K124" s="54">
        <v>2834.6226240000001</v>
      </c>
      <c r="L124" s="54">
        <v>2915.5838399999998</v>
      </c>
      <c r="M124" s="54">
        <v>2998.857434</v>
      </c>
      <c r="N124" s="54">
        <v>3273.1129820000001</v>
      </c>
      <c r="O124" s="54">
        <v>3952.2245969999999</v>
      </c>
      <c r="P124" s="54">
        <v>4386.9693029999999</v>
      </c>
      <c r="Q124" s="54">
        <v>4957.2753119999998</v>
      </c>
      <c r="R124" s="54">
        <v>5700.8666089999997</v>
      </c>
      <c r="S124" s="54">
        <v>6498.9879350000001</v>
      </c>
      <c r="T124" s="54">
        <v>7408.8462460000001</v>
      </c>
      <c r="U124" s="54">
        <v>8371.9962570000007</v>
      </c>
      <c r="V124" s="54">
        <v>9376.6358080000009</v>
      </c>
      <c r="W124" s="54">
        <v>10595.598463</v>
      </c>
      <c r="X124" s="54">
        <v>11973.026264</v>
      </c>
      <c r="Y124" s="54">
        <v>13529.519678000001</v>
      </c>
      <c r="Z124" s="54">
        <v>15096</v>
      </c>
    </row>
    <row r="125" spans="1:26" s="120" customFormat="1" x14ac:dyDescent="0.25">
      <c r="A125" s="132"/>
      <c r="U125" s="140"/>
    </row>
    <row r="126" spans="1:26" s="120" customFormat="1" x14ac:dyDescent="0.25">
      <c r="A126" s="127" t="s">
        <v>86</v>
      </c>
      <c r="U126" s="140"/>
    </row>
    <row r="127" spans="1:26" s="120" customFormat="1" x14ac:dyDescent="0.25">
      <c r="A127" s="64" t="s">
        <v>40</v>
      </c>
      <c r="B127" s="140">
        <v>5614.789323</v>
      </c>
      <c r="C127" s="140">
        <v>6470.2543599999999</v>
      </c>
      <c r="D127" s="140">
        <v>6722.2020819999998</v>
      </c>
      <c r="E127" s="140">
        <v>6949.9868450000004</v>
      </c>
      <c r="F127" s="140">
        <v>7202.3744479999996</v>
      </c>
      <c r="G127" s="140">
        <v>7447.1494629999997</v>
      </c>
      <c r="H127" s="140">
        <v>7718.5348270000004</v>
      </c>
      <c r="I127" s="140">
        <v>7950.057855</v>
      </c>
      <c r="J127" s="140">
        <v>8163.0607120000004</v>
      </c>
      <c r="K127" s="140">
        <v>8343.665395</v>
      </c>
      <c r="L127" s="169">
        <v>8522.7898929999992</v>
      </c>
      <c r="M127" s="169">
        <v>8687.5136180000009</v>
      </c>
      <c r="N127" s="169">
        <v>8754.7829039999997</v>
      </c>
      <c r="O127" s="54">
        <v>9126.0055265185456</v>
      </c>
      <c r="P127" s="54">
        <v>9592.8886818139654</v>
      </c>
      <c r="Q127" s="54">
        <v>9793.6132346767608</v>
      </c>
      <c r="R127" s="54">
        <v>10060.766995213309</v>
      </c>
      <c r="S127" s="54">
        <v>10370.270243090339</v>
      </c>
      <c r="T127" s="54">
        <v>10563.609891742022</v>
      </c>
      <c r="U127" s="54">
        <v>10826.894552492544</v>
      </c>
      <c r="V127" s="54">
        <v>11124.988247045974</v>
      </c>
      <c r="W127" s="54">
        <v>11338.247172469639</v>
      </c>
      <c r="X127" s="54">
        <v>11502.104556833296</v>
      </c>
      <c r="Y127" s="54">
        <v>11675.664739668737</v>
      </c>
      <c r="Z127" s="54">
        <v>11799.872087962394</v>
      </c>
    </row>
    <row r="128" spans="1:26" s="120" customFormat="1" x14ac:dyDescent="0.25">
      <c r="A128" s="65" t="s">
        <v>48</v>
      </c>
      <c r="B128" s="140">
        <v>0</v>
      </c>
      <c r="C128" s="140">
        <v>0</v>
      </c>
      <c r="D128" s="140">
        <v>0</v>
      </c>
      <c r="E128" s="140">
        <v>0</v>
      </c>
      <c r="F128" s="140">
        <v>0</v>
      </c>
      <c r="G128" s="140">
        <v>0</v>
      </c>
      <c r="H128" s="140">
        <v>0</v>
      </c>
      <c r="I128" s="140">
        <v>0</v>
      </c>
      <c r="J128" s="140">
        <v>0</v>
      </c>
      <c r="K128" s="140">
        <v>0</v>
      </c>
      <c r="L128" s="169">
        <v>0</v>
      </c>
      <c r="M128" s="169">
        <v>0</v>
      </c>
      <c r="N128" s="169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</row>
    <row r="129" spans="1:26" s="120" customFormat="1" x14ac:dyDescent="0.25">
      <c r="A129" s="65" t="s">
        <v>54</v>
      </c>
      <c r="B129" s="140">
        <v>0</v>
      </c>
      <c r="C129" s="140">
        <v>0</v>
      </c>
      <c r="D129" s="140">
        <v>0</v>
      </c>
      <c r="E129" s="140">
        <v>0</v>
      </c>
      <c r="F129" s="140">
        <v>0</v>
      </c>
      <c r="G129" s="140">
        <v>0</v>
      </c>
      <c r="H129" s="140">
        <v>0</v>
      </c>
      <c r="I129" s="140">
        <v>0</v>
      </c>
      <c r="J129" s="140">
        <v>0</v>
      </c>
      <c r="K129" s="140">
        <v>0</v>
      </c>
      <c r="L129" s="169">
        <v>0</v>
      </c>
      <c r="M129" s="169">
        <v>0</v>
      </c>
      <c r="N129" s="169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</row>
    <row r="130" spans="1:26" s="120" customFormat="1" x14ac:dyDescent="0.25">
      <c r="A130" s="64" t="s">
        <v>92</v>
      </c>
      <c r="B130" s="140">
        <v>318.78909896368936</v>
      </c>
      <c r="C130" s="140">
        <v>247.02964</v>
      </c>
      <c r="D130" s="140">
        <v>265.31518499999999</v>
      </c>
      <c r="E130" s="140">
        <v>283.23300599999999</v>
      </c>
      <c r="F130" s="140">
        <v>298.32051300000001</v>
      </c>
      <c r="G130" s="140">
        <v>312.81577700000003</v>
      </c>
      <c r="H130" s="140">
        <v>322.305339</v>
      </c>
      <c r="I130" s="140">
        <v>334.43103500000001</v>
      </c>
      <c r="J130" s="140">
        <v>346.38536299999998</v>
      </c>
      <c r="K130" s="140">
        <v>365.31325600000002</v>
      </c>
      <c r="L130" s="169">
        <v>384.34822700000001</v>
      </c>
      <c r="M130" s="169">
        <v>400.43991999999997</v>
      </c>
      <c r="N130" s="169">
        <v>421.70999499999999</v>
      </c>
      <c r="O130" s="54">
        <v>764.92982900945901</v>
      </c>
      <c r="P130" s="54">
        <v>786.63115824751401</v>
      </c>
      <c r="Q130" s="54">
        <v>792.76203600733049</v>
      </c>
      <c r="R130" s="54">
        <v>803.10631721719813</v>
      </c>
      <c r="S130" s="54">
        <v>816.21236001903424</v>
      </c>
      <c r="T130" s="54">
        <v>822.64863600686681</v>
      </c>
      <c r="U130" s="54">
        <v>833.45459562417238</v>
      </c>
      <c r="V130" s="54">
        <v>846.52261851186029</v>
      </c>
      <c r="W130" s="54">
        <v>854.71074064335141</v>
      </c>
      <c r="X130" s="54">
        <v>860.12141504094564</v>
      </c>
      <c r="Y130" s="54">
        <v>873.18565505448532</v>
      </c>
      <c r="Z130" s="54">
        <v>876.29257238502441</v>
      </c>
    </row>
    <row r="131" spans="1:26" s="120" customFormat="1" x14ac:dyDescent="0.25">
      <c r="A131" s="64" t="s">
        <v>46</v>
      </c>
      <c r="B131" s="140">
        <v>1314.6669360000001</v>
      </c>
      <c r="C131" s="54">
        <v>2177.940161</v>
      </c>
      <c r="D131" s="54">
        <v>2223.9398820000001</v>
      </c>
      <c r="E131" s="54">
        <v>2276.6635860000001</v>
      </c>
      <c r="F131" s="54">
        <v>2290.1578209999998</v>
      </c>
      <c r="G131" s="54">
        <v>2305.4371529999999</v>
      </c>
      <c r="H131" s="54">
        <v>2322.1373589999998</v>
      </c>
      <c r="I131" s="54">
        <v>2340.9370909999998</v>
      </c>
      <c r="J131" s="54">
        <v>2361.7508010000001</v>
      </c>
      <c r="K131" s="54">
        <v>2383.0089939999998</v>
      </c>
      <c r="L131" s="54">
        <v>2406.7506819999999</v>
      </c>
      <c r="M131" s="54">
        <v>2431.5439019999999</v>
      </c>
      <c r="N131" s="54">
        <v>2455.637553</v>
      </c>
      <c r="O131" s="54">
        <v>2372.7408386260945</v>
      </c>
      <c r="P131" s="54">
        <v>2403.6364263629548</v>
      </c>
      <c r="Q131" s="54">
        <v>2432.3283292020637</v>
      </c>
      <c r="R131" s="54">
        <v>2463.6321199384652</v>
      </c>
      <c r="S131" s="54">
        <v>2498.8064926127699</v>
      </c>
      <c r="T131" s="54">
        <v>2538.0844736325216</v>
      </c>
      <c r="U131" s="54">
        <v>2581.4627176792746</v>
      </c>
      <c r="V131" s="54">
        <v>2627.983676037541</v>
      </c>
      <c r="W131" s="54">
        <v>2677.5862202928606</v>
      </c>
      <c r="X131" s="54">
        <v>2730.326820555732</v>
      </c>
      <c r="Y131" s="54">
        <v>2786.2305747524665</v>
      </c>
      <c r="Z131" s="54">
        <v>2855.8125084368739</v>
      </c>
    </row>
    <row r="132" spans="1:26" s="120" customFormat="1" x14ac:dyDescent="0.25">
      <c r="A132" s="64" t="s">
        <v>50</v>
      </c>
      <c r="B132" s="140">
        <v>99.872406217318698</v>
      </c>
      <c r="C132" s="140">
        <v>637.04953999999998</v>
      </c>
      <c r="D132" s="140">
        <v>681.94206499999996</v>
      </c>
      <c r="E132" s="140">
        <v>719.60317999999995</v>
      </c>
      <c r="F132" s="140">
        <v>752.37156900000002</v>
      </c>
      <c r="G132" s="140">
        <v>783.97183500000006</v>
      </c>
      <c r="H132" s="140">
        <v>815.88017000000002</v>
      </c>
      <c r="I132" s="140">
        <v>850.76230699999996</v>
      </c>
      <c r="J132" s="140">
        <v>890.95153200000004</v>
      </c>
      <c r="K132" s="140">
        <v>939.344471</v>
      </c>
      <c r="L132" s="169">
        <v>990.08822399999997</v>
      </c>
      <c r="M132" s="169">
        <v>1042.6132359999999</v>
      </c>
      <c r="N132" s="169">
        <v>1162.828587</v>
      </c>
      <c r="O132" s="54">
        <v>1452.6742635957748</v>
      </c>
      <c r="P132" s="54">
        <v>1529.2189672627396</v>
      </c>
      <c r="Q132" s="54">
        <v>1591.6348325799761</v>
      </c>
      <c r="R132" s="54">
        <v>1656.4539791138552</v>
      </c>
      <c r="S132" s="54">
        <v>1728.6635754365141</v>
      </c>
      <c r="T132" s="54">
        <v>1813.1230071125756</v>
      </c>
      <c r="U132" s="54">
        <v>1910.7941055098677</v>
      </c>
      <c r="V132" s="54">
        <v>2023.7305018028887</v>
      </c>
      <c r="W132" s="54">
        <v>2152.9131053936653</v>
      </c>
      <c r="X132" s="54">
        <v>2298.7842950879817</v>
      </c>
      <c r="Y132" s="54">
        <v>2466.4189634229047</v>
      </c>
      <c r="Z132" s="54">
        <v>2659.2785681799965</v>
      </c>
    </row>
    <row r="133" spans="1:26" s="120" customFormat="1" x14ac:dyDescent="0.25">
      <c r="A133" s="132"/>
      <c r="U133" s="143"/>
    </row>
    <row r="134" spans="1:26" s="120" customFormat="1" x14ac:dyDescent="0.25">
      <c r="A134" s="132"/>
      <c r="U134" s="143"/>
    </row>
    <row r="135" spans="1:26" s="120" customFormat="1" x14ac:dyDescent="0.25">
      <c r="A135" s="127" t="s">
        <v>84</v>
      </c>
      <c r="U135" s="143"/>
    </row>
    <row r="136" spans="1:26" s="120" customFormat="1" x14ac:dyDescent="0.25">
      <c r="A136" s="132"/>
      <c r="U136" s="143"/>
    </row>
    <row r="137" spans="1:26" s="120" customFormat="1" x14ac:dyDescent="0.25">
      <c r="A137" s="64" t="s">
        <v>47</v>
      </c>
      <c r="B137" s="140">
        <v>0</v>
      </c>
      <c r="C137" s="140">
        <v>506.32005800000002</v>
      </c>
      <c r="D137" s="140">
        <v>606.091408</v>
      </c>
      <c r="E137" s="140">
        <v>800</v>
      </c>
      <c r="F137" s="140">
        <v>1100</v>
      </c>
      <c r="G137" s="140">
        <v>1401.471718</v>
      </c>
      <c r="H137" s="140">
        <v>1405.268869</v>
      </c>
      <c r="I137" s="140">
        <v>1409.1037160000001</v>
      </c>
      <c r="J137" s="140">
        <v>1112.9728399999999</v>
      </c>
      <c r="K137" s="140">
        <v>1316.8731660000001</v>
      </c>
      <c r="L137" s="140">
        <v>1420.8019280000001</v>
      </c>
      <c r="M137" s="140">
        <v>1524.7566400000001</v>
      </c>
      <c r="N137" s="140">
        <v>1528.7350690000001</v>
      </c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s="120" customFormat="1" x14ac:dyDescent="0.25">
      <c r="A138" s="132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s="120" customFormat="1" x14ac:dyDescent="0.25">
      <c r="A139" s="127" t="s">
        <v>85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s="120" customFormat="1" x14ac:dyDescent="0.25">
      <c r="A140" s="132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s="120" customFormat="1" x14ac:dyDescent="0.25">
      <c r="A141" s="64" t="s">
        <v>47</v>
      </c>
      <c r="B141" s="140">
        <v>0</v>
      </c>
      <c r="C141" s="140">
        <v>0</v>
      </c>
      <c r="D141" s="140">
        <v>0.3</v>
      </c>
      <c r="E141" s="140">
        <v>3.5</v>
      </c>
      <c r="F141" s="140">
        <v>4</v>
      </c>
      <c r="G141" s="140">
        <v>8</v>
      </c>
      <c r="H141" s="140">
        <v>11.026344</v>
      </c>
      <c r="I141" s="140">
        <v>18.091037</v>
      </c>
      <c r="J141" s="140">
        <v>13.629728</v>
      </c>
      <c r="K141" s="140">
        <v>23.253097</v>
      </c>
      <c r="L141" s="140">
        <v>25.312028999999999</v>
      </c>
      <c r="M141" s="140">
        <v>34.995133000000003</v>
      </c>
      <c r="N141" s="140">
        <v>67.436752999999996</v>
      </c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s="120" customFormat="1" x14ac:dyDescent="0.25">
      <c r="A142" s="132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s="120" customFormat="1" x14ac:dyDescent="0.25">
      <c r="A143" s="132" t="s">
        <v>87</v>
      </c>
      <c r="B143" s="169"/>
      <c r="C143" s="16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s="120" customFormat="1" x14ac:dyDescent="0.25">
      <c r="A144" s="132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7" s="120" customFormat="1" x14ac:dyDescent="0.25">
      <c r="A145" s="64" t="s">
        <v>47</v>
      </c>
      <c r="B145" s="140">
        <v>139.92072899999999</v>
      </c>
      <c r="C145" s="140">
        <v>153.180002</v>
      </c>
      <c r="D145" s="140">
        <v>123.343729</v>
      </c>
      <c r="E145" s="140">
        <v>37.192022000000001</v>
      </c>
      <c r="F145" s="140">
        <v>39.397446000000002</v>
      </c>
      <c r="G145" s="140">
        <v>315.45270499999998</v>
      </c>
      <c r="H145" s="140">
        <v>354.77850799999999</v>
      </c>
      <c r="I145" s="143">
        <v>387.01243499999998</v>
      </c>
      <c r="J145" s="143">
        <v>692.70021299999996</v>
      </c>
      <c r="K145" s="143">
        <v>849.48810600000002</v>
      </c>
      <c r="L145" s="143">
        <v>1070.492659</v>
      </c>
      <c r="M145" s="143">
        <v>1057.5728810000001</v>
      </c>
      <c r="N145" s="143">
        <v>1006.928913</v>
      </c>
      <c r="O145" s="169">
        <v>674.20113600000002</v>
      </c>
      <c r="P145" s="169">
        <v>681.27607699999999</v>
      </c>
      <c r="Q145" s="169">
        <v>789.07539899999995</v>
      </c>
      <c r="R145" s="169">
        <v>731.96997799999997</v>
      </c>
      <c r="S145" s="169"/>
      <c r="T145" s="169"/>
      <c r="U145" s="169"/>
      <c r="V145" s="169"/>
      <c r="W145" s="169"/>
      <c r="X145" s="169"/>
      <c r="Y145" s="169"/>
      <c r="Z145" s="169"/>
    </row>
    <row r="146" spans="1:27" s="120" customFormat="1" x14ac:dyDescent="0.25">
      <c r="A146" s="132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7" s="120" customFormat="1" x14ac:dyDescent="0.25">
      <c r="A147" s="132" t="s">
        <v>89</v>
      </c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7" s="120" customFormat="1" x14ac:dyDescent="0.25">
      <c r="A148" s="64" t="s">
        <v>47</v>
      </c>
      <c r="B148" s="41"/>
      <c r="C148" s="169"/>
      <c r="D148" s="169"/>
      <c r="E148" s="169"/>
      <c r="F148" s="169"/>
      <c r="G148" s="169"/>
      <c r="H148" s="169"/>
      <c r="I148" s="169"/>
      <c r="J148" s="169"/>
      <c r="K148" s="169"/>
      <c r="L148" s="143">
        <v>14.821731</v>
      </c>
      <c r="M148" s="143">
        <v>10.337</v>
      </c>
      <c r="N148" s="169">
        <v>0</v>
      </c>
      <c r="O148" s="169">
        <v>6.3684570000000003</v>
      </c>
      <c r="P148" s="169">
        <v>0</v>
      </c>
      <c r="Q148" s="169">
        <v>0</v>
      </c>
      <c r="R148" s="169">
        <v>71.905270000000002</v>
      </c>
      <c r="S148" s="169"/>
      <c r="T148" s="169"/>
      <c r="U148" s="169"/>
      <c r="V148" s="169"/>
      <c r="W148" s="169"/>
      <c r="X148" s="169"/>
      <c r="Y148" s="169"/>
      <c r="Z148" s="169"/>
    </row>
    <row r="149" spans="1:27" s="120" customFormat="1" x14ac:dyDescent="0.25">
      <c r="A149" s="132"/>
    </row>
    <row r="150" spans="1:27" s="120" customFormat="1" x14ac:dyDescent="0.25">
      <c r="A150" s="132"/>
    </row>
    <row r="151" spans="1:27" ht="26.25" x14ac:dyDescent="0.4">
      <c r="A151" s="24" t="s">
        <v>41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3" spans="1:27" x14ac:dyDescent="0.25">
      <c r="C153" s="117">
        <f>D3</f>
        <v>45383</v>
      </c>
      <c r="D153" s="117">
        <f>C153</f>
        <v>45383</v>
      </c>
      <c r="E153" s="48"/>
      <c r="F153" s="47"/>
      <c r="J153" t="s">
        <v>22</v>
      </c>
      <c r="K153" s="114">
        <v>44896</v>
      </c>
      <c r="L153" s="114">
        <v>44927</v>
      </c>
      <c r="M153" s="114">
        <v>44958</v>
      </c>
      <c r="N153" s="114">
        <v>44986</v>
      </c>
      <c r="O153" s="114">
        <v>45017</v>
      </c>
      <c r="P153" s="114">
        <v>45047</v>
      </c>
      <c r="Q153" s="114">
        <v>45078</v>
      </c>
      <c r="R153" s="114">
        <v>45108</v>
      </c>
      <c r="S153" s="114">
        <v>45139</v>
      </c>
      <c r="T153" s="114">
        <v>45170</v>
      </c>
      <c r="U153" s="114">
        <v>45200</v>
      </c>
      <c r="V153" s="114">
        <v>45231</v>
      </c>
      <c r="W153" s="114">
        <v>45261</v>
      </c>
      <c r="X153" s="114">
        <v>45292</v>
      </c>
      <c r="Y153" s="114">
        <v>45323</v>
      </c>
      <c r="Z153" s="114">
        <v>45352</v>
      </c>
      <c r="AA153" s="114">
        <v>45383</v>
      </c>
    </row>
    <row r="154" spans="1:27" x14ac:dyDescent="0.25">
      <c r="B154" s="47"/>
      <c r="C154" t="s">
        <v>22</v>
      </c>
      <c r="D154" s="47" t="s">
        <v>38</v>
      </c>
      <c r="F154" s="50"/>
      <c r="G154" s="51"/>
      <c r="H154" s="50"/>
      <c r="J154" s="115"/>
      <c r="K154" s="51" t="s">
        <v>37</v>
      </c>
      <c r="L154" s="116" t="s">
        <v>73</v>
      </c>
      <c r="M154" s="116" t="s">
        <v>74</v>
      </c>
      <c r="N154" s="116" t="s">
        <v>75</v>
      </c>
      <c r="O154" s="116" t="s">
        <v>76</v>
      </c>
      <c r="P154" s="116" t="s">
        <v>77</v>
      </c>
      <c r="Q154" s="116" t="s">
        <v>78</v>
      </c>
      <c r="R154" s="116" t="s">
        <v>79</v>
      </c>
      <c r="S154" s="116" t="s">
        <v>80</v>
      </c>
      <c r="T154" s="116" t="s">
        <v>82</v>
      </c>
      <c r="U154" s="142" t="s">
        <v>88</v>
      </c>
      <c r="V154" s="149" t="s">
        <v>90</v>
      </c>
      <c r="W154" s="149" t="s">
        <v>94</v>
      </c>
      <c r="X154" s="118" t="s">
        <v>95</v>
      </c>
      <c r="Y154" s="118" t="s">
        <v>74</v>
      </c>
      <c r="Z154" s="118" t="s">
        <v>99</v>
      </c>
      <c r="AA154" s="118" t="s">
        <v>100</v>
      </c>
    </row>
    <row r="155" spans="1:27" x14ac:dyDescent="0.25">
      <c r="B155" s="116" t="s">
        <v>40</v>
      </c>
      <c r="C155" s="49">
        <f>INDEX($K$155:$AA$158,MATCH($B155,$J$155:$J$158,0),MATCH($C$153,$K$153:$AA$153,0))</f>
        <v>0.73590439500665095</v>
      </c>
      <c r="D155" s="49">
        <f>INDEX($K$164:$AA$167,MATCH($B155,$J$164:$J$167,0),MATCH($D$153,$K$153:$AA$153,0))</f>
        <v>0.65505237699337338</v>
      </c>
      <c r="F155" s="50"/>
      <c r="G155" s="50"/>
      <c r="H155" s="50"/>
      <c r="J155" s="116" t="s">
        <v>40</v>
      </c>
      <c r="K155" s="121">
        <f>K171/K$177</f>
        <v>0.77877003499862241</v>
      </c>
      <c r="L155" s="121">
        <f t="shared" ref="L155:W155" si="27">L171/L$177</f>
        <v>0.77562873422737733</v>
      </c>
      <c r="M155" s="121">
        <f t="shared" si="27"/>
        <v>0.77197258505964517</v>
      </c>
      <c r="N155" s="121">
        <f t="shared" si="27"/>
        <v>0.76922333241671659</v>
      </c>
      <c r="O155" s="121">
        <f t="shared" si="27"/>
        <v>0.76578374201787303</v>
      </c>
      <c r="P155" s="121">
        <f t="shared" si="27"/>
        <v>0.76356235776645998</v>
      </c>
      <c r="Q155" s="121">
        <f t="shared" si="27"/>
        <v>0.75861779039341282</v>
      </c>
      <c r="R155" s="121">
        <f t="shared" si="27"/>
        <v>0.7561883792385059</v>
      </c>
      <c r="S155" s="121">
        <f t="shared" si="27"/>
        <v>0.75630584735266437</v>
      </c>
      <c r="T155" s="121">
        <f t="shared" si="27"/>
        <v>0.75444807220124799</v>
      </c>
      <c r="U155" s="121">
        <f t="shared" si="27"/>
        <v>0.75286856713855077</v>
      </c>
      <c r="V155" s="121">
        <f t="shared" si="27"/>
        <v>0.74815487849594209</v>
      </c>
      <c r="W155" s="121">
        <f t="shared" si="27"/>
        <v>0.74080879041129322</v>
      </c>
      <c r="X155" s="121">
        <f>X171/X$177</f>
        <v>0.74092993420835862</v>
      </c>
      <c r="Y155" s="121">
        <f>Y171/Y$177</f>
        <v>0.73750772247463059</v>
      </c>
      <c r="Z155" s="121">
        <v>0.73570750907288351</v>
      </c>
      <c r="AA155" s="121">
        <v>0.73590439500665095</v>
      </c>
    </row>
    <row r="156" spans="1:27" x14ac:dyDescent="0.25">
      <c r="B156" s="118" t="s">
        <v>92</v>
      </c>
      <c r="C156" s="121">
        <f t="shared" ref="C156:C158" si="28">INDEX($K$155:$AA$158,MATCH($B156,$J$155:$J$158,0),MATCH($C$153,$K$153:$AA$153,0))</f>
        <v>0.2052189075865162</v>
      </c>
      <c r="D156" s="121">
        <f t="shared" ref="D156:D158" si="29">INDEX($K$164:$AA$167,MATCH($B156,$J$164:$J$167,0),MATCH($D$153,$K$153:$AA$153,0))</f>
        <v>0.10630969022907086</v>
      </c>
      <c r="F156" s="52"/>
      <c r="G156" s="53"/>
      <c r="H156" s="53"/>
      <c r="J156" s="118" t="s">
        <v>92</v>
      </c>
      <c r="K156" s="121">
        <f>K174/K$177</f>
        <v>0.15114166183336838</v>
      </c>
      <c r="L156" s="121">
        <f t="shared" ref="L156:W156" si="30">L174/L$177</f>
        <v>0.15331212929503796</v>
      </c>
      <c r="M156" s="121">
        <f t="shared" si="30"/>
        <v>0.15744922443337417</v>
      </c>
      <c r="N156" s="121">
        <f t="shared" si="30"/>
        <v>0.16209864560308596</v>
      </c>
      <c r="O156" s="121">
        <f t="shared" si="30"/>
        <v>0.16728818627906566</v>
      </c>
      <c r="P156" s="121">
        <f t="shared" si="30"/>
        <v>0.17096228225573631</v>
      </c>
      <c r="Q156" s="121">
        <f t="shared" si="30"/>
        <v>0.17640782938504243</v>
      </c>
      <c r="R156" s="121">
        <f t="shared" si="30"/>
        <v>0.17921202176996887</v>
      </c>
      <c r="S156" s="121">
        <f t="shared" si="30"/>
        <v>0.18156462788148531</v>
      </c>
      <c r="T156" s="121">
        <f t="shared" si="30"/>
        <v>0.18583866169684063</v>
      </c>
      <c r="U156" s="121">
        <f t="shared" si="30"/>
        <v>0.18807034898676653</v>
      </c>
      <c r="V156" s="121">
        <f t="shared" si="30"/>
        <v>0.19366608753559569</v>
      </c>
      <c r="W156" s="121">
        <f t="shared" si="30"/>
        <v>0.20244119935373636</v>
      </c>
      <c r="X156" s="121">
        <f>X174/X$177</f>
        <v>0.2008040257976986</v>
      </c>
      <c r="Y156" s="121">
        <f t="shared" ref="Y156" si="31">Y174/Y$177</f>
        <v>0.2041044063986257</v>
      </c>
      <c r="Z156" s="121">
        <v>0.20544248390928288</v>
      </c>
      <c r="AA156" s="121">
        <v>0.2052189075865162</v>
      </c>
    </row>
    <row r="157" spans="1:27" x14ac:dyDescent="0.25">
      <c r="B157" s="116" t="s">
        <v>39</v>
      </c>
      <c r="C157" s="121">
        <f t="shared" si="28"/>
        <v>4.4191226716249837E-2</v>
      </c>
      <c r="D157" s="121">
        <f t="shared" si="29"/>
        <v>0.1514026936074456</v>
      </c>
      <c r="F157" s="52"/>
      <c r="G157" s="53"/>
      <c r="H157" s="53"/>
      <c r="J157" s="116" t="s">
        <v>39</v>
      </c>
      <c r="K157" s="121">
        <f>K175/K$177</f>
        <v>5.8117404856814527E-2</v>
      </c>
      <c r="L157" s="121">
        <f t="shared" ref="L157:Y157" si="32">L175/L$177</f>
        <v>5.8011347852651725E-2</v>
      </c>
      <c r="M157" s="121">
        <f t="shared" si="32"/>
        <v>5.7354693804351493E-2</v>
      </c>
      <c r="N157" s="121">
        <f t="shared" si="32"/>
        <v>5.5282837272951697E-2</v>
      </c>
      <c r="O157" s="121">
        <f t="shared" si="32"/>
        <v>5.3262589770315082E-2</v>
      </c>
      <c r="P157" s="121">
        <f t="shared" si="32"/>
        <v>5.126908616790004E-2</v>
      </c>
      <c r="Q157" s="121">
        <f t="shared" si="32"/>
        <v>5.0304790092807319E-2</v>
      </c>
      <c r="R157" s="121">
        <f t="shared" si="32"/>
        <v>5.0003610620942864E-2</v>
      </c>
      <c r="S157" s="121">
        <f t="shared" si="32"/>
        <v>4.7899774095766283E-2</v>
      </c>
      <c r="T157" s="121">
        <f t="shared" si="32"/>
        <v>4.574186525011123E-2</v>
      </c>
      <c r="U157" s="121">
        <f t="shared" si="32"/>
        <v>4.5195978226552233E-2</v>
      </c>
      <c r="V157" s="121">
        <f t="shared" si="32"/>
        <v>4.5390492792650269E-2</v>
      </c>
      <c r="W157" s="121">
        <f t="shared" si="32"/>
        <v>4.4460828237608649E-2</v>
      </c>
      <c r="X157" s="121">
        <f t="shared" si="32"/>
        <v>4.546046730845113E-2</v>
      </c>
      <c r="Y157" s="121">
        <f t="shared" si="32"/>
        <v>4.5311106716594565E-2</v>
      </c>
      <c r="Z157" s="121">
        <v>4.5245717122987798E-2</v>
      </c>
      <c r="AA157" s="121">
        <v>4.4191226716249837E-2</v>
      </c>
    </row>
    <row r="158" spans="1:27" x14ac:dyDescent="0.25">
      <c r="B158" s="116" t="s">
        <v>101</v>
      </c>
      <c r="C158" s="121">
        <f t="shared" si="28"/>
        <v>1.4685470690583E-2</v>
      </c>
      <c r="D158" s="121">
        <f t="shared" si="29"/>
        <v>8.7235239170110196E-2</v>
      </c>
      <c r="F158" s="52"/>
      <c r="G158" s="53"/>
      <c r="H158" s="53"/>
      <c r="J158" s="118" t="s">
        <v>101</v>
      </c>
      <c r="K158" s="121">
        <f>K176/K$177</f>
        <v>1.1970898311194666E-2</v>
      </c>
      <c r="L158" s="121">
        <f t="shared" ref="L158:Y158" si="33">L176/L$177</f>
        <v>1.3047788624933039E-2</v>
      </c>
      <c r="M158" s="121">
        <f t="shared" si="33"/>
        <v>1.3223496702629145E-2</v>
      </c>
      <c r="N158" s="121">
        <f t="shared" si="33"/>
        <v>1.3395184707245695E-2</v>
      </c>
      <c r="O158" s="121">
        <f t="shared" si="33"/>
        <v>1.3665481932746235E-2</v>
      </c>
      <c r="P158" s="121">
        <f t="shared" si="33"/>
        <v>1.4206273809903606E-2</v>
      </c>
      <c r="Q158" s="121">
        <f t="shared" si="33"/>
        <v>1.4669590128737494E-2</v>
      </c>
      <c r="R158" s="121">
        <f t="shared" si="33"/>
        <v>1.4595988370582388E-2</v>
      </c>
      <c r="S158" s="121">
        <f t="shared" si="33"/>
        <v>1.4229750670084076E-2</v>
      </c>
      <c r="T158" s="121">
        <f t="shared" si="33"/>
        <v>1.3971400851800124E-2</v>
      </c>
      <c r="U158" s="121">
        <f t="shared" si="33"/>
        <v>1.3865105648130522E-2</v>
      </c>
      <c r="V158" s="121">
        <f t="shared" si="33"/>
        <v>1.2788541175811996E-2</v>
      </c>
      <c r="W158" s="121">
        <f t="shared" si="33"/>
        <v>1.228918199736179E-2</v>
      </c>
      <c r="X158" s="121">
        <f t="shared" si="33"/>
        <v>1.2805572685491767E-2</v>
      </c>
      <c r="Y158" s="121">
        <f t="shared" si="33"/>
        <v>1.3076764410149214E-2</v>
      </c>
      <c r="Z158" s="121">
        <v>1.3604289894845785E-2</v>
      </c>
      <c r="AA158" s="121">
        <v>1.4685470690583E-2</v>
      </c>
    </row>
    <row r="159" spans="1:27" x14ac:dyDescent="0.25">
      <c r="B159" s="45"/>
      <c r="C159" s="46"/>
      <c r="D159" s="46"/>
      <c r="F159" s="52"/>
      <c r="G159" s="53"/>
      <c r="H159" s="53"/>
      <c r="W159" s="136"/>
    </row>
    <row r="163" spans="10:27" x14ac:dyDescent="0.25">
      <c r="J163" t="s">
        <v>38</v>
      </c>
      <c r="R163" s="3"/>
      <c r="S163" s="3"/>
    </row>
    <row r="164" spans="10:27" x14ac:dyDescent="0.25">
      <c r="J164" s="118" t="s">
        <v>40</v>
      </c>
      <c r="K164" s="121">
        <f>K180/K$186</f>
        <v>0.66397271333013907</v>
      </c>
      <c r="L164" s="121">
        <f t="shared" ref="L164:Y164" si="34">L180/L$186</f>
        <v>0.65573459784542221</v>
      </c>
      <c r="M164" s="121">
        <f t="shared" si="34"/>
        <v>0.66151125448633064</v>
      </c>
      <c r="N164" s="121">
        <f t="shared" si="34"/>
        <v>0.64693300123600861</v>
      </c>
      <c r="O164" s="121">
        <f t="shared" si="34"/>
        <v>0.64657730265351188</v>
      </c>
      <c r="P164" s="121">
        <f t="shared" si="34"/>
        <v>0.64996434438277884</v>
      </c>
      <c r="Q164" s="121">
        <f t="shared" si="34"/>
        <v>0.64857645385611162</v>
      </c>
      <c r="R164" s="121">
        <f t="shared" si="34"/>
        <v>0.64488354490348054</v>
      </c>
      <c r="S164" s="121">
        <f t="shared" si="34"/>
        <v>0.63024398054299602</v>
      </c>
      <c r="T164" s="121">
        <f t="shared" si="34"/>
        <v>0.63465243750134226</v>
      </c>
      <c r="U164" s="121">
        <f t="shared" si="34"/>
        <v>0.6385391778339653</v>
      </c>
      <c r="V164" s="121">
        <f t="shared" si="34"/>
        <v>0.64931784750229082</v>
      </c>
      <c r="W164" s="121">
        <f t="shared" si="34"/>
        <v>0.65423348419957128</v>
      </c>
      <c r="X164" s="121">
        <f t="shared" si="34"/>
        <v>0.64670771477044564</v>
      </c>
      <c r="Y164" s="121">
        <f t="shared" si="34"/>
        <v>0.64908618235161897</v>
      </c>
      <c r="Z164" s="121">
        <v>0.62857696200418745</v>
      </c>
      <c r="AA164" s="121">
        <v>0.65505237699337338</v>
      </c>
    </row>
    <row r="165" spans="10:27" x14ac:dyDescent="0.25">
      <c r="J165" s="118" t="s">
        <v>92</v>
      </c>
      <c r="K165" s="119">
        <f>K183/K$186</f>
        <v>6.3163466154389739E-2</v>
      </c>
      <c r="L165" s="121">
        <f t="shared" ref="L165:Y165" si="35">L183/L$186</f>
        <v>7.3730232701955653E-2</v>
      </c>
      <c r="M165" s="121">
        <f t="shared" si="35"/>
        <v>6.8046941975333952E-2</v>
      </c>
      <c r="N165" s="121">
        <f t="shared" si="35"/>
        <v>6.728186708939278E-2</v>
      </c>
      <c r="O165" s="121">
        <f t="shared" si="35"/>
        <v>6.9853622094724691E-2</v>
      </c>
      <c r="P165" s="121">
        <f t="shared" si="35"/>
        <v>6.5346140019961182E-2</v>
      </c>
      <c r="Q165" s="121">
        <f t="shared" si="35"/>
        <v>6.3885706440588511E-2</v>
      </c>
      <c r="R165" s="121">
        <f t="shared" si="35"/>
        <v>6.1650739862710136E-2</v>
      </c>
      <c r="S165" s="121">
        <f t="shared" si="35"/>
        <v>7.3220862133757655E-2</v>
      </c>
      <c r="T165" s="121">
        <f t="shared" si="35"/>
        <v>7.4395598383054873E-2</v>
      </c>
      <c r="U165" s="121">
        <f t="shared" si="35"/>
        <v>7.3201623441543809E-2</v>
      </c>
      <c r="V165" s="121">
        <f t="shared" si="35"/>
        <v>8.7942150517415066E-2</v>
      </c>
      <c r="W165" s="121">
        <f t="shared" si="35"/>
        <v>9.33914742856293E-2</v>
      </c>
      <c r="X165" s="121">
        <f t="shared" si="35"/>
        <v>0.10275067045459493</v>
      </c>
      <c r="Y165" s="121">
        <f t="shared" si="35"/>
        <v>0.11008106117000795</v>
      </c>
      <c r="Z165" s="121">
        <v>0.14053034342036774</v>
      </c>
      <c r="AA165" s="121">
        <v>0.10630969022907086</v>
      </c>
    </row>
    <row r="166" spans="10:27" x14ac:dyDescent="0.25">
      <c r="J166" s="118" t="s">
        <v>39</v>
      </c>
      <c r="K166" s="119">
        <f>K184/K$186</f>
        <v>0.21201257250555994</v>
      </c>
      <c r="L166" s="121">
        <f t="shared" ref="L166:Y166" si="36">L184/L$186</f>
        <v>0.20846751217525419</v>
      </c>
      <c r="M166" s="121">
        <f t="shared" si="36"/>
        <v>0.20371579169148585</v>
      </c>
      <c r="N166" s="121">
        <f t="shared" si="36"/>
        <v>0.21260331151905873</v>
      </c>
      <c r="O166" s="121">
        <f t="shared" si="36"/>
        <v>0.20737537746640777</v>
      </c>
      <c r="P166" s="121">
        <f t="shared" si="36"/>
        <v>0.20458743450063968</v>
      </c>
      <c r="Q166" s="121">
        <f t="shared" si="36"/>
        <v>0.20182614196617521</v>
      </c>
      <c r="R166" s="121">
        <f t="shared" si="36"/>
        <v>0.20493087692335213</v>
      </c>
      <c r="S166" s="121">
        <f t="shared" si="36"/>
        <v>0.20238916075300806</v>
      </c>
      <c r="T166" s="121">
        <f t="shared" si="36"/>
        <v>0.19116669992228197</v>
      </c>
      <c r="U166" s="121">
        <f t="shared" si="36"/>
        <v>0.18542122694303165</v>
      </c>
      <c r="V166" s="121">
        <f t="shared" si="36"/>
        <v>0.17471920861476622</v>
      </c>
      <c r="W166" s="121">
        <f t="shared" si="36"/>
        <v>0.16911042867586856</v>
      </c>
      <c r="X166" s="121">
        <f t="shared" si="36"/>
        <v>0.16649882927940415</v>
      </c>
      <c r="Y166" s="121">
        <f t="shared" si="36"/>
        <v>0.1562305141885432</v>
      </c>
      <c r="Z166" s="121">
        <v>0.14920893046535338</v>
      </c>
      <c r="AA166" s="121">
        <v>0.1514026936074456</v>
      </c>
    </row>
    <row r="167" spans="10:27" x14ac:dyDescent="0.25">
      <c r="J167" s="118" t="s">
        <v>101</v>
      </c>
      <c r="K167" s="119">
        <f>K185/K$186</f>
        <v>6.0851248009911249E-2</v>
      </c>
      <c r="L167" s="121">
        <f t="shared" ref="L167:Y167" si="37">L185/L$186</f>
        <v>6.206765727736787E-2</v>
      </c>
      <c r="M167" s="121">
        <f t="shared" si="37"/>
        <v>6.672601184684944E-2</v>
      </c>
      <c r="N167" s="121">
        <f t="shared" si="37"/>
        <v>7.3181820155539937E-2</v>
      </c>
      <c r="O167" s="121">
        <f t="shared" si="37"/>
        <v>7.6193697785355674E-2</v>
      </c>
      <c r="P167" s="121">
        <f t="shared" si="37"/>
        <v>8.010208109662037E-2</v>
      </c>
      <c r="Q167" s="121">
        <f t="shared" si="37"/>
        <v>8.5711697737124615E-2</v>
      </c>
      <c r="R167" s="121">
        <f t="shared" si="37"/>
        <v>8.8534838310457206E-2</v>
      </c>
      <c r="S167" s="121">
        <f t="shared" si="37"/>
        <v>9.4145996570238366E-2</v>
      </c>
      <c r="T167" s="121">
        <f t="shared" si="37"/>
        <v>9.9785264193320886E-2</v>
      </c>
      <c r="U167" s="121">
        <f t="shared" si="37"/>
        <v>0.10283797178145937</v>
      </c>
      <c r="V167" s="121">
        <f t="shared" si="37"/>
        <v>8.8020793365527913E-2</v>
      </c>
      <c r="W167" s="121">
        <f t="shared" si="37"/>
        <v>8.3264612838930857E-2</v>
      </c>
      <c r="X167" s="121">
        <f t="shared" si="37"/>
        <v>8.4042785495555258E-2</v>
      </c>
      <c r="Y167" s="121">
        <f t="shared" si="37"/>
        <v>8.4602242289829932E-2</v>
      </c>
      <c r="Z167" s="121">
        <v>8.1683764110091275E-2</v>
      </c>
      <c r="AA167" s="121">
        <v>8.7235239170110196E-2</v>
      </c>
    </row>
    <row r="168" spans="10:27" x14ac:dyDescent="0.25">
      <c r="X168" s="3"/>
      <c r="Y168" s="3"/>
    </row>
    <row r="170" spans="10:27" x14ac:dyDescent="0.25">
      <c r="J170" s="169" t="s">
        <v>22</v>
      </c>
      <c r="K170" s="114">
        <v>44896</v>
      </c>
      <c r="L170" s="114">
        <v>44927</v>
      </c>
      <c r="M170" s="114">
        <v>44958</v>
      </c>
      <c r="N170" s="114">
        <v>44986</v>
      </c>
      <c r="O170" s="114">
        <v>45017</v>
      </c>
      <c r="P170" s="114">
        <v>45047</v>
      </c>
      <c r="Q170" s="114">
        <v>45078</v>
      </c>
      <c r="R170" s="114">
        <v>45108</v>
      </c>
      <c r="S170" s="114">
        <v>45139</v>
      </c>
      <c r="T170" s="114">
        <v>45170</v>
      </c>
      <c r="U170" s="114">
        <v>45200</v>
      </c>
      <c r="V170" s="114">
        <v>45231</v>
      </c>
      <c r="W170" s="114">
        <v>45261</v>
      </c>
      <c r="X170" s="114">
        <v>45292</v>
      </c>
      <c r="Y170" s="114">
        <v>45323</v>
      </c>
    </row>
    <row r="171" spans="10:27" x14ac:dyDescent="0.25">
      <c r="J171" s="64" t="s">
        <v>40</v>
      </c>
      <c r="K171" s="54">
        <v>160946.74071241979</v>
      </c>
      <c r="L171" s="54">
        <v>158718.75150013977</v>
      </c>
      <c r="M171" s="130">
        <v>160600.22770503981</v>
      </c>
      <c r="N171" s="130">
        <v>163145.45376994985</v>
      </c>
      <c r="O171" s="54">
        <v>165815.89319590991</v>
      </c>
      <c r="P171" s="130">
        <v>167802.03682157971</v>
      </c>
      <c r="Q171" s="54">
        <v>167603.88239126976</v>
      </c>
      <c r="R171" s="130">
        <v>168375.8694600196</v>
      </c>
      <c r="S171" s="130">
        <v>171566.97484425959</v>
      </c>
      <c r="T171" s="54">
        <v>174634.24687184984</v>
      </c>
      <c r="U171" s="143">
        <v>176473.4366470697</v>
      </c>
      <c r="V171" s="143">
        <v>177962.99899234992</v>
      </c>
      <c r="W171" s="143">
        <v>180000.18623233016</v>
      </c>
      <c r="X171" s="143">
        <v>179866.88053438999</v>
      </c>
      <c r="Y171" s="143">
        <v>183156.34469680907</v>
      </c>
    </row>
    <row r="172" spans="10:27" x14ac:dyDescent="0.25">
      <c r="J172" s="65" t="s">
        <v>48</v>
      </c>
      <c r="K172" s="54">
        <v>20307.209865569992</v>
      </c>
      <c r="L172" s="54">
        <v>23961.233791819988</v>
      </c>
      <c r="M172" s="54">
        <v>30552.552228480014</v>
      </c>
      <c r="N172" s="54">
        <v>39684.338227719978</v>
      </c>
      <c r="O172" s="54">
        <v>48618.202225209963</v>
      </c>
      <c r="P172" s="54">
        <v>56238.671950629803</v>
      </c>
      <c r="Q172" s="54">
        <v>64962.456674749759</v>
      </c>
      <c r="R172" s="54">
        <v>74259.674999489755</v>
      </c>
      <c r="S172" s="54">
        <v>85690.728881879782</v>
      </c>
      <c r="T172" s="54">
        <v>93261.749422869907</v>
      </c>
      <c r="U172" s="143">
        <v>99048.378502299762</v>
      </c>
      <c r="V172" s="143">
        <v>103878.38497268999</v>
      </c>
      <c r="W172" s="143">
        <v>107192.5489937402</v>
      </c>
      <c r="X172" s="143">
        <v>112318.30390103</v>
      </c>
      <c r="Y172" s="143"/>
    </row>
    <row r="173" spans="10:27" x14ac:dyDescent="0.25">
      <c r="J173" s="65" t="s">
        <v>54</v>
      </c>
      <c r="K173" s="54">
        <v>140639.53084684981</v>
      </c>
      <c r="L173" s="54">
        <v>134757.51770831979</v>
      </c>
      <c r="M173" s="54">
        <v>130047.67547655982</v>
      </c>
      <c r="N173" s="54">
        <v>123461.11554222988</v>
      </c>
      <c r="O173" s="54">
        <v>117197.69097069997</v>
      </c>
      <c r="P173" s="54">
        <v>111563.36487094991</v>
      </c>
      <c r="Q173" s="54">
        <v>102641.42571652</v>
      </c>
      <c r="R173" s="54">
        <v>94116.194460529849</v>
      </c>
      <c r="S173" s="54">
        <v>85876.245962379791</v>
      </c>
      <c r="T173" s="54">
        <v>81372.49744897995</v>
      </c>
      <c r="U173" s="143">
        <v>77425.058144769951</v>
      </c>
      <c r="V173" s="143">
        <v>74084.614019659944</v>
      </c>
      <c r="W173" s="143">
        <v>72807.637238589959</v>
      </c>
      <c r="X173" s="143">
        <v>67548.576633360004</v>
      </c>
      <c r="Y173" s="143"/>
    </row>
    <row r="174" spans="10:27" x14ac:dyDescent="0.25">
      <c r="J174" s="64" t="s">
        <v>92</v>
      </c>
      <c r="K174" s="54">
        <v>31236.124612809999</v>
      </c>
      <c r="L174" s="54">
        <v>31372.625429840002</v>
      </c>
      <c r="M174" s="130">
        <v>32755.543118190009</v>
      </c>
      <c r="N174" s="130">
        <v>34379.686598070009</v>
      </c>
      <c r="O174" s="54">
        <v>36223.072529449993</v>
      </c>
      <c r="P174" s="130">
        <v>37571.023362250009</v>
      </c>
      <c r="Q174" s="54">
        <v>38974.352386090002</v>
      </c>
      <c r="R174" s="130">
        <v>39904.051439660005</v>
      </c>
      <c r="S174" s="130">
        <v>41187.694176089994</v>
      </c>
      <c r="T174" s="54">
        <v>43016.605013530003</v>
      </c>
      <c r="U174" s="143">
        <v>44083.950726290008</v>
      </c>
      <c r="V174" s="143">
        <v>46067.196420929984</v>
      </c>
      <c r="W174" s="143">
        <v>49188.743514419999</v>
      </c>
      <c r="X174" s="143">
        <v>48746.841032370001</v>
      </c>
      <c r="Y174" s="143">
        <v>50688.30586213994</v>
      </c>
    </row>
    <row r="175" spans="10:27" x14ac:dyDescent="0.25">
      <c r="J175" s="64" t="s">
        <v>46</v>
      </c>
      <c r="K175" s="54">
        <v>12011</v>
      </c>
      <c r="L175" s="54">
        <v>11871</v>
      </c>
      <c r="M175" s="130">
        <v>11932</v>
      </c>
      <c r="N175" s="130">
        <v>11725</v>
      </c>
      <c r="O175" s="54">
        <v>11533</v>
      </c>
      <c r="P175" s="130">
        <v>11267</v>
      </c>
      <c r="Q175" s="54">
        <v>11114</v>
      </c>
      <c r="R175" s="130">
        <v>11134</v>
      </c>
      <c r="S175" s="130">
        <v>10866</v>
      </c>
      <c r="T175" s="54">
        <v>10588</v>
      </c>
      <c r="U175" s="143">
        <v>10594</v>
      </c>
      <c r="V175" s="143">
        <v>10797</v>
      </c>
      <c r="W175" s="143">
        <v>10803</v>
      </c>
      <c r="X175" s="143">
        <v>11035.90510369</v>
      </c>
      <c r="Y175" s="143">
        <v>11252.786143759968</v>
      </c>
    </row>
    <row r="176" spans="10:27" x14ac:dyDescent="0.25">
      <c r="J176" s="64" t="s">
        <v>50</v>
      </c>
      <c r="K176" s="54">
        <v>2474</v>
      </c>
      <c r="L176" s="54">
        <v>2670</v>
      </c>
      <c r="M176" s="130">
        <v>2751</v>
      </c>
      <c r="N176" s="130">
        <v>2841</v>
      </c>
      <c r="O176" s="54">
        <v>2959</v>
      </c>
      <c r="P176" s="130">
        <v>3122</v>
      </c>
      <c r="Q176" s="54">
        <v>3241</v>
      </c>
      <c r="R176" s="130">
        <v>3250</v>
      </c>
      <c r="S176" s="130">
        <v>3228</v>
      </c>
      <c r="T176" s="54">
        <v>3234</v>
      </c>
      <c r="U176" s="143">
        <v>3250</v>
      </c>
      <c r="V176" s="143">
        <v>3042</v>
      </c>
      <c r="W176" s="143">
        <v>2986</v>
      </c>
      <c r="X176" s="143">
        <v>3108.6588704999999</v>
      </c>
      <c r="Y176" s="143">
        <v>3247.5488687600055</v>
      </c>
    </row>
    <row r="177" spans="3:25" x14ac:dyDescent="0.25">
      <c r="K177" s="140">
        <f>K171+K174+K175+K176</f>
        <v>206667.8653252298</v>
      </c>
      <c r="L177" s="140">
        <f t="shared" ref="L177:Y177" si="38">L171+L174+L175+L176</f>
        <v>204632.37692997977</v>
      </c>
      <c r="M177" s="140">
        <f t="shared" si="38"/>
        <v>208038.77082322983</v>
      </c>
      <c r="N177" s="140">
        <f t="shared" si="38"/>
        <v>212091.14036801987</v>
      </c>
      <c r="O177" s="140">
        <f t="shared" si="38"/>
        <v>216530.96572535991</v>
      </c>
      <c r="P177" s="140">
        <f t="shared" si="38"/>
        <v>219762.06018382972</v>
      </c>
      <c r="Q177" s="140">
        <f t="shared" si="38"/>
        <v>220933.23477735976</v>
      </c>
      <c r="R177" s="140">
        <f t="shared" si="38"/>
        <v>222663.92089967959</v>
      </c>
      <c r="S177" s="140">
        <f t="shared" si="38"/>
        <v>226848.66902034957</v>
      </c>
      <c r="T177" s="140">
        <f t="shared" si="38"/>
        <v>231472.85188537985</v>
      </c>
      <c r="U177" s="140">
        <f t="shared" si="38"/>
        <v>234401.3873733597</v>
      </c>
      <c r="V177" s="140">
        <f t="shared" si="38"/>
        <v>237869.1954132799</v>
      </c>
      <c r="W177" s="140">
        <f t="shared" si="38"/>
        <v>242977.92974675016</v>
      </c>
      <c r="X177" s="140">
        <f t="shared" si="38"/>
        <v>242758.28554094996</v>
      </c>
      <c r="Y177" s="140">
        <f t="shared" si="38"/>
        <v>248344.98557146898</v>
      </c>
    </row>
    <row r="178" spans="3:25" x14ac:dyDescent="0.25">
      <c r="S178" s="143"/>
      <c r="T178" s="121"/>
    </row>
    <row r="179" spans="3:25" x14ac:dyDescent="0.25">
      <c r="J179" s="169" t="s">
        <v>23</v>
      </c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43"/>
      <c r="W179" s="169"/>
      <c r="X179" s="169"/>
    </row>
    <row r="180" spans="3:25" x14ac:dyDescent="0.25">
      <c r="J180" s="64" t="s">
        <v>40</v>
      </c>
      <c r="K180" s="130">
        <v>5837.6025677199996</v>
      </c>
      <c r="L180" s="130">
        <v>6243.8178646700017</v>
      </c>
      <c r="M180" s="54">
        <v>6731.4998958300021</v>
      </c>
      <c r="N180" s="54">
        <v>6709.6192318599997</v>
      </c>
      <c r="O180" s="54">
        <v>7043.3536736099986</v>
      </c>
      <c r="P180" s="54">
        <v>7351.4656292199979</v>
      </c>
      <c r="Q180" s="130">
        <v>7551.8198569999977</v>
      </c>
      <c r="R180" s="54">
        <v>7684.5697451599999</v>
      </c>
      <c r="S180" s="130">
        <v>7644.9201453099995</v>
      </c>
      <c r="T180" s="130">
        <v>7778.5025408200017</v>
      </c>
      <c r="U180" s="143">
        <v>7755.262178930001</v>
      </c>
      <c r="V180" s="143">
        <v>7856.3653103899996</v>
      </c>
      <c r="W180" s="143">
        <v>7857.2812854500007</v>
      </c>
      <c r="X180" s="143">
        <v>8244.3985264999992</v>
      </c>
      <c r="Y180" s="143">
        <v>8773.0057296000086</v>
      </c>
    </row>
    <row r="181" spans="3:25" x14ac:dyDescent="0.25">
      <c r="J181" s="65" t="s">
        <v>48</v>
      </c>
      <c r="K181" s="54">
        <v>338.04308444999992</v>
      </c>
      <c r="L181" s="130">
        <v>389.36812995999998</v>
      </c>
      <c r="M181" s="130">
        <v>448.54446582999998</v>
      </c>
      <c r="N181" s="130">
        <v>508.85152512000008</v>
      </c>
      <c r="O181" s="130">
        <v>583.98561164</v>
      </c>
      <c r="P181" s="130">
        <v>639.69776823999985</v>
      </c>
      <c r="Q181" s="130">
        <v>713.49051345999987</v>
      </c>
      <c r="R181" s="130">
        <v>786.22741637000013</v>
      </c>
      <c r="S181" s="130">
        <v>896.3930160499998</v>
      </c>
      <c r="T181" s="130">
        <v>1043.9399047799998</v>
      </c>
      <c r="U181" s="130">
        <v>1178.8280554400003</v>
      </c>
      <c r="V181" s="29">
        <v>1322.3540445499998</v>
      </c>
      <c r="W181" s="29">
        <v>1484.6530008500004</v>
      </c>
      <c r="X181" s="143">
        <v>1765.1925329200001</v>
      </c>
      <c r="Y181" s="170"/>
    </row>
    <row r="182" spans="3:25" x14ac:dyDescent="0.25">
      <c r="J182" s="65" t="s">
        <v>54</v>
      </c>
      <c r="K182" s="140">
        <v>5499.5594832699999</v>
      </c>
      <c r="L182" s="140">
        <v>5854.4497347100023</v>
      </c>
      <c r="M182" s="140">
        <v>6282.9554300000018</v>
      </c>
      <c r="N182" s="140">
        <v>6200.76770674</v>
      </c>
      <c r="O182" s="140">
        <v>6459.3680619699981</v>
      </c>
      <c r="P182" s="140">
        <v>6711.7678609799987</v>
      </c>
      <c r="Q182" s="140">
        <v>6838.3293435399983</v>
      </c>
      <c r="R182" s="140">
        <v>6898.3423287899996</v>
      </c>
      <c r="S182" s="140">
        <v>6748.5271292599991</v>
      </c>
      <c r="T182" s="140">
        <v>6734.562636040002</v>
      </c>
      <c r="U182" s="140">
        <v>6576.4341234900003</v>
      </c>
      <c r="V182" s="140">
        <v>6534.0112658399994</v>
      </c>
      <c r="W182" s="140">
        <v>6372.6282846000004</v>
      </c>
      <c r="X182" s="143">
        <v>6479.2059935799998</v>
      </c>
      <c r="Y182" s="170"/>
    </row>
    <row r="183" spans="3:25" x14ac:dyDescent="0.25">
      <c r="J183" s="64" t="s">
        <v>92</v>
      </c>
      <c r="K183" s="130">
        <v>555.32886338000014</v>
      </c>
      <c r="L183" s="130">
        <v>702.04949627999997</v>
      </c>
      <c r="M183" s="54">
        <v>692.44170784999994</v>
      </c>
      <c r="N183" s="54">
        <v>697.80905985000015</v>
      </c>
      <c r="O183" s="54">
        <v>760.93572072000006</v>
      </c>
      <c r="P183" s="54">
        <v>739.10193153000012</v>
      </c>
      <c r="Q183" s="130">
        <v>743.86503488999995</v>
      </c>
      <c r="R183" s="54">
        <v>734.64335391999998</v>
      </c>
      <c r="S183" s="130">
        <v>888.17610522999985</v>
      </c>
      <c r="T183" s="130">
        <v>911.81616401999997</v>
      </c>
      <c r="U183" s="143">
        <v>889.05708751999998</v>
      </c>
      <c r="V183" s="143">
        <v>1064.0484676399999</v>
      </c>
      <c r="W183" s="140">
        <v>1121.62263297</v>
      </c>
      <c r="X183" s="143">
        <v>1309.8923311799999</v>
      </c>
      <c r="Y183" s="143">
        <v>1487.8483114000001</v>
      </c>
    </row>
    <row r="184" spans="3:25" x14ac:dyDescent="0.25">
      <c r="J184" s="64" t="s">
        <v>46</v>
      </c>
      <c r="K184" s="130">
        <v>1864</v>
      </c>
      <c r="L184" s="130">
        <v>1985</v>
      </c>
      <c r="M184" s="54">
        <v>2073</v>
      </c>
      <c r="N184" s="54">
        <v>2205</v>
      </c>
      <c r="O184" s="54">
        <v>2259</v>
      </c>
      <c r="P184" s="54">
        <v>2314</v>
      </c>
      <c r="Q184" s="130">
        <v>2350</v>
      </c>
      <c r="R184" s="54">
        <v>2442</v>
      </c>
      <c r="S184" s="130">
        <v>2455</v>
      </c>
      <c r="T184" s="130">
        <v>2343</v>
      </c>
      <c r="U184" s="143">
        <v>2252</v>
      </c>
      <c r="V184" s="143">
        <v>2114</v>
      </c>
      <c r="W184" s="143">
        <v>2031</v>
      </c>
      <c r="X184" s="143">
        <v>2122.5704772399999</v>
      </c>
      <c r="Y184" s="143">
        <v>2111.6012532399986</v>
      </c>
    </row>
    <row r="185" spans="3:25" x14ac:dyDescent="0.25">
      <c r="J185" s="64" t="s">
        <v>50</v>
      </c>
      <c r="K185" s="130">
        <v>535</v>
      </c>
      <c r="L185" s="130">
        <v>591</v>
      </c>
      <c r="M185" s="54">
        <v>679</v>
      </c>
      <c r="N185" s="54">
        <v>759</v>
      </c>
      <c r="O185" s="54">
        <v>830</v>
      </c>
      <c r="P185" s="54">
        <v>906</v>
      </c>
      <c r="Q185" s="130">
        <v>998</v>
      </c>
      <c r="R185" s="54">
        <v>1055</v>
      </c>
      <c r="S185" s="130">
        <v>1142</v>
      </c>
      <c r="T185" s="130">
        <v>1223</v>
      </c>
      <c r="U185" s="143">
        <v>1249</v>
      </c>
      <c r="V185" s="143">
        <v>1065</v>
      </c>
      <c r="W185" s="143">
        <v>1000</v>
      </c>
      <c r="X185" s="143">
        <v>1071.3993370999999</v>
      </c>
      <c r="Y185" s="143">
        <v>1143.4782876699994</v>
      </c>
    </row>
    <row r="186" spans="3:25" x14ac:dyDescent="0.25">
      <c r="C186" s="41"/>
      <c r="K186" s="140">
        <f>K180+K183+K184+K185</f>
        <v>8791.9314310999998</v>
      </c>
      <c r="L186" s="140">
        <f t="shared" ref="L186:Y186" si="39">L180+L183+L184+L185</f>
        <v>9521.867360950002</v>
      </c>
      <c r="M186" s="140">
        <f t="shared" si="39"/>
        <v>10175.941603680003</v>
      </c>
      <c r="N186" s="140">
        <f t="shared" si="39"/>
        <v>10371.428291709999</v>
      </c>
      <c r="O186" s="140">
        <f t="shared" si="39"/>
        <v>10893.289394329999</v>
      </c>
      <c r="P186" s="140">
        <f t="shared" si="39"/>
        <v>11310.567560749998</v>
      </c>
      <c r="Q186" s="140">
        <f t="shared" si="39"/>
        <v>11643.684891889998</v>
      </c>
      <c r="R186" s="140">
        <f t="shared" si="39"/>
        <v>11916.21309908</v>
      </c>
      <c r="S186" s="140">
        <f t="shared" si="39"/>
        <v>12130.096250539998</v>
      </c>
      <c r="T186" s="140">
        <f t="shared" si="39"/>
        <v>12256.318704840001</v>
      </c>
      <c r="U186" s="140">
        <f t="shared" si="39"/>
        <v>12145.31926645</v>
      </c>
      <c r="V186" s="140">
        <f t="shared" si="39"/>
        <v>12099.413778029999</v>
      </c>
      <c r="W186" s="140">
        <f t="shared" si="39"/>
        <v>12009.903918420001</v>
      </c>
      <c r="X186" s="140">
        <f t="shared" si="39"/>
        <v>12748.26067202</v>
      </c>
      <c r="Y186" s="140">
        <f t="shared" si="39"/>
        <v>13515.933581910007</v>
      </c>
    </row>
    <row r="187" spans="3:25" x14ac:dyDescent="0.25">
      <c r="S187" s="143"/>
    </row>
    <row r="188" spans="3:25" x14ac:dyDescent="0.25">
      <c r="S188" s="143"/>
    </row>
    <row r="189" spans="3:25" x14ac:dyDescent="0.25">
      <c r="S189" s="143"/>
    </row>
  </sheetData>
  <mergeCells count="6">
    <mergeCell ref="N87:P87"/>
    <mergeCell ref="B86:C86"/>
    <mergeCell ref="D86:E86"/>
    <mergeCell ref="F86:G86"/>
    <mergeCell ref="H87:J87"/>
    <mergeCell ref="K87:M87"/>
  </mergeCells>
  <conditionalFormatting sqref="O12:O13">
    <cfRule type="cellIs" dxfId="23" priority="9" operator="lessThan">
      <formula>0</formula>
    </cfRule>
  </conditionalFormatting>
  <conditionalFormatting sqref="O90:O91">
    <cfRule type="cellIs" dxfId="22" priority="4" operator="lessThan">
      <formula>0</formula>
    </cfRule>
  </conditionalFormatting>
  <conditionalFormatting sqref="N90:N91">
    <cfRule type="cellIs" dxfId="21" priority="6" operator="lessThan">
      <formula>0</formula>
    </cfRule>
  </conditionalFormatting>
  <conditionalFormatting sqref="O90:O91">
    <cfRule type="dataBar" priority="5">
      <dataBar>
        <cfvo type="min"/>
        <cfvo type="max"/>
        <color rgb="FFBDE5CA"/>
      </dataBar>
      <extLst>
        <ext xmlns:x14="http://schemas.microsoft.com/office/spreadsheetml/2009/9/main" uri="{B025F937-C7B1-47D3-B67F-A62EFF666E3E}">
          <x14:id>{EFF3AF9D-5A5F-44AE-997D-FE7A386D65B0}</x14:id>
        </ext>
      </extLst>
    </cfRule>
  </conditionalFormatting>
  <conditionalFormatting sqref="X44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3AF9D-5A5F-44AE-997D-FE7A386D65B0}">
            <x14:dataBar minLength="0" maxLength="100" gradient="0">
              <x14:cfvo type="autoMin"/>
              <x14:cfvo type="autoMax"/>
              <x14:negativeFillColor rgb="FFFFB3B3"/>
              <x14:axisColor rgb="FF000000"/>
            </x14:dataBar>
          </x14:cfRule>
          <xm:sqref>O90:O91</xm:sqref>
        </x14:conditionalFormatting>
        <x14:conditionalFormatting xmlns:xm="http://schemas.microsoft.com/office/excel/2006/main">
          <x14:cfRule type="iconSet" priority="10" id="{68BB60F4-6D52-4B17-B4D2-7298E3F26447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num">
                <xm:f>0</xm:f>
              </x14:cfvo>
            </x14:iconSet>
          </x14:cfRule>
          <xm:sqref>O12:O13</xm:sqref>
        </x14:conditionalFormatting>
        <x14:conditionalFormatting xmlns:xm="http://schemas.microsoft.com/office/excel/2006/main">
          <x14:cfRule type="iconSet" priority="2" id="{4AEF06A4-583D-41E7-AC4A-2EB796F175FC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num">
                <xm:f>0</xm:f>
              </x14:cfvo>
            </x14:iconSet>
          </x14:cfRule>
          <xm:sqref>X44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showGridLines="0" tabSelected="1" zoomScale="110" zoomScaleNormal="110" workbookViewId="0">
      <selection activeCell="AH29" sqref="AH29"/>
    </sheetView>
  </sheetViews>
  <sheetFormatPr defaultColWidth="8.85546875" defaultRowHeight="15" x14ac:dyDescent="0.25"/>
  <cols>
    <col min="1" max="1" width="8.85546875" style="97"/>
    <col min="2" max="3" width="1.28515625" customWidth="1"/>
    <col min="4" max="4" width="11.42578125" customWidth="1"/>
    <col min="5" max="5" width="10" customWidth="1"/>
    <col min="6" max="9" width="7.7109375" customWidth="1"/>
    <col min="10" max="10" width="7.140625" customWidth="1"/>
    <col min="11" max="14" width="7.7109375" customWidth="1"/>
    <col min="15" max="15" width="16.140625" customWidth="1"/>
    <col min="16" max="17" width="11.140625" customWidth="1"/>
    <col min="18" max="20" width="9.7109375" customWidth="1"/>
    <col min="21" max="21" width="11.85546875" bestFit="1" customWidth="1"/>
    <col min="22" max="22" width="11.140625" customWidth="1"/>
    <col min="23" max="24" width="8.7109375" customWidth="1"/>
    <col min="25" max="25" width="11.28515625" customWidth="1"/>
    <col min="26" max="26" width="10.28515625" customWidth="1"/>
    <col min="27" max="27" width="8.28515625" customWidth="1"/>
    <col min="28" max="28" width="11" customWidth="1"/>
    <col min="29" max="29" width="8.42578125" customWidth="1"/>
    <col min="30" max="30" width="11.140625" customWidth="1"/>
    <col min="31" max="31" width="3.85546875" style="103" customWidth="1"/>
    <col min="32" max="32" width="9.7109375" style="103" customWidth="1"/>
    <col min="33" max="37" width="5.85546875" style="103" customWidth="1"/>
    <col min="38" max="16384" width="8.85546875" style="103"/>
  </cols>
  <sheetData>
    <row r="1" spans="1:30" ht="43.15" customHeight="1" x14ac:dyDescent="0.5">
      <c r="B1" s="4"/>
      <c r="C1" s="4"/>
      <c r="D1" s="13" t="s">
        <v>59</v>
      </c>
      <c r="E1" s="4"/>
      <c r="F1" s="4"/>
      <c r="G1" s="4"/>
      <c r="H1" s="4"/>
      <c r="I1" s="4"/>
      <c r="J1" s="4"/>
      <c r="K1" s="186">
        <v>45383</v>
      </c>
      <c r="L1" s="186"/>
      <c r="M1" s="186"/>
      <c r="N1" s="186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6.95" customHeigh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ht="7.1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104" customFormat="1" ht="20.45" customHeight="1" x14ac:dyDescent="0.25">
      <c r="A4" s="7"/>
      <c r="B4" s="17"/>
      <c r="C4" s="17"/>
      <c r="D4" s="10" t="s">
        <v>14</v>
      </c>
      <c r="E4" s="8"/>
      <c r="F4" s="8"/>
      <c r="G4" s="20" t="s">
        <v>1</v>
      </c>
      <c r="H4" s="176">
        <f>IFERROR(Сводные!E4,"-")</f>
        <v>15773.773174930306</v>
      </c>
      <c r="I4" s="176"/>
      <c r="J4" s="8"/>
      <c r="K4" s="10" t="s">
        <v>16</v>
      </c>
      <c r="L4" s="9"/>
      <c r="M4" s="9"/>
      <c r="N4" s="20" t="s">
        <v>1</v>
      </c>
      <c r="O4" s="69">
        <f>Сводные!E6</f>
        <v>7.8185977186722225E-3</v>
      </c>
      <c r="P4" s="68"/>
      <c r="Q4" s="10" t="s">
        <v>17</v>
      </c>
      <c r="R4" s="9"/>
      <c r="S4" s="9"/>
      <c r="T4" s="20" t="s">
        <v>1</v>
      </c>
      <c r="U4" s="70">
        <f>IFERROR(Сводные!E5,"-")</f>
        <v>2807.3908652700029</v>
      </c>
      <c r="V4" s="11" t="s">
        <v>18</v>
      </c>
      <c r="W4" s="9"/>
      <c r="X4" s="20" t="s">
        <v>1</v>
      </c>
      <c r="Y4" s="69">
        <f>IFERROR(Сводные!E9,"-")</f>
        <v>9.3614710367683623E-3</v>
      </c>
      <c r="Z4" s="11" t="s">
        <v>19</v>
      </c>
      <c r="AA4" s="9"/>
      <c r="AB4" s="9"/>
      <c r="AC4" s="20" t="s">
        <v>1</v>
      </c>
      <c r="AD4" s="69">
        <f>Сводные!E15</f>
        <v>6.9291043916378525E-3</v>
      </c>
    </row>
    <row r="5" spans="1:30" s="105" customFormat="1" ht="15" customHeight="1" x14ac:dyDescent="0.25">
      <c r="A5" s="14"/>
      <c r="B5" s="18"/>
      <c r="C5" s="18"/>
      <c r="D5" s="179">
        <f>Сводные!D4</f>
        <v>259758.71473051031</v>
      </c>
      <c r="E5" s="179"/>
      <c r="F5" s="15"/>
      <c r="G5" s="20" t="s">
        <v>15</v>
      </c>
      <c r="H5" s="176">
        <f>Сводные!F4</f>
        <v>6468.1161545113137</v>
      </c>
      <c r="I5" s="176"/>
      <c r="J5" s="15"/>
      <c r="K5" s="183">
        <f>Сводные!D6</f>
        <v>5.7042202132283754E-2</v>
      </c>
      <c r="L5" s="183"/>
      <c r="M5" s="15"/>
      <c r="N5" s="20" t="s">
        <v>15</v>
      </c>
      <c r="O5" s="69">
        <f>Сводные!F6</f>
        <v>-9.3670664828801598E-4</v>
      </c>
      <c r="P5" s="68"/>
      <c r="Q5" s="184">
        <f>Сводные!D5</f>
        <v>14817.209111280003</v>
      </c>
      <c r="R5" s="184"/>
      <c r="S5" s="184"/>
      <c r="T5" s="20" t="s">
        <v>15</v>
      </c>
      <c r="U5" s="70">
        <f>Сводные!F5</f>
        <v>119.06569245000173</v>
      </c>
      <c r="V5" s="185">
        <f>Сводные!D9</f>
        <v>8.4714773902541687E-2</v>
      </c>
      <c r="W5" s="185"/>
      <c r="X5" s="20" t="s">
        <v>15</v>
      </c>
      <c r="Y5" s="69">
        <f>Сводные!F9</f>
        <v>1.4416729367580927E-3</v>
      </c>
      <c r="Z5" s="185">
        <f>Сводные!D15</f>
        <v>6.2602071346136087E-2</v>
      </c>
      <c r="AA5" s="185"/>
      <c r="AB5" s="22"/>
      <c r="AC5" s="20" t="s">
        <v>15</v>
      </c>
      <c r="AD5" s="69">
        <f>Сводные!F15</f>
        <v>2.181594612120856E-3</v>
      </c>
    </row>
    <row r="6" spans="1:30" s="105" customFormat="1" ht="15" customHeight="1" x14ac:dyDescent="0.25">
      <c r="A6" s="14"/>
      <c r="B6" s="18"/>
      <c r="C6" s="18"/>
      <c r="D6" s="179"/>
      <c r="E6" s="179"/>
      <c r="F6" s="15"/>
      <c r="G6" s="15"/>
      <c r="H6" s="15"/>
      <c r="I6" s="15"/>
      <c r="J6" s="15"/>
      <c r="K6" s="183"/>
      <c r="L6" s="183"/>
      <c r="M6" s="15"/>
      <c r="N6" s="15"/>
      <c r="O6" s="15"/>
      <c r="P6" s="21"/>
      <c r="Q6" s="184"/>
      <c r="R6" s="184"/>
      <c r="S6" s="184"/>
      <c r="T6" s="15"/>
      <c r="U6" s="15"/>
      <c r="V6" s="185"/>
      <c r="W6" s="185"/>
      <c r="X6" s="16"/>
      <c r="Y6" s="16"/>
      <c r="Z6" s="185"/>
      <c r="AA6" s="185"/>
      <c r="AB6" s="22"/>
      <c r="AC6" s="21"/>
      <c r="AD6" s="16"/>
    </row>
    <row r="7" spans="1:30" s="105" customFormat="1" ht="15" customHeight="1" x14ac:dyDescent="0.25">
      <c r="A7" s="14"/>
      <c r="B7" s="18"/>
      <c r="C7" s="18"/>
      <c r="D7" s="75"/>
      <c r="E7" s="75"/>
      <c r="F7" s="15"/>
      <c r="G7" s="15"/>
      <c r="H7" s="15"/>
      <c r="I7" s="15"/>
      <c r="J7" s="15"/>
      <c r="K7" s="76"/>
      <c r="L7" s="76"/>
      <c r="M7" s="15"/>
      <c r="N7" s="15"/>
      <c r="O7" s="15"/>
      <c r="P7" s="21"/>
      <c r="Q7" s="77"/>
      <c r="R7" s="77"/>
      <c r="S7" s="77"/>
      <c r="T7" s="15"/>
      <c r="U7" s="15"/>
      <c r="V7" s="78"/>
      <c r="W7" s="78"/>
      <c r="X7" s="16"/>
      <c r="Y7" s="16"/>
      <c r="Z7" s="78"/>
      <c r="AA7" s="78"/>
      <c r="AB7" s="22"/>
      <c r="AC7" s="21"/>
      <c r="AD7" s="16"/>
    </row>
    <row r="8" spans="1:30" s="105" customFormat="1" ht="15" customHeight="1" x14ac:dyDescent="0.25">
      <c r="A8" s="14"/>
      <c r="B8" s="18"/>
      <c r="C8" s="18"/>
      <c r="D8" s="10" t="s">
        <v>81</v>
      </c>
      <c r="E8" s="4"/>
      <c r="F8" s="15"/>
      <c r="G8" s="15"/>
      <c r="H8" s="15"/>
      <c r="I8" s="15"/>
      <c r="J8" s="15"/>
      <c r="K8" s="10" t="s">
        <v>34</v>
      </c>
      <c r="L8" s="4"/>
      <c r="M8" s="15"/>
      <c r="N8" s="15"/>
      <c r="O8" s="15"/>
      <c r="P8" s="21"/>
      <c r="Q8" s="10" t="s">
        <v>35</v>
      </c>
      <c r="R8" s="4"/>
      <c r="S8" s="4"/>
      <c r="T8" s="4"/>
      <c r="U8" s="15"/>
      <c r="V8" s="10" t="s">
        <v>25</v>
      </c>
      <c r="W8" s="4"/>
      <c r="X8" s="4"/>
      <c r="Y8" s="4"/>
      <c r="Z8" s="178" t="s">
        <v>33</v>
      </c>
      <c r="AA8" s="178"/>
      <c r="AB8" s="178"/>
      <c r="AC8" s="178"/>
      <c r="AD8" s="16"/>
    </row>
    <row r="9" spans="1:30" s="105" customFormat="1" ht="15" customHeight="1" x14ac:dyDescent="0.4">
      <c r="A9" s="14"/>
      <c r="B9" s="18"/>
      <c r="C9" s="18"/>
      <c r="D9" s="89"/>
      <c r="E9" s="89"/>
      <c r="F9" s="15"/>
      <c r="G9" s="20" t="s">
        <v>1</v>
      </c>
      <c r="H9" s="182">
        <f>Сводные!E13</f>
        <v>3292.2880576400039</v>
      </c>
      <c r="I9" s="182"/>
      <c r="J9" s="15"/>
      <c r="K9" s="89"/>
      <c r="L9" s="89"/>
      <c r="M9" s="15"/>
      <c r="N9" s="20" t="s">
        <v>1</v>
      </c>
      <c r="O9" s="69">
        <f>Сводные!E12</f>
        <v>6.7903742898383565E-3</v>
      </c>
      <c r="P9" s="21"/>
      <c r="Q9" s="67"/>
      <c r="R9" s="67"/>
      <c r="S9" s="77"/>
      <c r="T9" s="20" t="s">
        <v>1</v>
      </c>
      <c r="U9" s="70">
        <f>Сводные!E11</f>
        <v>2425.6452675399996</v>
      </c>
      <c r="V9" s="4"/>
      <c r="W9" s="4"/>
      <c r="X9" s="20" t="s">
        <v>1</v>
      </c>
      <c r="Y9" s="70">
        <f>Сводные!E7</f>
        <v>888.81414596000013</v>
      </c>
      <c r="Z9" s="10"/>
      <c r="AA9" s="4"/>
      <c r="AB9" s="4"/>
      <c r="AC9" s="20" t="s">
        <v>1</v>
      </c>
      <c r="AD9" s="70">
        <f>Сводные!E10</f>
        <v>3651.1755952760868</v>
      </c>
    </row>
    <row r="10" spans="1:30" s="105" customFormat="1" ht="15" customHeight="1" x14ac:dyDescent="0.25">
      <c r="A10" s="14"/>
      <c r="B10" s="18"/>
      <c r="C10" s="18"/>
      <c r="D10" s="180">
        <f>Сводные!D13</f>
        <v>17336.559607060004</v>
      </c>
      <c r="E10" s="180"/>
      <c r="F10" s="4"/>
      <c r="G10" s="20" t="s">
        <v>15</v>
      </c>
      <c r="H10" s="182">
        <f>Сводные!F13</f>
        <v>-69.714892779997172</v>
      </c>
      <c r="I10" s="182"/>
      <c r="J10" s="15"/>
      <c r="K10" s="181">
        <f>Сводные!D12</f>
        <v>4.8336130990422214E-2</v>
      </c>
      <c r="L10" s="181"/>
      <c r="M10" s="4"/>
      <c r="N10" s="20" t="s">
        <v>15</v>
      </c>
      <c r="O10" s="69">
        <f>Сводные!F12</f>
        <v>1.85431013737751E-3</v>
      </c>
      <c r="P10" s="21"/>
      <c r="Q10" s="180">
        <f>Сводные!D11</f>
        <v>12520.350664379999</v>
      </c>
      <c r="R10" s="180"/>
      <c r="S10" s="77"/>
      <c r="T10" s="20" t="s">
        <v>15</v>
      </c>
      <c r="U10" s="70">
        <f>Сводные!F11</f>
        <v>736.81620959999964</v>
      </c>
      <c r="V10" s="180">
        <f>Сводные!D7</f>
        <v>7188.1916763300005</v>
      </c>
      <c r="W10" s="180"/>
      <c r="X10" s="20" t="s">
        <v>15</v>
      </c>
      <c r="Y10" s="70">
        <f>Сводные!F7</f>
        <v>775.90016859000025</v>
      </c>
      <c r="Z10" s="177">
        <f>Сводные!D10</f>
        <v>20744.106419892472</v>
      </c>
      <c r="AA10" s="177"/>
      <c r="AB10" s="4"/>
      <c r="AC10" s="20" t="s">
        <v>15</v>
      </c>
      <c r="AD10" s="70">
        <f>Сводные!F10</f>
        <v>1025.3391680883724</v>
      </c>
    </row>
    <row r="11" spans="1:30" s="105" customFormat="1" ht="15" customHeight="1" x14ac:dyDescent="0.25">
      <c r="A11" s="14"/>
      <c r="B11" s="18"/>
      <c r="C11" s="18"/>
      <c r="D11" s="180"/>
      <c r="E11" s="180"/>
      <c r="F11" s="15"/>
      <c r="G11" s="15"/>
      <c r="H11" s="15"/>
      <c r="I11" s="15"/>
      <c r="J11" s="15"/>
      <c r="K11" s="181"/>
      <c r="L11" s="181"/>
      <c r="M11" s="15"/>
      <c r="N11" s="15"/>
      <c r="O11" s="15"/>
      <c r="P11" s="21"/>
      <c r="Q11" s="180"/>
      <c r="R11" s="180"/>
      <c r="S11" s="77"/>
      <c r="T11" s="15"/>
      <c r="U11" s="15"/>
      <c r="V11" s="180"/>
      <c r="W11" s="180"/>
      <c r="X11" s="4"/>
      <c r="Y11" s="4"/>
      <c r="Z11" s="177"/>
      <c r="AA11" s="177"/>
      <c r="AB11" s="4"/>
      <c r="AC11" s="21"/>
      <c r="AD11" s="16"/>
    </row>
    <row r="12" spans="1:30" s="105" customFormat="1" ht="15" customHeight="1" x14ac:dyDescent="0.4">
      <c r="A12" s="14"/>
      <c r="B12" s="18"/>
      <c r="C12" s="18"/>
      <c r="D12" s="75"/>
      <c r="E12" s="75"/>
      <c r="F12" s="15"/>
      <c r="G12" s="15"/>
      <c r="H12" s="15"/>
      <c r="I12" s="15"/>
      <c r="J12" s="15"/>
      <c r="K12" s="76"/>
      <c r="L12" s="76"/>
      <c r="M12" s="15"/>
      <c r="N12" s="15"/>
      <c r="O12" s="15"/>
      <c r="P12" s="21"/>
      <c r="Q12" s="77"/>
      <c r="R12" s="77"/>
      <c r="S12" s="77"/>
      <c r="T12" s="15"/>
      <c r="U12" s="15"/>
      <c r="V12" s="89"/>
      <c r="W12" s="89"/>
      <c r="X12" s="4"/>
      <c r="Y12" s="4"/>
      <c r="Z12" s="78"/>
      <c r="AA12" s="78"/>
      <c r="AB12" s="22"/>
      <c r="AC12" s="21"/>
      <c r="AD12" s="16"/>
    </row>
    <row r="13" spans="1:30" s="105" customFormat="1" ht="15" customHeight="1" x14ac:dyDescent="0.25">
      <c r="A13" s="14"/>
      <c r="B13" s="18"/>
      <c r="C13" s="18"/>
      <c r="D13" s="75"/>
      <c r="E13" s="75"/>
      <c r="F13" s="15"/>
      <c r="G13" s="15"/>
      <c r="H13" s="15"/>
      <c r="I13" s="15"/>
      <c r="J13" s="15"/>
      <c r="K13" s="76"/>
      <c r="L13" s="76"/>
      <c r="M13" s="15"/>
      <c r="N13" s="15"/>
      <c r="O13" s="15"/>
      <c r="P13" s="21"/>
      <c r="Q13" s="77"/>
      <c r="R13" s="77"/>
      <c r="S13" s="77"/>
      <c r="T13" s="15"/>
      <c r="U13" s="15"/>
      <c r="V13" s="78"/>
      <c r="W13" s="78"/>
      <c r="X13" s="16"/>
      <c r="Y13" s="16"/>
      <c r="Z13" s="78"/>
      <c r="AA13" s="78"/>
      <c r="AB13" s="22"/>
      <c r="AC13" s="21"/>
      <c r="AD13" s="16"/>
    </row>
    <row r="14" spans="1:30" ht="16.899999999999999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6.899999999999999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6.899999999999999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6.899999999999999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6.899999999999999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6" customHeight="1" x14ac:dyDescent="0.25">
      <c r="A19" s="4"/>
      <c r="B19" s="102"/>
      <c r="C19" s="10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4.45" customHeight="1" x14ac:dyDescent="0.25">
      <c r="A20" s="4"/>
      <c r="B20" s="102"/>
      <c r="C20" s="10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4.4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4"/>
      <c r="B22" s="102"/>
      <c r="C22" s="10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4"/>
      <c r="B23" s="102"/>
      <c r="C23" s="10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25.9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4.4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79" t="str">
        <f>Сводные!A86</f>
        <v>Продукты</v>
      </c>
      <c r="P30" s="189" t="s">
        <v>22</v>
      </c>
      <c r="Q30" s="190"/>
      <c r="R30" s="189" t="s">
        <v>23</v>
      </c>
      <c r="S30" s="190"/>
      <c r="T30" s="189" t="s">
        <v>24</v>
      </c>
      <c r="U30" s="189"/>
      <c r="V30" s="71" t="s">
        <v>22</v>
      </c>
      <c r="W30" s="72" t="s">
        <v>23</v>
      </c>
      <c r="X30" s="72" t="s">
        <v>24</v>
      </c>
      <c r="Y30" s="71" t="s">
        <v>22</v>
      </c>
      <c r="Z30" s="72" t="s">
        <v>23</v>
      </c>
      <c r="AA30" s="72" t="s">
        <v>24</v>
      </c>
      <c r="AB30" s="71" t="s">
        <v>22</v>
      </c>
      <c r="AC30" s="72" t="s">
        <v>23</v>
      </c>
      <c r="AD30" s="72" t="s">
        <v>24</v>
      </c>
    </row>
    <row r="31" spans="1:30" ht="24.6" customHeight="1" thickBo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80"/>
      <c r="P31" s="81">
        <f>Сводные!B87</f>
        <v>45261</v>
      </c>
      <c r="Q31" s="82">
        <f>Сводные!C87</f>
        <v>45383</v>
      </c>
      <c r="R31" s="81">
        <f>P31</f>
        <v>45261</v>
      </c>
      <c r="S31" s="82">
        <f>Q31</f>
        <v>45383</v>
      </c>
      <c r="T31" s="81">
        <f>P31</f>
        <v>45261</v>
      </c>
      <c r="U31" s="81">
        <f>Q31</f>
        <v>45383</v>
      </c>
      <c r="V31" s="187" t="s">
        <v>44</v>
      </c>
      <c r="W31" s="188"/>
      <c r="X31" s="188"/>
      <c r="Y31" s="187" t="s">
        <v>49</v>
      </c>
      <c r="Z31" s="188"/>
      <c r="AA31" s="188"/>
      <c r="AB31" s="187" t="s">
        <v>45</v>
      </c>
      <c r="AC31" s="188"/>
      <c r="AD31" s="188"/>
    </row>
    <row r="32" spans="1:30" ht="15" customHeight="1" thickTop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3" t="s">
        <v>91</v>
      </c>
      <c r="P32" s="154">
        <f>P33+P34</f>
        <v>180000.18623233016</v>
      </c>
      <c r="Q32" s="156">
        <f t="shared" ref="Q32:S32" si="0">Q33+Q34</f>
        <v>190618.9198876328</v>
      </c>
      <c r="R32" s="154">
        <f t="shared" si="0"/>
        <v>7857.2812854500007</v>
      </c>
      <c r="S32" s="156">
        <f t="shared" si="0"/>
        <v>9658.9463307199512</v>
      </c>
      <c r="T32" s="84">
        <f>R32/P32</f>
        <v>4.3651517534034311E-2</v>
      </c>
      <c r="U32" s="84">
        <f>S32/Q32</f>
        <v>5.0671498592132228E-2</v>
      </c>
      <c r="V32" s="159">
        <f>Сводные!H89</f>
        <v>10618.73365530264</v>
      </c>
      <c r="W32" s="161">
        <f>Сводные!I89</f>
        <v>1801.6650452699505</v>
      </c>
      <c r="X32" s="84">
        <f>Сводные!J89</f>
        <v>7.0199810580979169E-3</v>
      </c>
      <c r="Y32" s="159">
        <f>Сводные!K89</f>
        <v>197128.41950447904</v>
      </c>
      <c r="Z32" s="161">
        <f>Сводные!L89</f>
        <v>10060.766995213309</v>
      </c>
      <c r="AA32" s="84">
        <f>Сводные!M89</f>
        <v>5.103661369833442E-2</v>
      </c>
      <c r="AB32" s="165">
        <f>Q32-Y32</f>
        <v>-6509.4996168462385</v>
      </c>
      <c r="AC32" s="166">
        <f t="shared" ref="AC32" si="1">S32-Z32</f>
        <v>-401.82066449335798</v>
      </c>
      <c r="AD32" s="86">
        <f t="shared" ref="AD32" si="2">U32-AA32</f>
        <v>-3.6511510620219206E-4</v>
      </c>
    </row>
    <row r="33" spans="1:30" ht="1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5" t="str">
        <f>Сводные!A90</f>
        <v>АЦПР</v>
      </c>
      <c r="P33" s="154">
        <f>Сводные!B90</f>
        <v>107192.5489937402</v>
      </c>
      <c r="Q33" s="157">
        <f>Сводные!C90</f>
        <v>139194.86534612006</v>
      </c>
      <c r="R33" s="154">
        <f>Сводные!D90</f>
        <v>1484.6530008500004</v>
      </c>
      <c r="S33" s="157">
        <f>Сводные!E90</f>
        <v>2853.3268615699985</v>
      </c>
      <c r="T33" s="84">
        <f t="shared" ref="T33:T41" si="3">R33/P33</f>
        <v>1.3850337684727515E-2</v>
      </c>
      <c r="U33" s="84">
        <f t="shared" ref="U33:U41" si="4">S33/Q33</f>
        <v>2.0498793935214168E-2</v>
      </c>
      <c r="V33" s="159">
        <f>Сводные!H90</f>
        <v>32002.316352379858</v>
      </c>
      <c r="W33" s="161">
        <f>Сводные!I90</f>
        <v>1368.6738607199982</v>
      </c>
      <c r="X33" s="84">
        <f>Сводные!J90</f>
        <v>6.6484562504866528E-3</v>
      </c>
      <c r="Y33" s="159">
        <f>Сводные!K90</f>
        <v>0</v>
      </c>
      <c r="Z33" s="161">
        <f>Сводные!L90</f>
        <v>0</v>
      </c>
      <c r="AA33" s="161">
        <f>Сводные!M90</f>
        <v>0</v>
      </c>
      <c r="AB33" s="159">
        <f>Сводные!N90</f>
        <v>0</v>
      </c>
      <c r="AC33" s="161">
        <f>Сводные!O90</f>
        <v>0</v>
      </c>
      <c r="AD33" s="161">
        <f>Сводные!P90</f>
        <v>0</v>
      </c>
    </row>
    <row r="34" spans="1:30" ht="1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85" t="str">
        <f>Сводные!A91</f>
        <v>Лимиты и КК</v>
      </c>
      <c r="P34" s="154">
        <f>Сводные!B91</f>
        <v>72807.637238589959</v>
      </c>
      <c r="Q34" s="157">
        <f>Сводные!C91</f>
        <v>51424.054541512742</v>
      </c>
      <c r="R34" s="154">
        <f>Сводные!D91</f>
        <v>6372.6282846000004</v>
      </c>
      <c r="S34" s="157">
        <f>Сводные!E91</f>
        <v>6805.6194691499531</v>
      </c>
      <c r="T34" s="84">
        <f t="shared" si="3"/>
        <v>8.7526920612970252E-2</v>
      </c>
      <c r="U34" s="84">
        <f t="shared" si="4"/>
        <v>0.13234311315643202</v>
      </c>
      <c r="V34" s="159">
        <f>Сводные!H91</f>
        <v>-21383.582697077218</v>
      </c>
      <c r="W34" s="161">
        <f>Сводные!I91</f>
        <v>432.99118454995278</v>
      </c>
      <c r="X34" s="84">
        <f>Сводные!J91</f>
        <v>4.4816192543461766E-2</v>
      </c>
      <c r="Y34" s="159">
        <f>Сводные!K91</f>
        <v>0</v>
      </c>
      <c r="Z34" s="161">
        <f>Сводные!L91</f>
        <v>0</v>
      </c>
      <c r="AA34" s="161">
        <f>Сводные!M91</f>
        <v>0</v>
      </c>
      <c r="AB34" s="159">
        <f>Сводные!N91</f>
        <v>0</v>
      </c>
      <c r="AC34" s="161">
        <f>Сводные!O91</f>
        <v>0</v>
      </c>
      <c r="AD34" s="161">
        <f>Сводные!P91</f>
        <v>0</v>
      </c>
    </row>
    <row r="35" spans="1:30" ht="1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83" t="s">
        <v>92</v>
      </c>
      <c r="P35" s="154">
        <f>Сводные!B92</f>
        <v>49188.743514419999</v>
      </c>
      <c r="Q35" s="157">
        <f>Сводные!C92</f>
        <v>53157.185593800001</v>
      </c>
      <c r="R35" s="154">
        <f>Сводные!D92</f>
        <v>1121.62263297</v>
      </c>
      <c r="S35" s="157">
        <f>Сводные!E92</f>
        <v>1567.5686837000001</v>
      </c>
      <c r="T35" s="84">
        <f t="shared" si="3"/>
        <v>2.280242496214991E-2</v>
      </c>
      <c r="U35" s="84">
        <f t="shared" si="4"/>
        <v>2.9489309228644223E-2</v>
      </c>
      <c r="V35" s="159">
        <f>Сводные!H92</f>
        <v>3968.4420793800018</v>
      </c>
      <c r="W35" s="161">
        <f>Сводные!I92</f>
        <v>445.94605073000002</v>
      </c>
      <c r="X35" s="84">
        <f>Сводные!J92</f>
        <v>6.6868842664943133E-3</v>
      </c>
      <c r="Y35" s="159">
        <f>Сводные!K92</f>
        <v>44178.333147206678</v>
      </c>
      <c r="Z35" s="161">
        <f>Сводные!L92</f>
        <v>803.10631721719813</v>
      </c>
      <c r="AA35" s="84">
        <f>Сводные!M92</f>
        <v>1.817873740372156E-2</v>
      </c>
      <c r="AB35" s="165">
        <f>Q35-Y35</f>
        <v>8978.8524465933224</v>
      </c>
      <c r="AC35" s="166">
        <f t="shared" ref="AC35" si="5">S35-Z35</f>
        <v>764.46236648280194</v>
      </c>
      <c r="AD35" s="86">
        <f t="shared" ref="AD35" si="6">U35-AA35</f>
        <v>1.1310571824922663E-2</v>
      </c>
    </row>
    <row r="36" spans="1:30" ht="23.4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73" t="str">
        <f>Сводные!A93</f>
        <v>Cтандарт КП</v>
      </c>
      <c r="P36" s="155">
        <f>P35+P32</f>
        <v>229188.92974675016</v>
      </c>
      <c r="Q36" s="158">
        <f>Q35+Q32</f>
        <v>243776.10548143281</v>
      </c>
      <c r="R36" s="155">
        <f>R35+R32</f>
        <v>8978.903918420001</v>
      </c>
      <c r="S36" s="158">
        <f t="shared" ref="S36" si="7">S35+S32</f>
        <v>11226.515014419951</v>
      </c>
      <c r="T36" s="74">
        <f t="shared" si="3"/>
        <v>3.917686569042203E-2</v>
      </c>
      <c r="U36" s="74">
        <f t="shared" si="4"/>
        <v>4.6052565292438057E-2</v>
      </c>
      <c r="V36" s="160">
        <f t="shared" ref="V36:V41" si="8">Q36-P36</f>
        <v>14587.175734682649</v>
      </c>
      <c r="W36" s="162">
        <f t="shared" ref="W36:W41" si="9">S36-R36</f>
        <v>2247.6110959999496</v>
      </c>
      <c r="X36" s="74">
        <f t="shared" ref="X36:X41" si="10">U36-T36</f>
        <v>6.8756996020160263E-3</v>
      </c>
      <c r="Y36" s="160">
        <f>Сводные!K93</f>
        <v>241306.75265168573</v>
      </c>
      <c r="Z36" s="162">
        <f>Сводные!L93</f>
        <v>10863.873312430507</v>
      </c>
      <c r="AA36" s="74">
        <f>Сводные!M93</f>
        <v>4.5021008293588731E-2</v>
      </c>
      <c r="AB36" s="163">
        <f>Q36-Y36</f>
        <v>2469.3528297470766</v>
      </c>
      <c r="AC36" s="164">
        <f t="shared" ref="AC36:AC41" si="11">S36-Z36</f>
        <v>362.64170198944339</v>
      </c>
      <c r="AD36" s="87">
        <f t="shared" ref="AD36:AD41" si="12">U36-AA36</f>
        <v>1.0315569988493256E-3</v>
      </c>
    </row>
    <row r="37" spans="1:30" ht="1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83" t="str">
        <f>Сводные!A94</f>
        <v>Авто</v>
      </c>
      <c r="P37" s="154">
        <f>Сводные!B94</f>
        <v>10803</v>
      </c>
      <c r="Q37" s="157">
        <f>Сводные!C94</f>
        <v>11446.709602930032</v>
      </c>
      <c r="R37" s="154">
        <f>Сводные!D94</f>
        <v>2031</v>
      </c>
      <c r="S37" s="157">
        <f>Сводные!E94</f>
        <v>2232.478719629999</v>
      </c>
      <c r="T37" s="84">
        <f t="shared" si="3"/>
        <v>0.18800333240766454</v>
      </c>
      <c r="U37" s="84">
        <f t="shared" si="4"/>
        <v>0.19503235401888311</v>
      </c>
      <c r="V37" s="159">
        <f>Сводные!H94</f>
        <v>643.70960293003191</v>
      </c>
      <c r="W37" s="161">
        <f>Сводные!I94</f>
        <v>201.47871962999898</v>
      </c>
      <c r="X37" s="84">
        <f>Сводные!J94</f>
        <v>7.0290216112185722E-3</v>
      </c>
      <c r="Y37" s="159">
        <f>Сводные!K94</f>
        <v>12089.110246</v>
      </c>
      <c r="Z37" s="161">
        <f>Сводные!L94</f>
        <v>2463.6321199384652</v>
      </c>
      <c r="AA37" s="84">
        <f>Сводные!M94</f>
        <v>0.20378936661228833</v>
      </c>
      <c r="AB37" s="165">
        <f t="shared" ref="AB37:AB41" si="13">Q37-Y37</f>
        <v>-642.40064306996828</v>
      </c>
      <c r="AC37" s="166">
        <f t="shared" si="11"/>
        <v>-231.15340030846619</v>
      </c>
      <c r="AD37" s="86">
        <f t="shared" si="12"/>
        <v>-8.7570125934052223E-3</v>
      </c>
    </row>
    <row r="38" spans="1:30" ht="1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83" t="str">
        <f>Сводные!A95</f>
        <v>Онлайн (Fast)</v>
      </c>
      <c r="P38" s="154">
        <f>Сводные!B95</f>
        <v>2986</v>
      </c>
      <c r="Q38" s="157">
        <f>Сводные!C95</f>
        <v>3803.9296681400047</v>
      </c>
      <c r="R38" s="154">
        <f>Сводные!D95</f>
        <v>1000</v>
      </c>
      <c r="S38" s="157">
        <f>Сводные!E95</f>
        <v>1286.310107230001</v>
      </c>
      <c r="T38" s="84">
        <f t="shared" si="3"/>
        <v>0.33489618218352313</v>
      </c>
      <c r="U38" s="84">
        <f t="shared" si="4"/>
        <v>0.33815296796982158</v>
      </c>
      <c r="V38" s="159">
        <f>Сводные!H95</f>
        <v>817.92966814000465</v>
      </c>
      <c r="W38" s="161">
        <f>Сводные!I95</f>
        <v>286.31010723000099</v>
      </c>
      <c r="X38" s="84">
        <f>Сводные!J95</f>
        <v>3.2567857862984551E-3</v>
      </c>
      <c r="Y38" s="159">
        <f>Сводные!K95</f>
        <v>5700.8666089999997</v>
      </c>
      <c r="Z38" s="161">
        <f>Сводные!L95</f>
        <v>1656.4539791138552</v>
      </c>
      <c r="AA38" s="84">
        <f>Сводные!M95</f>
        <v>0.29056178520276182</v>
      </c>
      <c r="AB38" s="165">
        <f t="shared" si="13"/>
        <v>-1896.936940859995</v>
      </c>
      <c r="AC38" s="166">
        <f t="shared" si="11"/>
        <v>-370.14387188385422</v>
      </c>
      <c r="AD38" s="86">
        <f t="shared" si="12"/>
        <v>4.7591182767059759E-2</v>
      </c>
    </row>
    <row r="39" spans="1:30" ht="23.4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73" t="str">
        <f>Сводные!A96</f>
        <v>Онлайн КП</v>
      </c>
      <c r="P39" s="155">
        <f>P37+P38</f>
        <v>13789</v>
      </c>
      <c r="Q39" s="158">
        <f>Q37+Q38</f>
        <v>15250.639271070037</v>
      </c>
      <c r="R39" s="155">
        <f t="shared" ref="R39:S39" si="14">R37+R38</f>
        <v>3031</v>
      </c>
      <c r="S39" s="158">
        <f t="shared" si="14"/>
        <v>3518.78882686</v>
      </c>
      <c r="T39" s="74">
        <f t="shared" si="3"/>
        <v>0.21981289433606499</v>
      </c>
      <c r="U39" s="74">
        <f t="shared" si="4"/>
        <v>0.23073057885088313</v>
      </c>
      <c r="V39" s="160">
        <f t="shared" si="8"/>
        <v>1461.6392710700366</v>
      </c>
      <c r="W39" s="162">
        <f t="shared" si="9"/>
        <v>487.78882685999997</v>
      </c>
      <c r="X39" s="74">
        <f t="shared" si="10"/>
        <v>1.0917684514818143E-2</v>
      </c>
      <c r="Y39" s="160">
        <f>Сводные!K96</f>
        <v>17789.976855000001</v>
      </c>
      <c r="Z39" s="162">
        <f>Сводные!L96</f>
        <v>4120.0860990523206</v>
      </c>
      <c r="AA39" s="74">
        <f>Сводные!M96</f>
        <v>0.23159592239122789</v>
      </c>
      <c r="AB39" s="163">
        <f>Q39-Y39</f>
        <v>-2539.3375839299642</v>
      </c>
      <c r="AC39" s="164">
        <f t="shared" si="11"/>
        <v>-601.29727219232063</v>
      </c>
      <c r="AD39" s="87">
        <f t="shared" si="12"/>
        <v>-8.6534354034475958E-4</v>
      </c>
    </row>
    <row r="40" spans="1:30" ht="1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3" t="str">
        <f>Сводные!A97</f>
        <v>Факторинг</v>
      </c>
      <c r="P40" s="154">
        <f>Сводные!B97</f>
        <v>1006.928913</v>
      </c>
      <c r="Q40" s="157">
        <f>Сводные!C97</f>
        <v>731.96997799999997</v>
      </c>
      <c r="R40" s="154">
        <f>Сводные!D97</f>
        <v>0</v>
      </c>
      <c r="S40" s="157">
        <f>Сводные!E97</f>
        <v>71.905270000000002</v>
      </c>
      <c r="T40" s="84">
        <f t="shared" si="3"/>
        <v>0</v>
      </c>
      <c r="U40" s="84">
        <f t="shared" si="4"/>
        <v>9.8235272157569289E-2</v>
      </c>
      <c r="V40" s="159">
        <f>Сводные!H97</f>
        <v>-274.958935</v>
      </c>
      <c r="W40" s="161">
        <f>Сводные!I97</f>
        <v>71.905270000000002</v>
      </c>
      <c r="X40" s="84">
        <f>Сводные!J97</f>
        <v>9.8235272157569289E-2</v>
      </c>
      <c r="Y40" s="159">
        <f>Сводные!K97</f>
        <v>0</v>
      </c>
      <c r="Z40" s="161">
        <f>Сводные!L97</f>
        <v>0</v>
      </c>
      <c r="AA40" s="84">
        <f>Сводные!M97</f>
        <v>0</v>
      </c>
      <c r="AB40" s="165">
        <f t="shared" si="13"/>
        <v>731.96997799999997</v>
      </c>
      <c r="AC40" s="166">
        <f t="shared" si="11"/>
        <v>71.905270000000002</v>
      </c>
      <c r="AD40" s="86">
        <f>U40-AA40</f>
        <v>9.8235272157569289E-2</v>
      </c>
    </row>
    <row r="41" spans="1:30" ht="23.4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73" t="str">
        <f>Сводные!A98</f>
        <v>ИТОГО</v>
      </c>
      <c r="P41" s="155">
        <f>P40+P39+P36</f>
        <v>243984.85865975017</v>
      </c>
      <c r="Q41" s="158">
        <f>Q40+Q39+Q36</f>
        <v>259758.71473050283</v>
      </c>
      <c r="R41" s="155">
        <f t="shared" ref="R41" si="15">R40+R39+R36</f>
        <v>12009.903918420001</v>
      </c>
      <c r="S41" s="158">
        <f>S40+S39+S36</f>
        <v>14817.20911127995</v>
      </c>
      <c r="T41" s="74">
        <f t="shared" si="3"/>
        <v>4.9223972275953605E-2</v>
      </c>
      <c r="U41" s="74">
        <f t="shared" si="4"/>
        <v>5.704220213228519E-2</v>
      </c>
      <c r="V41" s="160">
        <f t="shared" si="8"/>
        <v>15773.856070752663</v>
      </c>
      <c r="W41" s="162">
        <f t="shared" si="9"/>
        <v>2807.3051928599489</v>
      </c>
      <c r="X41" s="74">
        <f t="shared" si="10"/>
        <v>7.818229856331585E-3</v>
      </c>
      <c r="Y41" s="160">
        <f>Сводные!K98</f>
        <v>259096.72950668575</v>
      </c>
      <c r="Z41" s="162">
        <f>Сводные!L98</f>
        <v>14983.959411482829</v>
      </c>
      <c r="AA41" s="74">
        <f>Сводные!M98</f>
        <v>5.7831526627186478E-2</v>
      </c>
      <c r="AB41" s="163">
        <f t="shared" si="13"/>
        <v>661.98522381708608</v>
      </c>
      <c r="AC41" s="164">
        <f t="shared" si="11"/>
        <v>-166.75030020287886</v>
      </c>
      <c r="AD41" s="87">
        <f t="shared" si="12"/>
        <v>-7.8932449490128759E-4</v>
      </c>
    </row>
    <row r="44" spans="1:30" x14ac:dyDescent="0.25">
      <c r="Q44" s="2"/>
    </row>
  </sheetData>
  <mergeCells count="22">
    <mergeCell ref="K1:N1"/>
    <mergeCell ref="AB31:AD31"/>
    <mergeCell ref="Y31:AA31"/>
    <mergeCell ref="V31:X31"/>
    <mergeCell ref="P30:Q30"/>
    <mergeCell ref="R30:S30"/>
    <mergeCell ref="T30:U30"/>
    <mergeCell ref="H5:I5"/>
    <mergeCell ref="H4:I4"/>
    <mergeCell ref="Z10:AA11"/>
    <mergeCell ref="Z8:AC8"/>
    <mergeCell ref="D5:E6"/>
    <mergeCell ref="V10:W11"/>
    <mergeCell ref="Q10:R11"/>
    <mergeCell ref="K10:L11"/>
    <mergeCell ref="D10:E11"/>
    <mergeCell ref="H9:I9"/>
    <mergeCell ref="H10:I10"/>
    <mergeCell ref="K5:L6"/>
    <mergeCell ref="Q5:S6"/>
    <mergeCell ref="V5:W6"/>
    <mergeCell ref="Z5:AA6"/>
  </mergeCells>
  <conditionalFormatting sqref="H4">
    <cfRule type="cellIs" dxfId="19" priority="133" operator="lessThan">
      <formula>0</formula>
    </cfRule>
  </conditionalFormatting>
  <conditionalFormatting sqref="H5">
    <cfRule type="cellIs" dxfId="18" priority="129" operator="lessThan">
      <formula>0</formula>
    </cfRule>
  </conditionalFormatting>
  <conditionalFormatting sqref="O4:O5">
    <cfRule type="cellIs" dxfId="17" priority="60" operator="greaterThan">
      <formula>0.002</formula>
    </cfRule>
  </conditionalFormatting>
  <conditionalFormatting sqref="U4:U5">
    <cfRule type="cellIs" dxfId="16" priority="59" operator="greaterThan">
      <formula>0.002</formula>
    </cfRule>
  </conditionalFormatting>
  <conditionalFormatting sqref="AB36:AB41">
    <cfRule type="cellIs" dxfId="15" priority="48" operator="greaterThan">
      <formula>0</formula>
    </cfRule>
  </conditionalFormatting>
  <conditionalFormatting sqref="AC36:AC41">
    <cfRule type="cellIs" dxfId="14" priority="47" operator="greaterThan">
      <formula>0</formula>
    </cfRule>
  </conditionalFormatting>
  <conditionalFormatting sqref="AD36:AD41">
    <cfRule type="cellIs" dxfId="13" priority="46" operator="greaterThan">
      <formula>0</formula>
    </cfRule>
  </conditionalFormatting>
  <conditionalFormatting sqref="V32:V4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{421A446A-5257-4C0D-A701-968D445F1388}</x14:id>
        </ext>
      </extLst>
    </cfRule>
  </conditionalFormatting>
  <conditionalFormatting sqref="W32:W41">
    <cfRule type="dataBar" priority="43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{FA3AD937-3CE9-45CD-A8FB-C363C4145323}</x14:id>
        </ext>
      </extLst>
    </cfRule>
  </conditionalFormatting>
  <conditionalFormatting sqref="X32:X41">
    <cfRule type="dataBar" priority="41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{123563C5-DE24-4C3C-9249-15D4622439BA}</x14:id>
        </ext>
      </extLst>
    </cfRule>
  </conditionalFormatting>
  <conditionalFormatting sqref="Y4:Y5">
    <cfRule type="cellIs" dxfId="12" priority="30" operator="greaterThan">
      <formula>0.002</formula>
    </cfRule>
  </conditionalFormatting>
  <conditionalFormatting sqref="O9:O10">
    <cfRule type="cellIs" dxfId="11" priority="28" operator="greaterThan">
      <formula>0.002</formula>
    </cfRule>
  </conditionalFormatting>
  <conditionalFormatting sqref="AD9:AD10">
    <cfRule type="cellIs" dxfId="10" priority="21" operator="greaterThan">
      <formula>0.002</formula>
    </cfRule>
  </conditionalFormatting>
  <conditionalFormatting sqref="U9:U10">
    <cfRule type="cellIs" dxfId="9" priority="19" operator="greaterThan">
      <formula>0.002</formula>
    </cfRule>
  </conditionalFormatting>
  <conditionalFormatting sqref="Y9:Y10">
    <cfRule type="cellIs" dxfId="8" priority="17" operator="greaterThan">
      <formula>0.002</formula>
    </cfRule>
  </conditionalFormatting>
  <conditionalFormatting sqref="AD4:AD5">
    <cfRule type="cellIs" dxfId="7" priority="15" operator="greaterThan">
      <formula>0.002</formula>
    </cfRule>
  </conditionalFormatting>
  <conditionalFormatting sqref="H9:H10">
    <cfRule type="cellIs" dxfId="6" priority="11" operator="greaterThan">
      <formula>0.002</formula>
    </cfRule>
  </conditionalFormatting>
  <conditionalFormatting sqref="AB32">
    <cfRule type="cellIs" dxfId="5" priority="6" operator="greaterThan">
      <formula>0</formula>
    </cfRule>
  </conditionalFormatting>
  <conditionalFormatting sqref="AC32">
    <cfRule type="cellIs" dxfId="4" priority="5" operator="greaterThan">
      <formula>0</formula>
    </cfRule>
  </conditionalFormatting>
  <conditionalFormatting sqref="AD32">
    <cfRule type="cellIs" dxfId="3" priority="4" operator="greaterThan">
      <formula>0</formula>
    </cfRule>
  </conditionalFormatting>
  <conditionalFormatting sqref="AB35">
    <cfRule type="cellIs" dxfId="2" priority="3" operator="greaterThan">
      <formula>0</formula>
    </cfRule>
  </conditionalFormatting>
  <conditionalFormatting sqref="AC35">
    <cfRule type="cellIs" dxfId="1" priority="2" operator="greaterThan">
      <formula>0</formula>
    </cfRule>
  </conditionalFormatting>
  <conditionalFormatting sqref="AD3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A446A-5257-4C0D-A701-968D445F13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V32:V41</xm:sqref>
        </x14:conditionalFormatting>
        <x14:conditionalFormatting xmlns:xm="http://schemas.microsoft.com/office/excel/2006/main">
          <x14:cfRule type="dataBar" id="{FA3AD937-3CE9-45CD-A8FB-C363C41453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W32:W41</xm:sqref>
        </x14:conditionalFormatting>
        <x14:conditionalFormatting xmlns:xm="http://schemas.microsoft.com/office/excel/2006/main">
          <x14:cfRule type="dataBar" id="{123563C5-DE24-4C3C-9249-15D4622439B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X32:X41</xm:sqref>
        </x14:conditionalFormatting>
        <x14:conditionalFormatting xmlns:xm="http://schemas.microsoft.com/office/excel/2006/main">
          <x14:cfRule type="iconSet" priority="39" id="{9D2B86BD-6BD9-4AE2-BD39-391AA4759846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O4:O5</xm:sqref>
        </x14:conditionalFormatting>
        <x14:conditionalFormatting xmlns:xm="http://schemas.microsoft.com/office/excel/2006/main">
          <x14:cfRule type="iconSet" priority="24" id="{83EF2878-B36F-4539-9300-9110DC5D57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U4:U5</xm:sqref>
        </x14:conditionalFormatting>
        <x14:conditionalFormatting xmlns:xm="http://schemas.microsoft.com/office/excel/2006/main">
          <x14:cfRule type="iconSet" priority="132" id="{842257CB-F23C-471A-B261-26FADAB4F78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H4</xm:sqref>
        </x14:conditionalFormatting>
        <x14:conditionalFormatting xmlns:xm="http://schemas.microsoft.com/office/excel/2006/main">
          <x14:cfRule type="iconSet" priority="128" id="{B071AB61-1B12-4B32-95B0-DB3EEA099CD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H5</xm:sqref>
        </x14:conditionalFormatting>
        <x14:conditionalFormatting xmlns:xm="http://schemas.microsoft.com/office/excel/2006/main">
          <x14:cfRule type="iconSet" priority="64" id="{38306C40-AC7E-4802-839B-65D048B17945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0"/>
            </x14:iconSet>
          </x14:cfRule>
          <xm:sqref>P4:P5</xm:sqref>
        </x14:conditionalFormatting>
        <x14:conditionalFormatting xmlns:xm="http://schemas.microsoft.com/office/excel/2006/main">
          <x14:cfRule type="iconSet" priority="29" id="{CF50441E-1BE1-4043-A3B7-FA35EC1B5BE9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Y4:Y5</xm:sqref>
        </x14:conditionalFormatting>
        <x14:conditionalFormatting xmlns:xm="http://schemas.microsoft.com/office/excel/2006/main">
          <x14:cfRule type="iconSet" priority="27" id="{6CA8E3DE-3FBA-44E6-89EA-9E2C4E26F448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O9:O10</xm:sqref>
        </x14:conditionalFormatting>
        <x14:conditionalFormatting xmlns:xm="http://schemas.microsoft.com/office/excel/2006/main">
          <x14:cfRule type="iconSet" priority="20" id="{EA712553-AE20-407C-A040-E4F0AF4A1D7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AD9:AD10</xm:sqref>
        </x14:conditionalFormatting>
        <x14:conditionalFormatting xmlns:xm="http://schemas.microsoft.com/office/excel/2006/main">
          <x14:cfRule type="iconSet" priority="18" id="{C9B64FDE-DFE5-4CCE-95C8-992DBDF947D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U9:U10</xm:sqref>
        </x14:conditionalFormatting>
        <x14:conditionalFormatting xmlns:xm="http://schemas.microsoft.com/office/excel/2006/main">
          <x14:cfRule type="iconSet" priority="16" id="{B253347B-AF06-414A-A40A-CEBC0979090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Y9:Y10</xm:sqref>
        </x14:conditionalFormatting>
        <x14:conditionalFormatting xmlns:xm="http://schemas.microsoft.com/office/excel/2006/main">
          <x14:cfRule type="iconSet" priority="14" id="{BD99375D-0714-46B7-9E25-850A51BAF7DA}">
            <x14:iconSet iconSet="3Triangles" custom="1">
              <x14:cfvo type="percent">
                <xm:f>0</xm:f>
              </x14:cfvo>
              <x14:cfvo type="percent" gte="0">
                <xm:f>0.2</xm:f>
              </x14:cfvo>
              <x14:cfvo type="percent">
                <xm:f>0.2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AD4:AD5</xm:sqref>
        </x14:conditionalFormatting>
        <x14:conditionalFormatting xmlns:xm="http://schemas.microsoft.com/office/excel/2006/main">
          <x14:cfRule type="iconSet" priority="10" id="{B0D9B265-243B-4F3D-8B09-748B0818D29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H9:H10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Списки!$B$2:$B$30</xm:f>
          </x14:formula1>
          <xm:sqref>K1:N1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Списки</vt:lpstr>
      <vt:lpstr>Сводные</vt:lpstr>
      <vt:lpstr>Дашборд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Bazaleva</dc:creator>
  <cp:lastModifiedBy>Карина Ахметова</cp:lastModifiedBy>
  <dcterms:created xsi:type="dcterms:W3CDTF">2021-03-26T08:13:36Z</dcterms:created>
  <dcterms:modified xsi:type="dcterms:W3CDTF">2024-10-25T17:06:19Z</dcterms:modified>
</cp:coreProperties>
</file>