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755"/>
  </bookViews>
  <sheets>
    <sheet name="Final Plan " sheetId="1" r:id="rId1"/>
  </sheets>
  <calcPr calcId="152511"/>
</workbook>
</file>

<file path=xl/calcChain.xml><?xml version="1.0" encoding="utf-8"?>
<calcChain xmlns="http://schemas.openxmlformats.org/spreadsheetml/2006/main">
  <c r="F74" i="1"/>
  <c r="F73"/>
  <c r="F67"/>
  <c r="F66"/>
  <c r="F65"/>
  <c r="F50"/>
  <c r="F51" s="1"/>
  <c r="E49" s="1"/>
  <c r="F49"/>
  <c r="F58"/>
  <c r="F57"/>
  <c r="F41"/>
  <c r="E41" s="1"/>
  <c r="F33"/>
  <c r="E33" s="1"/>
  <c r="F25"/>
  <c r="E25" s="1"/>
  <c r="Y29"/>
  <c r="Y28"/>
  <c r="F59" l="1"/>
  <c r="E57" s="1"/>
  <c r="F68"/>
  <c r="E65" s="1"/>
  <c r="F75"/>
  <c r="E73" s="1"/>
  <c r="X16"/>
  <c r="AB16" s="1"/>
  <c r="X17"/>
  <c r="AB17" s="1"/>
  <c r="Y23"/>
  <c r="W23"/>
  <c r="X23"/>
  <c r="Y27"/>
  <c r="Y30" s="1"/>
  <c r="AC30" s="1"/>
  <c r="Y19"/>
  <c r="AC19" s="1"/>
  <c r="AC29"/>
  <c r="Y16"/>
  <c r="AC28"/>
  <c r="W17"/>
  <c r="AA17" s="1"/>
  <c r="Y17"/>
  <c r="AC17" s="1"/>
  <c r="X28"/>
  <c r="AB28" s="1"/>
  <c r="X29"/>
  <c r="AB29" s="1"/>
  <c r="W16"/>
  <c r="AA16" s="1"/>
  <c r="X19"/>
  <c r="W28"/>
  <c r="AA28" s="1"/>
  <c r="W29"/>
  <c r="AA29" s="1"/>
  <c r="AA23" l="1"/>
  <c r="AC16"/>
  <c r="AC27"/>
  <c r="W27"/>
  <c r="AB23"/>
  <c r="W21"/>
  <c r="AA21" s="1"/>
  <c r="W19"/>
  <c r="X27"/>
  <c r="W15"/>
  <c r="X15"/>
  <c r="AC23"/>
  <c r="Y15"/>
  <c r="AB19"/>
  <c r="Y18" l="1"/>
  <c r="AC15"/>
  <c r="X18"/>
  <c r="AB15"/>
  <c r="W18"/>
  <c r="AA15"/>
  <c r="X30"/>
  <c r="AB30" s="1"/>
  <c r="AB27"/>
  <c r="W24"/>
  <c r="AA24" s="1"/>
  <c r="AA19"/>
  <c r="X21"/>
  <c r="Y21"/>
  <c r="AA27"/>
  <c r="W30"/>
  <c r="AA30" s="1"/>
  <c r="AC21" l="1"/>
  <c r="Y24"/>
  <c r="AC24" s="1"/>
  <c r="X24"/>
  <c r="AB24" s="1"/>
  <c r="AB21"/>
  <c r="AA18"/>
  <c r="AB18"/>
  <c r="AC18"/>
</calcChain>
</file>

<file path=xl/sharedStrings.xml><?xml version="1.0" encoding="utf-8"?>
<sst xmlns="http://schemas.openxmlformats.org/spreadsheetml/2006/main" count="144" uniqueCount="72">
  <si>
    <t>Pack</t>
  </si>
  <si>
    <t>6 month</t>
  </si>
  <si>
    <t>unlimited</t>
  </si>
  <si>
    <t>Live Chat Subscription plan</t>
  </si>
  <si>
    <t>1 host</t>
  </si>
  <si>
    <t>10 host</t>
  </si>
  <si>
    <t>20 host</t>
  </si>
  <si>
    <t>Total expenditure</t>
  </si>
  <si>
    <t>Net Income</t>
  </si>
  <si>
    <t>INR 199</t>
  </si>
  <si>
    <t>INR 299</t>
  </si>
  <si>
    <t>12 month</t>
  </si>
  <si>
    <t>Period</t>
  </si>
  <si>
    <t>Live Chat</t>
  </si>
  <si>
    <t>INR 99</t>
  </si>
  <si>
    <t>Gold Premium</t>
  </si>
  <si>
    <t>Sliver Premium</t>
  </si>
  <si>
    <t>Coin logo</t>
  </si>
  <si>
    <t>Pack (Rs)</t>
  </si>
  <si>
    <t>Level or Rank</t>
  </si>
  <si>
    <t>Follow</t>
  </si>
  <si>
    <t>Like</t>
  </si>
  <si>
    <t>Follower</t>
  </si>
  <si>
    <t>Pik2Coin</t>
  </si>
  <si>
    <t>Pik2Coin Plan</t>
  </si>
  <si>
    <t>Target</t>
  </si>
  <si>
    <t>Level 2</t>
  </si>
  <si>
    <t>Level 1</t>
  </si>
  <si>
    <t>Level 3</t>
  </si>
  <si>
    <t>Level 4</t>
  </si>
  <si>
    <t>Level 5</t>
  </si>
  <si>
    <t>Level 6</t>
  </si>
  <si>
    <t>Level 7</t>
  </si>
  <si>
    <t>Coin</t>
  </si>
  <si>
    <t>Red Rose</t>
  </si>
  <si>
    <t>Thump up</t>
  </si>
  <si>
    <t xml:space="preserve">Teddy Love </t>
  </si>
  <si>
    <t>Love word</t>
  </si>
  <si>
    <t>Red Heart</t>
  </si>
  <si>
    <t>VIP Star</t>
  </si>
  <si>
    <t>Crown</t>
  </si>
  <si>
    <t xml:space="preserve">1 gift send </t>
  </si>
  <si>
    <t xml:space="preserve">100 coin purchase for send coin </t>
  </si>
  <si>
    <t>Friendship bond</t>
  </si>
  <si>
    <t>Relationship gift</t>
  </si>
  <si>
    <t xml:space="preserve">festival gift sticker </t>
  </si>
  <si>
    <t>Heart Beat (dadkata Dil)</t>
  </si>
  <si>
    <t>Red Chilly Lip</t>
  </si>
  <si>
    <t>Hot French Kiss</t>
  </si>
  <si>
    <t xml:space="preserve">VIP Hot gift </t>
  </si>
  <si>
    <t xml:space="preserve">Dancing animated girl </t>
  </si>
  <si>
    <t>funny smiley</t>
  </si>
  <si>
    <t xml:space="preserve">love bird </t>
  </si>
  <si>
    <t>Bronze Premium</t>
  </si>
  <si>
    <t>current balance</t>
  </si>
  <si>
    <t>Task Description</t>
  </si>
  <si>
    <t>Rewards (Income)</t>
  </si>
  <si>
    <t xml:space="preserve">Coin </t>
  </si>
  <si>
    <t>hidden Part</t>
  </si>
  <si>
    <t>Combo Pack @99+199</t>
  </si>
  <si>
    <t>Combo Pack @99+299</t>
  </si>
  <si>
    <t>Each pack 105 subscriber</t>
  </si>
  <si>
    <t>Combo Pack @99+199+299</t>
  </si>
  <si>
    <t>Combo Pack @199+299</t>
  </si>
  <si>
    <t>Pack @99</t>
  </si>
  <si>
    <t>Short Video</t>
  </si>
  <si>
    <t>Share</t>
  </si>
  <si>
    <t>Pack @199</t>
  </si>
  <si>
    <t>Pack @299</t>
  </si>
  <si>
    <t>1 month</t>
  </si>
  <si>
    <t>Emojis</t>
  </si>
  <si>
    <t>Gift Pack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</si>
</sst>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83</xdr:row>
      <xdr:rowOff>1</xdr:rowOff>
    </xdr:from>
    <xdr:to>
      <xdr:col>6</xdr:col>
      <xdr:colOff>676275</xdr:colOff>
      <xdr:row>107</xdr:row>
      <xdr:rowOff>76201</xdr:rowOff>
    </xdr:to>
    <xdr:pic>
      <xdr:nvPicPr>
        <xdr:cNvPr id="9" name="Picture 8" descr="https://cdn01.vulcanpost.com/wp-uploads/2017/12/loops-gifts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48400" y="24688801"/>
          <a:ext cx="2790825" cy="464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542925</xdr:colOff>
      <xdr:row>14</xdr:row>
      <xdr:rowOff>104775</xdr:rowOff>
    </xdr:from>
    <xdr:to>
      <xdr:col>1</xdr:col>
      <xdr:colOff>676275</xdr:colOff>
      <xdr:row>14</xdr:row>
      <xdr:rowOff>228600</xdr:rowOff>
    </xdr:to>
    <xdr:sp macro="" textlink="">
      <xdr:nvSpPr>
        <xdr:cNvPr id="42" name="5-Point Star 41"/>
        <xdr:cNvSpPr/>
      </xdr:nvSpPr>
      <xdr:spPr>
        <a:xfrm>
          <a:off x="1552575" y="3695700"/>
          <a:ext cx="133350" cy="123825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542925</xdr:colOff>
      <xdr:row>15</xdr:row>
      <xdr:rowOff>104774</xdr:rowOff>
    </xdr:from>
    <xdr:to>
      <xdr:col>1</xdr:col>
      <xdr:colOff>676275</xdr:colOff>
      <xdr:row>15</xdr:row>
      <xdr:rowOff>266699</xdr:rowOff>
    </xdr:to>
    <xdr:sp macro="" textlink="">
      <xdr:nvSpPr>
        <xdr:cNvPr id="43" name="5-Point Star 42"/>
        <xdr:cNvSpPr/>
      </xdr:nvSpPr>
      <xdr:spPr>
        <a:xfrm>
          <a:off x="1552575" y="4038599"/>
          <a:ext cx="133350" cy="161925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542924</xdr:colOff>
      <xdr:row>16</xdr:row>
      <xdr:rowOff>57150</xdr:rowOff>
    </xdr:from>
    <xdr:to>
      <xdr:col>1</xdr:col>
      <xdr:colOff>685799</xdr:colOff>
      <xdr:row>16</xdr:row>
      <xdr:rowOff>266700</xdr:rowOff>
    </xdr:to>
    <xdr:sp macro="" textlink="">
      <xdr:nvSpPr>
        <xdr:cNvPr id="44" name="5-Point Star 43"/>
        <xdr:cNvSpPr/>
      </xdr:nvSpPr>
      <xdr:spPr>
        <a:xfrm>
          <a:off x="1552574" y="4324350"/>
          <a:ext cx="142875" cy="20955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514349</xdr:colOff>
      <xdr:row>17</xdr:row>
      <xdr:rowOff>57149</xdr:rowOff>
    </xdr:from>
    <xdr:to>
      <xdr:col>1</xdr:col>
      <xdr:colOff>657224</xdr:colOff>
      <xdr:row>17</xdr:row>
      <xdr:rowOff>257174</xdr:rowOff>
    </xdr:to>
    <xdr:sp macro="" textlink="">
      <xdr:nvSpPr>
        <xdr:cNvPr id="45" name="5-Point Star 44"/>
        <xdr:cNvSpPr/>
      </xdr:nvSpPr>
      <xdr:spPr>
        <a:xfrm>
          <a:off x="1523999" y="4648199"/>
          <a:ext cx="142875" cy="200025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485775</xdr:colOff>
      <xdr:row>18</xdr:row>
      <xdr:rowOff>47625</xdr:rowOff>
    </xdr:from>
    <xdr:to>
      <xdr:col>1</xdr:col>
      <xdr:colOff>619125</xdr:colOff>
      <xdr:row>18</xdr:row>
      <xdr:rowOff>219075</xdr:rowOff>
    </xdr:to>
    <xdr:sp macro="" textlink="">
      <xdr:nvSpPr>
        <xdr:cNvPr id="46" name="5-Point Star 45"/>
        <xdr:cNvSpPr/>
      </xdr:nvSpPr>
      <xdr:spPr>
        <a:xfrm>
          <a:off x="1495425" y="4972050"/>
          <a:ext cx="133350" cy="17145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457199</xdr:colOff>
      <xdr:row>20</xdr:row>
      <xdr:rowOff>57150</xdr:rowOff>
    </xdr:from>
    <xdr:to>
      <xdr:col>1</xdr:col>
      <xdr:colOff>600074</xdr:colOff>
      <xdr:row>20</xdr:row>
      <xdr:rowOff>257175</xdr:rowOff>
    </xdr:to>
    <xdr:sp macro="" textlink="">
      <xdr:nvSpPr>
        <xdr:cNvPr id="47" name="5-Point Star 46"/>
        <xdr:cNvSpPr/>
      </xdr:nvSpPr>
      <xdr:spPr>
        <a:xfrm>
          <a:off x="1466849" y="5648325"/>
          <a:ext cx="142875" cy="200025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485775</xdr:colOff>
      <xdr:row>19</xdr:row>
      <xdr:rowOff>66675</xdr:rowOff>
    </xdr:from>
    <xdr:to>
      <xdr:col>1</xdr:col>
      <xdr:colOff>657225</xdr:colOff>
      <xdr:row>19</xdr:row>
      <xdr:rowOff>266700</xdr:rowOff>
    </xdr:to>
    <xdr:sp macro="" textlink="">
      <xdr:nvSpPr>
        <xdr:cNvPr id="48" name="5-Point Star 47"/>
        <xdr:cNvSpPr/>
      </xdr:nvSpPr>
      <xdr:spPr>
        <a:xfrm>
          <a:off x="1495425" y="5324475"/>
          <a:ext cx="171450" cy="200025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C123"/>
  <sheetViews>
    <sheetView tabSelected="1" topLeftCell="A79" workbookViewId="0">
      <selection activeCell="H87" sqref="H87"/>
    </sheetView>
  </sheetViews>
  <sheetFormatPr defaultRowHeight="15"/>
  <cols>
    <col min="1" max="1" width="15.140625" style="5" customWidth="1"/>
    <col min="2" max="2" width="17.28515625" style="6" customWidth="1"/>
    <col min="3" max="3" width="26.85546875" style="6" bestFit="1" customWidth="1"/>
    <col min="4" max="4" width="24.85546875" style="6" bestFit="1" customWidth="1"/>
    <col min="5" max="5" width="18.85546875" style="6" customWidth="1"/>
    <col min="6" max="6" width="22.42578125" style="6" bestFit="1" customWidth="1"/>
    <col min="7" max="7" width="14" style="5" customWidth="1"/>
    <col min="8" max="8" width="13.7109375" style="6" customWidth="1"/>
    <col min="9" max="9" width="14.7109375" style="5" customWidth="1"/>
    <col min="10" max="10" width="15.5703125" style="5" customWidth="1"/>
    <col min="11" max="11" width="13.85546875" style="5" customWidth="1"/>
    <col min="12" max="12" width="9.140625" style="5"/>
    <col min="13" max="13" width="3.85546875" style="5" customWidth="1"/>
    <col min="14" max="17" width="9.140625" style="5"/>
    <col min="18" max="18" width="12.5703125" style="5" customWidth="1"/>
    <col min="19" max="16384" width="9.140625" style="5"/>
  </cols>
  <sheetData>
    <row r="2" spans="1:29" ht="24" customHeight="1">
      <c r="A2" s="29" t="s">
        <v>3</v>
      </c>
      <c r="B2" s="30"/>
      <c r="C2" s="30"/>
      <c r="D2" s="30"/>
      <c r="E2" s="30"/>
      <c r="F2" s="30"/>
    </row>
    <row r="4" spans="1:29" ht="21.75" customHeight="1">
      <c r="A4" s="6"/>
      <c r="B4" s="1" t="s">
        <v>0</v>
      </c>
      <c r="C4" s="1" t="s">
        <v>12</v>
      </c>
      <c r="D4" s="1" t="s">
        <v>13</v>
      </c>
    </row>
    <row r="5" spans="1:29" ht="22.5" customHeight="1">
      <c r="A5" s="6"/>
      <c r="B5" s="31" t="s">
        <v>53</v>
      </c>
      <c r="C5" s="31"/>
      <c r="D5" s="31"/>
    </row>
    <row r="6" spans="1:29" ht="21" customHeight="1">
      <c r="A6" s="6"/>
      <c r="B6" s="4" t="s">
        <v>14</v>
      </c>
      <c r="C6" s="4" t="s">
        <v>69</v>
      </c>
      <c r="D6" s="4" t="s">
        <v>2</v>
      </c>
    </row>
    <row r="7" spans="1:29" ht="23.25" customHeight="1">
      <c r="A7" s="6"/>
      <c r="B7" s="31" t="s">
        <v>16</v>
      </c>
      <c r="C7" s="31"/>
      <c r="D7" s="31"/>
    </row>
    <row r="8" spans="1:29" ht="21" customHeight="1">
      <c r="A8" s="6"/>
      <c r="B8" s="4" t="s">
        <v>9</v>
      </c>
      <c r="C8" s="4" t="s">
        <v>1</v>
      </c>
      <c r="D8" s="4" t="s">
        <v>2</v>
      </c>
    </row>
    <row r="9" spans="1:29" ht="21.75" customHeight="1">
      <c r="A9" s="6"/>
      <c r="B9" s="31" t="s">
        <v>15</v>
      </c>
      <c r="C9" s="31"/>
      <c r="D9" s="31"/>
    </row>
    <row r="10" spans="1:29" ht="21" customHeight="1">
      <c r="A10" s="6"/>
      <c r="B10" s="4" t="s">
        <v>10</v>
      </c>
      <c r="C10" s="4" t="s">
        <v>11</v>
      </c>
      <c r="D10" s="4" t="s">
        <v>2</v>
      </c>
    </row>
    <row r="12" spans="1:29">
      <c r="K12" s="7"/>
      <c r="O12" s="28"/>
      <c r="P12" s="28"/>
      <c r="Q12" s="28"/>
      <c r="R12" s="28"/>
      <c r="S12" s="28"/>
      <c r="T12" s="28"/>
      <c r="X12" s="7" t="s">
        <v>7</v>
      </c>
      <c r="AA12" s="7" t="s">
        <v>8</v>
      </c>
    </row>
    <row r="13" spans="1:29" ht="23.25" customHeight="1">
      <c r="B13" s="37" t="s">
        <v>24</v>
      </c>
      <c r="C13" s="37"/>
      <c r="D13" s="37"/>
      <c r="E13" s="40"/>
      <c r="F13" s="40"/>
      <c r="G13" s="40"/>
      <c r="H13" s="40"/>
      <c r="I13" s="40"/>
      <c r="J13" s="41"/>
      <c r="K13" s="41"/>
      <c r="O13" s="28"/>
      <c r="P13" s="28"/>
      <c r="Q13" s="28"/>
      <c r="R13" s="28"/>
      <c r="S13" s="28"/>
      <c r="T13" s="28"/>
    </row>
    <row r="14" spans="1:29" s="9" customFormat="1" ht="23.25" customHeight="1">
      <c r="B14" s="11" t="s">
        <v>17</v>
      </c>
      <c r="C14" s="11" t="s">
        <v>23</v>
      </c>
      <c r="D14" s="11" t="s">
        <v>18</v>
      </c>
      <c r="E14" s="23"/>
      <c r="F14" s="24"/>
      <c r="G14" s="24"/>
      <c r="H14" s="23"/>
      <c r="I14" s="23"/>
      <c r="J14" s="24"/>
      <c r="K14" s="24"/>
      <c r="L14" s="2"/>
      <c r="N14" s="2"/>
      <c r="O14" s="2"/>
      <c r="P14" s="2"/>
      <c r="S14" s="2"/>
      <c r="T14" s="2"/>
      <c r="U14" s="2"/>
      <c r="W14" s="2" t="s">
        <v>4</v>
      </c>
      <c r="X14" s="2" t="s">
        <v>5</v>
      </c>
      <c r="Y14" s="2" t="s">
        <v>6</v>
      </c>
      <c r="AA14" s="2" t="s">
        <v>4</v>
      </c>
      <c r="AB14" s="2" t="s">
        <v>5</v>
      </c>
      <c r="AC14" s="2" t="s">
        <v>6</v>
      </c>
    </row>
    <row r="15" spans="1:29" ht="27" customHeight="1">
      <c r="A15" s="6"/>
      <c r="B15" s="4"/>
      <c r="C15" s="12">
        <v>200</v>
      </c>
      <c r="D15" s="12">
        <v>49</v>
      </c>
      <c r="E15" s="25"/>
      <c r="F15" s="25"/>
      <c r="G15" s="25"/>
      <c r="H15" s="25"/>
      <c r="I15" s="25"/>
      <c r="J15" s="25"/>
      <c r="K15" s="25"/>
      <c r="N15" s="6"/>
      <c r="O15" s="6"/>
      <c r="P15" s="6"/>
      <c r="W15" s="5">
        <f t="shared" ref="W15:Y17" si="0">N15+S15</f>
        <v>0</v>
      </c>
      <c r="X15" s="5">
        <f t="shared" si="0"/>
        <v>0</v>
      </c>
      <c r="Y15" s="5">
        <f t="shared" si="0"/>
        <v>0</v>
      </c>
      <c r="AA15" s="5">
        <f>J15-W15</f>
        <v>0</v>
      </c>
      <c r="AB15" s="5">
        <f t="shared" ref="AB15:AB30" si="1">K15-X15</f>
        <v>0</v>
      </c>
      <c r="AC15" s="5">
        <f t="shared" ref="AC15:AC30" si="2">L15-Y15</f>
        <v>0</v>
      </c>
    </row>
    <row r="16" spans="1:29" ht="26.25" customHeight="1">
      <c r="A16" s="6"/>
      <c r="B16" s="4"/>
      <c r="C16" s="12">
        <v>900</v>
      </c>
      <c r="D16" s="12">
        <v>99</v>
      </c>
      <c r="E16" s="25"/>
      <c r="F16" s="25"/>
      <c r="G16" s="25"/>
      <c r="H16" s="25"/>
      <c r="I16" s="25"/>
      <c r="J16" s="25"/>
      <c r="K16" s="25"/>
      <c r="N16" s="6"/>
      <c r="O16" s="6"/>
      <c r="P16" s="6"/>
      <c r="W16" s="5">
        <f t="shared" si="0"/>
        <v>0</v>
      </c>
      <c r="X16" s="5">
        <f t="shared" si="0"/>
        <v>0</v>
      </c>
      <c r="Y16" s="5">
        <f t="shared" si="0"/>
        <v>0</v>
      </c>
      <c r="AA16" s="5">
        <f t="shared" ref="AA16:AA30" si="3">J16-W16</f>
        <v>0</v>
      </c>
      <c r="AB16" s="5">
        <f t="shared" si="1"/>
        <v>0</v>
      </c>
      <c r="AC16" s="5">
        <f t="shared" si="2"/>
        <v>0</v>
      </c>
    </row>
    <row r="17" spans="1:29" ht="25.5" customHeight="1">
      <c r="A17" s="6"/>
      <c r="B17" s="4"/>
      <c r="C17" s="12">
        <v>2500</v>
      </c>
      <c r="D17" s="12">
        <v>199</v>
      </c>
      <c r="E17" s="25"/>
      <c r="F17" s="25"/>
      <c r="G17" s="25"/>
      <c r="H17" s="25"/>
      <c r="I17" s="25"/>
      <c r="J17" s="25"/>
      <c r="K17" s="25"/>
      <c r="N17" s="6"/>
      <c r="O17" s="6"/>
      <c r="P17" s="6"/>
      <c r="W17" s="5">
        <f t="shared" si="0"/>
        <v>0</v>
      </c>
      <c r="X17" s="5">
        <f t="shared" si="0"/>
        <v>0</v>
      </c>
      <c r="Y17" s="5">
        <f t="shared" si="0"/>
        <v>0</v>
      </c>
      <c r="AA17" s="5">
        <f t="shared" si="3"/>
        <v>0</v>
      </c>
      <c r="AB17" s="5">
        <f t="shared" si="1"/>
        <v>0</v>
      </c>
      <c r="AC17" s="5">
        <f t="shared" si="2"/>
        <v>0</v>
      </c>
    </row>
    <row r="18" spans="1:29" ht="26.25" customHeight="1">
      <c r="B18" s="4"/>
      <c r="C18" s="3">
        <v>5500</v>
      </c>
      <c r="D18" s="3">
        <v>299</v>
      </c>
      <c r="E18" s="25"/>
      <c r="F18" s="25"/>
      <c r="G18" s="25"/>
      <c r="H18" s="25"/>
      <c r="I18" s="25"/>
      <c r="J18" s="25"/>
      <c r="K18" s="25"/>
      <c r="L18" s="7"/>
      <c r="N18" s="8"/>
      <c r="O18" s="8"/>
      <c r="P18" s="8"/>
      <c r="R18" s="7"/>
      <c r="S18" s="7"/>
      <c r="T18" s="7"/>
      <c r="U18" s="7"/>
      <c r="W18" s="7">
        <f>SUM(W15:W17)</f>
        <v>0</v>
      </c>
      <c r="X18" s="7">
        <f>SUM(X15:X17)</f>
        <v>0</v>
      </c>
      <c r="Y18" s="7">
        <f>SUM(Y15:Y17)</f>
        <v>0</v>
      </c>
      <c r="AA18" s="7">
        <f t="shared" si="3"/>
        <v>0</v>
      </c>
      <c r="AB18" s="7">
        <f t="shared" si="1"/>
        <v>0</v>
      </c>
      <c r="AC18" s="7">
        <f t="shared" si="2"/>
        <v>0</v>
      </c>
    </row>
    <row r="19" spans="1:29" ht="26.25" customHeight="1">
      <c r="A19" s="6"/>
      <c r="B19" s="4"/>
      <c r="C19" s="12">
        <v>10000</v>
      </c>
      <c r="D19" s="12">
        <v>399</v>
      </c>
      <c r="E19" s="25"/>
      <c r="F19" s="25"/>
      <c r="G19" s="25"/>
      <c r="H19" s="25"/>
      <c r="I19" s="25"/>
      <c r="J19" s="25"/>
      <c r="K19" s="25"/>
      <c r="N19" s="6"/>
      <c r="O19" s="6"/>
      <c r="P19" s="6"/>
      <c r="W19" s="5">
        <f>N19+S19</f>
        <v>0</v>
      </c>
      <c r="X19" s="5">
        <f>O19+T19</f>
        <v>0</v>
      </c>
      <c r="Y19" s="5">
        <f>P19+U19</f>
        <v>0</v>
      </c>
      <c r="AA19" s="5">
        <f t="shared" si="3"/>
        <v>0</v>
      </c>
      <c r="AB19" s="5">
        <f t="shared" si="1"/>
        <v>0</v>
      </c>
      <c r="AC19" s="5">
        <f t="shared" si="2"/>
        <v>0</v>
      </c>
    </row>
    <row r="20" spans="1:29" ht="26.25" customHeight="1">
      <c r="A20" s="6"/>
      <c r="B20" s="4"/>
      <c r="C20" s="4">
        <v>15000</v>
      </c>
      <c r="D20" s="4">
        <v>499</v>
      </c>
      <c r="E20" s="25"/>
      <c r="F20" s="25"/>
      <c r="G20" s="25"/>
      <c r="H20" s="25"/>
      <c r="I20" s="25"/>
      <c r="J20" s="25"/>
      <c r="K20" s="25"/>
      <c r="N20" s="6"/>
      <c r="O20" s="6"/>
      <c r="P20" s="6"/>
    </row>
    <row r="21" spans="1:29" ht="29.25" customHeight="1">
      <c r="A21" s="6"/>
      <c r="B21" s="4"/>
      <c r="C21" s="4">
        <v>25000</v>
      </c>
      <c r="D21" s="4">
        <v>799</v>
      </c>
      <c r="E21" s="25"/>
      <c r="F21" s="25"/>
      <c r="G21" s="25"/>
      <c r="H21" s="25"/>
      <c r="I21" s="25"/>
      <c r="J21" s="25"/>
      <c r="K21" s="25"/>
      <c r="N21" s="6"/>
      <c r="O21" s="6"/>
      <c r="P21" s="6"/>
      <c r="W21" s="5">
        <f t="shared" ref="W21:Y23" si="4">N21+S21</f>
        <v>0</v>
      </c>
      <c r="X21" s="5">
        <f t="shared" si="4"/>
        <v>0</v>
      </c>
      <c r="Y21" s="5">
        <f t="shared" si="4"/>
        <v>0</v>
      </c>
      <c r="AA21" s="5">
        <f t="shared" si="3"/>
        <v>0</v>
      </c>
      <c r="AB21" s="5">
        <f t="shared" si="1"/>
        <v>0</v>
      </c>
      <c r="AC21" s="5">
        <f t="shared" si="2"/>
        <v>0</v>
      </c>
    </row>
    <row r="22" spans="1:29" ht="29.25" customHeight="1">
      <c r="A22" s="6"/>
      <c r="B22" s="4"/>
      <c r="C22" s="4"/>
      <c r="D22" s="27"/>
      <c r="E22" s="25"/>
      <c r="F22" s="25"/>
      <c r="G22" s="25"/>
      <c r="H22" s="25"/>
      <c r="I22" s="25"/>
      <c r="J22" s="25"/>
      <c r="K22" s="25"/>
      <c r="N22" s="6"/>
      <c r="O22" s="6"/>
      <c r="P22" s="6"/>
    </row>
    <row r="23" spans="1:29" ht="24.75" customHeight="1">
      <c r="A23" s="6"/>
      <c r="B23" s="38"/>
      <c r="C23" s="38"/>
      <c r="D23" s="39"/>
      <c r="E23" s="23"/>
      <c r="F23" s="23"/>
      <c r="G23" s="23"/>
      <c r="H23" s="23"/>
      <c r="I23" s="23"/>
      <c r="J23" s="23"/>
      <c r="K23" s="23"/>
      <c r="N23" s="6"/>
      <c r="O23" s="6"/>
      <c r="P23" s="6"/>
      <c r="W23" s="5">
        <f t="shared" si="4"/>
        <v>0</v>
      </c>
      <c r="X23" s="5">
        <f t="shared" si="4"/>
        <v>0</v>
      </c>
      <c r="Y23" s="5">
        <f t="shared" si="4"/>
        <v>0</v>
      </c>
      <c r="AA23" s="5">
        <f t="shared" si="3"/>
        <v>0</v>
      </c>
      <c r="AB23" s="5">
        <f t="shared" si="1"/>
        <v>0</v>
      </c>
      <c r="AC23" s="5">
        <f t="shared" si="2"/>
        <v>0</v>
      </c>
    </row>
    <row r="24" spans="1:29" ht="29.25" customHeight="1">
      <c r="B24" s="13" t="s">
        <v>19</v>
      </c>
      <c r="C24" s="14" t="s">
        <v>55</v>
      </c>
      <c r="D24" s="14" t="s">
        <v>25</v>
      </c>
      <c r="E24" s="15" t="s">
        <v>56</v>
      </c>
      <c r="F24" s="8" t="s">
        <v>58</v>
      </c>
      <c r="G24" s="8"/>
      <c r="H24" s="8"/>
      <c r="I24" s="7"/>
      <c r="J24" s="7"/>
      <c r="K24" s="7"/>
      <c r="L24" s="7"/>
      <c r="N24" s="8"/>
      <c r="O24" s="8"/>
      <c r="P24" s="8"/>
      <c r="R24" s="7"/>
      <c r="S24" s="7"/>
      <c r="T24" s="7"/>
      <c r="U24" s="7"/>
      <c r="W24" s="7">
        <f>SUM(W19:W23)</f>
        <v>0</v>
      </c>
      <c r="X24" s="7">
        <f>SUM(X19:X23)</f>
        <v>0</v>
      </c>
      <c r="Y24" s="7">
        <f>SUM(Y19:Y23)</f>
        <v>0</v>
      </c>
      <c r="AA24" s="7">
        <f t="shared" si="3"/>
        <v>0</v>
      </c>
      <c r="AB24" s="7">
        <f t="shared" si="1"/>
        <v>0</v>
      </c>
      <c r="AC24" s="7">
        <f t="shared" si="2"/>
        <v>0</v>
      </c>
    </row>
    <row r="25" spans="1:29" ht="27" customHeight="1">
      <c r="B25" s="32" t="s">
        <v>27</v>
      </c>
      <c r="C25" s="16" t="s">
        <v>64</v>
      </c>
      <c r="D25" s="17">
        <v>100</v>
      </c>
      <c r="E25" s="42">
        <f>F25*20/100</f>
        <v>1980</v>
      </c>
      <c r="F25" s="8">
        <f>100*99</f>
        <v>9900</v>
      </c>
      <c r="G25" s="8"/>
      <c r="H25" s="8"/>
      <c r="I25" s="7"/>
      <c r="J25" s="7"/>
      <c r="K25" s="7"/>
      <c r="L25" s="7"/>
      <c r="N25" s="8"/>
      <c r="O25" s="8"/>
      <c r="P25" s="8"/>
      <c r="R25" s="7"/>
      <c r="S25" s="7"/>
      <c r="T25" s="7"/>
      <c r="U25" s="7"/>
      <c r="W25" s="7"/>
      <c r="X25" s="7"/>
      <c r="Y25" s="7"/>
      <c r="AA25" s="7"/>
      <c r="AB25" s="7"/>
      <c r="AC25" s="7"/>
    </row>
    <row r="26" spans="1:29" ht="24.75" customHeight="1">
      <c r="B26" s="33"/>
      <c r="C26" s="16" t="s">
        <v>57</v>
      </c>
      <c r="D26" s="17">
        <v>200</v>
      </c>
      <c r="E26" s="42"/>
      <c r="F26" s="8"/>
      <c r="G26" s="8"/>
      <c r="H26" s="8"/>
      <c r="I26" s="7"/>
      <c r="J26" s="7"/>
      <c r="K26" s="7"/>
      <c r="L26" s="7"/>
      <c r="N26" s="8"/>
      <c r="O26" s="8"/>
      <c r="P26" s="8"/>
      <c r="R26" s="7"/>
      <c r="S26" s="7"/>
      <c r="T26" s="7"/>
      <c r="U26" s="7"/>
      <c r="W26" s="7"/>
      <c r="X26" s="7"/>
      <c r="Y26" s="7"/>
      <c r="AA26" s="7"/>
      <c r="AB26" s="7"/>
      <c r="AC26" s="7"/>
    </row>
    <row r="27" spans="1:29" ht="22.5" customHeight="1">
      <c r="A27" s="6"/>
      <c r="B27" s="33"/>
      <c r="C27" s="16" t="s">
        <v>65</v>
      </c>
      <c r="D27" s="17">
        <v>10</v>
      </c>
      <c r="E27" s="42"/>
      <c r="G27" s="6"/>
      <c r="N27" s="6"/>
      <c r="O27" s="6"/>
      <c r="P27" s="6"/>
      <c r="W27" s="5">
        <f t="shared" ref="W27:Y29" si="5">N27+S27</f>
        <v>0</v>
      </c>
      <c r="X27" s="5">
        <f t="shared" si="5"/>
        <v>0</v>
      </c>
      <c r="Y27" s="5">
        <f t="shared" si="5"/>
        <v>0</v>
      </c>
      <c r="AA27" s="5">
        <f t="shared" si="3"/>
        <v>0</v>
      </c>
      <c r="AB27" s="5">
        <f t="shared" si="1"/>
        <v>0</v>
      </c>
      <c r="AC27" s="5">
        <f t="shared" si="2"/>
        <v>0</v>
      </c>
    </row>
    <row r="28" spans="1:29" ht="20.25" customHeight="1">
      <c r="A28" s="6"/>
      <c r="B28" s="33"/>
      <c r="C28" s="16" t="s">
        <v>66</v>
      </c>
      <c r="D28" s="16">
        <v>5</v>
      </c>
      <c r="E28" s="42"/>
      <c r="F28" s="18"/>
      <c r="G28" s="18"/>
      <c r="N28" s="6"/>
      <c r="O28" s="6"/>
      <c r="P28" s="6"/>
      <c r="W28" s="5">
        <f t="shared" si="5"/>
        <v>0</v>
      </c>
      <c r="X28" s="5">
        <f t="shared" si="5"/>
        <v>0</v>
      </c>
      <c r="Y28" s="5">
        <f t="shared" si="5"/>
        <v>0</v>
      </c>
      <c r="AA28" s="5">
        <f t="shared" si="3"/>
        <v>0</v>
      </c>
      <c r="AB28" s="5">
        <f t="shared" si="1"/>
        <v>0</v>
      </c>
      <c r="AC28" s="5">
        <f t="shared" si="2"/>
        <v>0</v>
      </c>
    </row>
    <row r="29" spans="1:29" ht="21" customHeight="1">
      <c r="A29" s="6"/>
      <c r="B29" s="33"/>
      <c r="C29" s="16" t="s">
        <v>20</v>
      </c>
      <c r="D29" s="17">
        <v>100</v>
      </c>
      <c r="E29" s="42"/>
      <c r="F29" s="18"/>
      <c r="G29" s="18"/>
      <c r="N29" s="6"/>
      <c r="O29" s="6"/>
      <c r="P29" s="6"/>
      <c r="W29" s="5">
        <f t="shared" si="5"/>
        <v>0</v>
      </c>
      <c r="X29" s="5">
        <f t="shared" si="5"/>
        <v>0</v>
      </c>
      <c r="Y29" s="5">
        <f t="shared" si="5"/>
        <v>0</v>
      </c>
      <c r="AA29" s="5">
        <f t="shared" si="3"/>
        <v>0</v>
      </c>
      <c r="AB29" s="5">
        <f t="shared" si="1"/>
        <v>0</v>
      </c>
      <c r="AC29" s="5">
        <f t="shared" si="2"/>
        <v>0</v>
      </c>
    </row>
    <row r="30" spans="1:29" ht="21.75" customHeight="1">
      <c r="B30" s="33"/>
      <c r="C30" s="16" t="s">
        <v>21</v>
      </c>
      <c r="D30" s="16">
        <v>100</v>
      </c>
      <c r="E30" s="42"/>
      <c r="F30" s="18"/>
      <c r="G30" s="18"/>
      <c r="H30" s="8"/>
      <c r="I30" s="7"/>
      <c r="J30" s="7"/>
      <c r="K30" s="7"/>
      <c r="L30" s="7"/>
      <c r="N30" s="8"/>
      <c r="O30" s="8"/>
      <c r="P30" s="8"/>
      <c r="S30" s="7"/>
      <c r="T30" s="7"/>
      <c r="U30" s="7"/>
      <c r="W30" s="7">
        <f>SUM(W27:W29)</f>
        <v>0</v>
      </c>
      <c r="X30" s="7">
        <f>SUM(X27:X29)</f>
        <v>0</v>
      </c>
      <c r="Y30" s="7">
        <f>SUM(Y27:Y29)</f>
        <v>0</v>
      </c>
      <c r="AA30" s="7">
        <f t="shared" si="3"/>
        <v>0</v>
      </c>
      <c r="AB30" s="7">
        <f t="shared" si="1"/>
        <v>0</v>
      </c>
      <c r="AC30" s="7">
        <f t="shared" si="2"/>
        <v>0</v>
      </c>
    </row>
    <row r="31" spans="1:29" ht="24" customHeight="1">
      <c r="B31" s="34"/>
      <c r="C31" s="16" t="s">
        <v>22</v>
      </c>
      <c r="D31" s="16">
        <v>100</v>
      </c>
      <c r="E31" s="42"/>
      <c r="F31" s="10"/>
      <c r="G31" s="10"/>
      <c r="N31" s="6"/>
      <c r="O31" s="6"/>
      <c r="P31" s="6"/>
    </row>
    <row r="32" spans="1:29" ht="24" customHeight="1">
      <c r="B32" s="13" t="s">
        <v>19</v>
      </c>
      <c r="C32" s="14" t="s">
        <v>55</v>
      </c>
      <c r="D32" s="14" t="s">
        <v>25</v>
      </c>
      <c r="E32" s="14" t="s">
        <v>56</v>
      </c>
      <c r="F32" s="8" t="s">
        <v>58</v>
      </c>
      <c r="G32" s="10"/>
      <c r="N32" s="6"/>
      <c r="O32" s="6"/>
      <c r="P32" s="6"/>
    </row>
    <row r="33" spans="2:16" ht="24" customHeight="1">
      <c r="B33" s="32" t="s">
        <v>26</v>
      </c>
      <c r="C33" s="16" t="s">
        <v>67</v>
      </c>
      <c r="D33" s="17">
        <v>150</v>
      </c>
      <c r="E33" s="42">
        <f>F33*20/100</f>
        <v>3980</v>
      </c>
      <c r="F33" s="8">
        <f>100*199</f>
        <v>19900</v>
      </c>
      <c r="G33" s="10"/>
      <c r="N33" s="6"/>
      <c r="O33" s="6"/>
      <c r="P33" s="6"/>
    </row>
    <row r="34" spans="2:16" ht="24" customHeight="1">
      <c r="B34" s="33"/>
      <c r="C34" s="16" t="s">
        <v>57</v>
      </c>
      <c r="D34" s="17">
        <v>300</v>
      </c>
      <c r="E34" s="42"/>
      <c r="F34" s="8"/>
      <c r="G34" s="10"/>
      <c r="N34" s="6"/>
      <c r="O34" s="6"/>
      <c r="P34" s="6"/>
    </row>
    <row r="35" spans="2:16" ht="24" customHeight="1">
      <c r="B35" s="33"/>
      <c r="C35" s="16" t="s">
        <v>65</v>
      </c>
      <c r="D35" s="17">
        <v>20</v>
      </c>
      <c r="E35" s="42"/>
      <c r="G35" s="10"/>
      <c r="N35" s="6"/>
      <c r="O35" s="6"/>
      <c r="P35" s="6"/>
    </row>
    <row r="36" spans="2:16" ht="24" customHeight="1">
      <c r="B36" s="33"/>
      <c r="C36" s="16" t="s">
        <v>66</v>
      </c>
      <c r="D36" s="16">
        <v>10</v>
      </c>
      <c r="E36" s="42"/>
      <c r="F36" s="18"/>
      <c r="G36" s="10"/>
      <c r="N36" s="6"/>
      <c r="O36" s="6"/>
      <c r="P36" s="6"/>
    </row>
    <row r="37" spans="2:16" ht="24" customHeight="1">
      <c r="B37" s="33"/>
      <c r="C37" s="16" t="s">
        <v>20</v>
      </c>
      <c r="D37" s="17">
        <v>150</v>
      </c>
      <c r="E37" s="42"/>
      <c r="F37" s="18"/>
      <c r="G37" s="10"/>
      <c r="N37" s="6"/>
      <c r="O37" s="6"/>
      <c r="P37" s="6"/>
    </row>
    <row r="38" spans="2:16" ht="24" customHeight="1">
      <c r="B38" s="33"/>
      <c r="C38" s="16" t="s">
        <v>21</v>
      </c>
      <c r="D38" s="16">
        <v>150</v>
      </c>
      <c r="E38" s="42"/>
      <c r="F38" s="18"/>
      <c r="G38" s="10"/>
      <c r="N38" s="6"/>
      <c r="O38" s="6"/>
      <c r="P38" s="6"/>
    </row>
    <row r="39" spans="2:16" ht="24" customHeight="1">
      <c r="B39" s="34"/>
      <c r="C39" s="16" t="s">
        <v>22</v>
      </c>
      <c r="D39" s="16">
        <v>150</v>
      </c>
      <c r="E39" s="42"/>
      <c r="F39" s="10"/>
      <c r="G39" s="10"/>
      <c r="N39" s="6"/>
      <c r="O39" s="6"/>
      <c r="P39" s="6"/>
    </row>
    <row r="40" spans="2:16" ht="24" customHeight="1">
      <c r="B40" s="13" t="s">
        <v>19</v>
      </c>
      <c r="C40" s="14" t="s">
        <v>55</v>
      </c>
      <c r="D40" s="14" t="s">
        <v>25</v>
      </c>
      <c r="E40" s="14" t="s">
        <v>56</v>
      </c>
      <c r="F40" s="8" t="s">
        <v>58</v>
      </c>
      <c r="G40" s="10"/>
      <c r="N40" s="6"/>
      <c r="O40" s="6"/>
      <c r="P40" s="6"/>
    </row>
    <row r="41" spans="2:16" ht="24" customHeight="1">
      <c r="B41" s="32" t="s">
        <v>28</v>
      </c>
      <c r="C41" s="16" t="s">
        <v>68</v>
      </c>
      <c r="D41" s="17">
        <v>100</v>
      </c>
      <c r="E41" s="42">
        <f>F41*20/100</f>
        <v>5980</v>
      </c>
      <c r="F41" s="8">
        <f>100*299</f>
        <v>29900</v>
      </c>
      <c r="G41" s="10"/>
      <c r="N41" s="6"/>
      <c r="O41" s="6"/>
      <c r="P41" s="6"/>
    </row>
    <row r="42" spans="2:16" ht="24" customHeight="1">
      <c r="B42" s="33"/>
      <c r="C42" s="16" t="s">
        <v>57</v>
      </c>
      <c r="D42" s="17">
        <v>500</v>
      </c>
      <c r="E42" s="42"/>
      <c r="F42" s="8"/>
      <c r="G42" s="10"/>
      <c r="N42" s="6"/>
      <c r="O42" s="6"/>
      <c r="P42" s="6"/>
    </row>
    <row r="43" spans="2:16" ht="24" customHeight="1">
      <c r="B43" s="33"/>
      <c r="C43" s="16" t="s">
        <v>65</v>
      </c>
      <c r="D43" s="17">
        <v>30</v>
      </c>
      <c r="E43" s="42"/>
      <c r="G43" s="10"/>
      <c r="N43" s="6"/>
      <c r="O43" s="6"/>
      <c r="P43" s="6"/>
    </row>
    <row r="44" spans="2:16" ht="24" customHeight="1">
      <c r="B44" s="33"/>
      <c r="C44" s="16" t="s">
        <v>66</v>
      </c>
      <c r="D44" s="16">
        <v>15</v>
      </c>
      <c r="E44" s="42"/>
      <c r="F44" s="18"/>
      <c r="G44" s="10"/>
      <c r="N44" s="6"/>
      <c r="O44" s="6"/>
      <c r="P44" s="6"/>
    </row>
    <row r="45" spans="2:16" ht="24" customHeight="1">
      <c r="B45" s="33"/>
      <c r="C45" s="16" t="s">
        <v>20</v>
      </c>
      <c r="D45" s="17">
        <v>200</v>
      </c>
      <c r="E45" s="42"/>
      <c r="F45" s="18"/>
      <c r="G45" s="10"/>
      <c r="N45" s="6"/>
      <c r="O45" s="6"/>
      <c r="P45" s="6"/>
    </row>
    <row r="46" spans="2:16" ht="24" customHeight="1">
      <c r="B46" s="33"/>
      <c r="C46" s="16" t="s">
        <v>21</v>
      </c>
      <c r="D46" s="16">
        <v>200</v>
      </c>
      <c r="E46" s="42"/>
      <c r="F46" s="18"/>
      <c r="G46" s="10"/>
      <c r="N46" s="6"/>
      <c r="O46" s="6"/>
      <c r="P46" s="6"/>
    </row>
    <row r="47" spans="2:16" ht="24" customHeight="1">
      <c r="B47" s="34"/>
      <c r="C47" s="16" t="s">
        <v>22</v>
      </c>
      <c r="D47" s="16">
        <v>200</v>
      </c>
      <c r="E47" s="42"/>
      <c r="F47" s="10"/>
      <c r="G47" s="10"/>
      <c r="N47" s="6"/>
      <c r="O47" s="6"/>
      <c r="P47" s="6"/>
    </row>
    <row r="48" spans="2:16" ht="24" customHeight="1">
      <c r="B48" s="13" t="s">
        <v>19</v>
      </c>
      <c r="C48" s="14" t="s">
        <v>55</v>
      </c>
      <c r="D48" s="14" t="s">
        <v>25</v>
      </c>
      <c r="E48" s="14" t="s">
        <v>56</v>
      </c>
      <c r="F48" s="8" t="s">
        <v>58</v>
      </c>
      <c r="G48" s="10"/>
      <c r="N48" s="6"/>
      <c r="O48" s="6"/>
      <c r="P48" s="6"/>
    </row>
    <row r="49" spans="2:16" ht="24" customHeight="1">
      <c r="B49" s="32" t="s">
        <v>29</v>
      </c>
      <c r="C49" s="16" t="s">
        <v>59</v>
      </c>
      <c r="D49" s="17" t="s">
        <v>61</v>
      </c>
      <c r="E49" s="42">
        <f>F51*20/100</f>
        <v>6258</v>
      </c>
      <c r="F49" s="10">
        <f>105*99</f>
        <v>10395</v>
      </c>
      <c r="G49" s="10"/>
      <c r="N49" s="6"/>
      <c r="O49" s="6"/>
      <c r="P49" s="6"/>
    </row>
    <row r="50" spans="2:16" ht="24" customHeight="1">
      <c r="B50" s="33"/>
      <c r="C50" s="16" t="s">
        <v>57</v>
      </c>
      <c r="D50" s="17">
        <v>900</v>
      </c>
      <c r="E50" s="42"/>
      <c r="F50" s="10">
        <f>105*199</f>
        <v>20895</v>
      </c>
      <c r="G50" s="10"/>
      <c r="N50" s="6"/>
      <c r="O50" s="6"/>
      <c r="P50" s="6"/>
    </row>
    <row r="51" spans="2:16" ht="24" customHeight="1">
      <c r="B51" s="33"/>
      <c r="C51" s="16" t="s">
        <v>65</v>
      </c>
      <c r="D51" s="17">
        <v>40</v>
      </c>
      <c r="E51" s="42"/>
      <c r="F51" s="8">
        <f>SUM(F49:F50)</f>
        <v>31290</v>
      </c>
      <c r="G51" s="10"/>
      <c r="N51" s="6"/>
      <c r="O51" s="6"/>
      <c r="P51" s="6"/>
    </row>
    <row r="52" spans="2:16" ht="24" customHeight="1">
      <c r="B52" s="33"/>
      <c r="C52" s="16" t="s">
        <v>66</v>
      </c>
      <c r="D52" s="16">
        <v>20</v>
      </c>
      <c r="E52" s="42"/>
      <c r="F52" s="18"/>
      <c r="G52" s="10"/>
      <c r="N52" s="6"/>
      <c r="O52" s="6"/>
      <c r="P52" s="6"/>
    </row>
    <row r="53" spans="2:16" ht="24" customHeight="1">
      <c r="B53" s="33"/>
      <c r="C53" s="16" t="s">
        <v>20</v>
      </c>
      <c r="D53" s="17">
        <v>300</v>
      </c>
      <c r="E53" s="42"/>
      <c r="F53" s="18"/>
      <c r="G53" s="10"/>
      <c r="N53" s="6"/>
      <c r="O53" s="6"/>
      <c r="P53" s="6"/>
    </row>
    <row r="54" spans="2:16" ht="24" customHeight="1">
      <c r="B54" s="33"/>
      <c r="C54" s="16" t="s">
        <v>21</v>
      </c>
      <c r="D54" s="16">
        <v>300</v>
      </c>
      <c r="E54" s="42"/>
      <c r="F54" s="18"/>
      <c r="G54" s="10"/>
      <c r="N54" s="6"/>
      <c r="O54" s="6"/>
      <c r="P54" s="6"/>
    </row>
    <row r="55" spans="2:16" ht="24" customHeight="1">
      <c r="B55" s="34"/>
      <c r="C55" s="16" t="s">
        <v>22</v>
      </c>
      <c r="D55" s="16">
        <v>300</v>
      </c>
      <c r="E55" s="42"/>
      <c r="F55" s="10"/>
      <c r="G55" s="10"/>
      <c r="N55" s="6"/>
      <c r="O55" s="6"/>
      <c r="P55" s="6"/>
    </row>
    <row r="56" spans="2:16" ht="24" customHeight="1">
      <c r="B56" s="13" t="s">
        <v>19</v>
      </c>
      <c r="C56" s="14" t="s">
        <v>55</v>
      </c>
      <c r="D56" s="14" t="s">
        <v>25</v>
      </c>
      <c r="E56" s="14" t="s">
        <v>56</v>
      </c>
      <c r="F56" s="8" t="s">
        <v>58</v>
      </c>
      <c r="G56" s="10"/>
      <c r="N56" s="6"/>
      <c r="O56" s="6"/>
      <c r="P56" s="6"/>
    </row>
    <row r="57" spans="2:16" ht="24" customHeight="1">
      <c r="B57" s="32" t="s">
        <v>30</v>
      </c>
      <c r="C57" s="16" t="s">
        <v>60</v>
      </c>
      <c r="D57" s="17">
        <v>100</v>
      </c>
      <c r="E57" s="35">
        <f>F59*20/100</f>
        <v>7960</v>
      </c>
      <c r="F57" s="10">
        <f>100*99</f>
        <v>9900</v>
      </c>
      <c r="G57" s="10"/>
      <c r="N57" s="6"/>
      <c r="O57" s="6"/>
      <c r="P57" s="6"/>
    </row>
    <row r="58" spans="2:16" ht="24" customHeight="1">
      <c r="B58" s="33"/>
      <c r="C58" s="16" t="s">
        <v>57</v>
      </c>
      <c r="D58" s="17">
        <v>1500</v>
      </c>
      <c r="E58" s="36"/>
      <c r="F58" s="10">
        <f>100*299</f>
        <v>29900</v>
      </c>
      <c r="G58" s="10"/>
      <c r="N58" s="6"/>
      <c r="O58" s="6"/>
      <c r="P58" s="6"/>
    </row>
    <row r="59" spans="2:16" ht="24" customHeight="1">
      <c r="B59" s="33"/>
      <c r="C59" s="16" t="s">
        <v>65</v>
      </c>
      <c r="D59" s="17">
        <v>50</v>
      </c>
      <c r="E59" s="36"/>
      <c r="F59" s="8">
        <f>SUM(F57:F58)</f>
        <v>39800</v>
      </c>
      <c r="G59" s="10"/>
      <c r="N59" s="6"/>
      <c r="O59" s="6"/>
      <c r="P59" s="6"/>
    </row>
    <row r="60" spans="2:16" ht="24" customHeight="1">
      <c r="B60" s="33"/>
      <c r="C60" s="16" t="s">
        <v>66</v>
      </c>
      <c r="D60" s="16">
        <v>30</v>
      </c>
      <c r="E60" s="36"/>
      <c r="F60" s="18"/>
      <c r="G60" s="10"/>
      <c r="N60" s="6"/>
      <c r="O60" s="6"/>
      <c r="P60" s="6"/>
    </row>
    <row r="61" spans="2:16" ht="24" customHeight="1">
      <c r="B61" s="33"/>
      <c r="C61" s="16" t="s">
        <v>20</v>
      </c>
      <c r="D61" s="17">
        <v>400</v>
      </c>
      <c r="E61" s="36"/>
      <c r="F61" s="18"/>
      <c r="G61" s="10"/>
      <c r="N61" s="6"/>
      <c r="O61" s="6"/>
      <c r="P61" s="6"/>
    </row>
    <row r="62" spans="2:16" ht="24" customHeight="1">
      <c r="B62" s="33"/>
      <c r="C62" s="16" t="s">
        <v>21</v>
      </c>
      <c r="D62" s="16">
        <v>400</v>
      </c>
      <c r="E62" s="36"/>
      <c r="F62" s="18"/>
      <c r="G62" s="10"/>
      <c r="N62" s="6"/>
      <c r="O62" s="6"/>
      <c r="P62" s="6"/>
    </row>
    <row r="63" spans="2:16" ht="24" customHeight="1">
      <c r="B63" s="34"/>
      <c r="C63" s="16" t="s">
        <v>22</v>
      </c>
      <c r="D63" s="16">
        <v>400</v>
      </c>
      <c r="E63" s="43"/>
      <c r="F63" s="10"/>
      <c r="G63" s="10"/>
      <c r="N63" s="6"/>
      <c r="O63" s="6"/>
      <c r="P63" s="6"/>
    </row>
    <row r="64" spans="2:16" ht="24" customHeight="1">
      <c r="B64" s="13" t="s">
        <v>19</v>
      </c>
      <c r="C64" s="14" t="s">
        <v>55</v>
      </c>
      <c r="D64" s="14" t="s">
        <v>25</v>
      </c>
      <c r="E64" s="14" t="s">
        <v>56</v>
      </c>
      <c r="F64" s="8" t="s">
        <v>58</v>
      </c>
      <c r="G64" s="10"/>
      <c r="N64" s="6"/>
      <c r="O64" s="6"/>
      <c r="P64" s="6"/>
    </row>
    <row r="65" spans="2:16" ht="24" customHeight="1">
      <c r="B65" s="32" t="s">
        <v>31</v>
      </c>
      <c r="C65" s="16" t="s">
        <v>62</v>
      </c>
      <c r="D65" s="17">
        <v>100</v>
      </c>
      <c r="E65" s="35">
        <f>F68*20/100</f>
        <v>11940</v>
      </c>
      <c r="F65" s="10">
        <f>100*99</f>
        <v>9900</v>
      </c>
      <c r="G65" s="10"/>
      <c r="N65" s="6"/>
      <c r="O65" s="6"/>
      <c r="P65" s="6"/>
    </row>
    <row r="66" spans="2:16" ht="24" customHeight="1">
      <c r="B66" s="33"/>
      <c r="C66" s="16" t="s">
        <v>57</v>
      </c>
      <c r="D66" s="17">
        <v>1900</v>
      </c>
      <c r="E66" s="36"/>
      <c r="F66" s="10">
        <f>100*199</f>
        <v>19900</v>
      </c>
      <c r="G66" s="10"/>
      <c r="N66" s="6"/>
      <c r="O66" s="6"/>
      <c r="P66" s="6"/>
    </row>
    <row r="67" spans="2:16" ht="24" customHeight="1">
      <c r="B67" s="33"/>
      <c r="C67" s="16" t="s">
        <v>65</v>
      </c>
      <c r="D67" s="17">
        <v>60</v>
      </c>
      <c r="E67" s="36"/>
      <c r="F67" s="6">
        <f>100*299</f>
        <v>29900</v>
      </c>
      <c r="G67" s="10"/>
      <c r="N67" s="6"/>
      <c r="O67" s="6"/>
      <c r="P67" s="6"/>
    </row>
    <row r="68" spans="2:16" ht="24" customHeight="1">
      <c r="B68" s="33"/>
      <c r="C68" s="16" t="s">
        <v>66</v>
      </c>
      <c r="D68" s="16">
        <v>40</v>
      </c>
      <c r="E68" s="36"/>
      <c r="F68" s="21">
        <f>SUM(F65:F67)</f>
        <v>59700</v>
      </c>
      <c r="G68" s="10"/>
      <c r="N68" s="6"/>
      <c r="O68" s="6"/>
      <c r="P68" s="6"/>
    </row>
    <row r="69" spans="2:16" ht="24" customHeight="1">
      <c r="B69" s="33"/>
      <c r="C69" s="16" t="s">
        <v>20</v>
      </c>
      <c r="D69" s="17">
        <v>500</v>
      </c>
      <c r="E69" s="36"/>
      <c r="F69" s="18"/>
      <c r="G69" s="10"/>
      <c r="N69" s="6"/>
      <c r="O69" s="6"/>
      <c r="P69" s="6"/>
    </row>
    <row r="70" spans="2:16" ht="24" customHeight="1">
      <c r="B70" s="33"/>
      <c r="C70" s="16" t="s">
        <v>21</v>
      </c>
      <c r="D70" s="16">
        <v>500</v>
      </c>
      <c r="E70" s="36"/>
      <c r="F70" s="18"/>
      <c r="G70" s="10"/>
      <c r="N70" s="6"/>
      <c r="O70" s="6"/>
      <c r="P70" s="6"/>
    </row>
    <row r="71" spans="2:16" ht="24" customHeight="1">
      <c r="B71" s="34"/>
      <c r="C71" s="16" t="s">
        <v>22</v>
      </c>
      <c r="D71" s="16">
        <v>500</v>
      </c>
      <c r="E71" s="43"/>
      <c r="F71" s="10"/>
      <c r="G71" s="10"/>
      <c r="N71" s="6"/>
      <c r="O71" s="6"/>
      <c r="P71" s="6"/>
    </row>
    <row r="72" spans="2:16" ht="24" customHeight="1">
      <c r="B72" s="13" t="s">
        <v>19</v>
      </c>
      <c r="C72" s="14" t="s">
        <v>55</v>
      </c>
      <c r="D72" s="14" t="s">
        <v>25</v>
      </c>
      <c r="E72" s="14" t="s">
        <v>56</v>
      </c>
      <c r="F72" s="8" t="s">
        <v>58</v>
      </c>
      <c r="G72" s="10"/>
      <c r="N72" s="6"/>
      <c r="O72" s="6"/>
      <c r="P72" s="6"/>
    </row>
    <row r="73" spans="2:16" ht="24" customHeight="1">
      <c r="B73" s="32" t="s">
        <v>32</v>
      </c>
      <c r="C73" s="16" t="s">
        <v>63</v>
      </c>
      <c r="D73" s="17">
        <v>150</v>
      </c>
      <c r="E73" s="35">
        <f>F75*20/100</f>
        <v>14940</v>
      </c>
      <c r="F73" s="10">
        <f>150*199</f>
        <v>29850</v>
      </c>
      <c r="G73" s="10"/>
      <c r="N73" s="6"/>
      <c r="O73" s="6"/>
      <c r="P73" s="6"/>
    </row>
    <row r="74" spans="2:16" ht="24" customHeight="1">
      <c r="B74" s="33"/>
      <c r="C74" s="16" t="s">
        <v>57</v>
      </c>
      <c r="D74" s="17">
        <v>2500</v>
      </c>
      <c r="E74" s="36"/>
      <c r="F74" s="10">
        <f>150*299</f>
        <v>44850</v>
      </c>
      <c r="G74" s="10"/>
      <c r="N74" s="6"/>
      <c r="O74" s="6"/>
      <c r="P74" s="6"/>
    </row>
    <row r="75" spans="2:16" ht="24" customHeight="1">
      <c r="B75" s="33"/>
      <c r="C75" s="16" t="s">
        <v>65</v>
      </c>
      <c r="D75" s="17">
        <v>75</v>
      </c>
      <c r="E75" s="36"/>
      <c r="F75" s="8">
        <f>SUM(F73:F74)</f>
        <v>74700</v>
      </c>
      <c r="G75" s="10"/>
      <c r="N75" s="6"/>
      <c r="O75" s="6"/>
      <c r="P75" s="6"/>
    </row>
    <row r="76" spans="2:16" ht="24" customHeight="1">
      <c r="B76" s="33"/>
      <c r="C76" s="16" t="s">
        <v>66</v>
      </c>
      <c r="D76" s="16">
        <v>50</v>
      </c>
      <c r="E76" s="36"/>
      <c r="F76" s="18"/>
      <c r="G76" s="10"/>
      <c r="N76" s="6"/>
      <c r="O76" s="6"/>
      <c r="P76" s="6"/>
    </row>
    <row r="77" spans="2:16" ht="24" customHeight="1">
      <c r="B77" s="33"/>
      <c r="C77" s="16" t="s">
        <v>20</v>
      </c>
      <c r="D77" s="17">
        <v>600</v>
      </c>
      <c r="E77" s="36"/>
      <c r="F77" s="18"/>
      <c r="G77" s="10"/>
      <c r="N77" s="6"/>
      <c r="O77" s="6"/>
      <c r="P77" s="6"/>
    </row>
    <row r="78" spans="2:16" ht="24" customHeight="1">
      <c r="B78" s="33"/>
      <c r="C78" s="16" t="s">
        <v>21</v>
      </c>
      <c r="D78" s="16">
        <v>600</v>
      </c>
      <c r="E78" s="36"/>
      <c r="F78" s="18"/>
      <c r="G78" s="10"/>
      <c r="N78" s="6"/>
      <c r="O78" s="6"/>
      <c r="P78" s="6"/>
    </row>
    <row r="79" spans="2:16" ht="24" customHeight="1">
      <c r="B79" s="34"/>
      <c r="C79" s="22" t="s">
        <v>22</v>
      </c>
      <c r="D79" s="22">
        <v>600</v>
      </c>
      <c r="E79" s="36"/>
      <c r="F79" s="10"/>
      <c r="G79" s="10"/>
      <c r="N79" s="6"/>
      <c r="O79" s="6"/>
      <c r="P79" s="6"/>
    </row>
    <row r="80" spans="2:16" ht="24" customHeight="1">
      <c r="B80" s="19"/>
      <c r="C80" s="22"/>
      <c r="D80" s="22"/>
      <c r="E80" s="20"/>
      <c r="F80" s="10"/>
      <c r="G80" s="10"/>
      <c r="N80" s="6"/>
      <c r="O80" s="6"/>
      <c r="P80" s="6"/>
    </row>
    <row r="81" spans="2:16" ht="24" customHeight="1">
      <c r="B81" s="26" t="s">
        <v>71</v>
      </c>
      <c r="C81" s="14" t="s">
        <v>70</v>
      </c>
      <c r="D81" s="14" t="s">
        <v>33</v>
      </c>
      <c r="E81" s="20"/>
      <c r="F81" s="10"/>
      <c r="G81" s="10"/>
      <c r="N81" s="6"/>
      <c r="O81" s="6"/>
      <c r="P81" s="6"/>
    </row>
    <row r="82" spans="2:16">
      <c r="C82" s="4" t="s">
        <v>34</v>
      </c>
      <c r="D82" s="4">
        <v>5</v>
      </c>
    </row>
    <row r="83" spans="2:16">
      <c r="C83" s="4" t="s">
        <v>35</v>
      </c>
      <c r="D83" s="4">
        <v>6</v>
      </c>
    </row>
    <row r="84" spans="2:16">
      <c r="C84" s="4" t="s">
        <v>36</v>
      </c>
      <c r="D84" s="4">
        <v>20</v>
      </c>
      <c r="F84" s="5"/>
      <c r="H84" s="5"/>
    </row>
    <row r="85" spans="2:16">
      <c r="C85" s="4" t="s">
        <v>51</v>
      </c>
      <c r="D85" s="4">
        <v>20</v>
      </c>
      <c r="F85" s="5"/>
      <c r="H85" s="5"/>
    </row>
    <row r="86" spans="2:16">
      <c r="C86" s="4" t="s">
        <v>39</v>
      </c>
      <c r="D86" s="4">
        <v>50</v>
      </c>
      <c r="F86" s="5"/>
      <c r="H86" s="5"/>
    </row>
    <row r="87" spans="2:16">
      <c r="C87" s="4" t="s">
        <v>40</v>
      </c>
      <c r="D87" s="4">
        <v>100</v>
      </c>
      <c r="F87" s="5"/>
      <c r="H87" s="5"/>
    </row>
    <row r="88" spans="2:16">
      <c r="C88" s="4" t="s">
        <v>43</v>
      </c>
      <c r="D88" s="4">
        <v>200</v>
      </c>
      <c r="F88" s="5"/>
      <c r="H88" s="5"/>
    </row>
    <row r="89" spans="2:16">
      <c r="C89" s="4" t="s">
        <v>45</v>
      </c>
      <c r="D89" s="4">
        <v>300</v>
      </c>
      <c r="F89" s="5"/>
      <c r="H89" s="5"/>
    </row>
    <row r="90" spans="2:16">
      <c r="C90" s="4" t="s">
        <v>52</v>
      </c>
      <c r="D90" s="4">
        <v>500</v>
      </c>
      <c r="F90" s="5"/>
      <c r="H90" s="5"/>
    </row>
    <row r="91" spans="2:16">
      <c r="C91" s="4" t="s">
        <v>37</v>
      </c>
      <c r="D91" s="4">
        <v>520</v>
      </c>
      <c r="F91" s="5"/>
      <c r="H91" s="5"/>
    </row>
    <row r="92" spans="2:16">
      <c r="C92" s="4" t="s">
        <v>38</v>
      </c>
      <c r="D92" s="4">
        <v>630</v>
      </c>
      <c r="E92" s="5"/>
      <c r="F92" s="5"/>
      <c r="H92" s="5"/>
    </row>
    <row r="93" spans="2:16">
      <c r="C93" s="4" t="s">
        <v>44</v>
      </c>
      <c r="D93" s="4">
        <v>750</v>
      </c>
      <c r="F93" s="5"/>
      <c r="H93" s="5"/>
    </row>
    <row r="94" spans="2:16">
      <c r="C94" s="4" t="s">
        <v>46</v>
      </c>
      <c r="D94" s="4">
        <v>1000</v>
      </c>
      <c r="F94" s="5"/>
      <c r="H94" s="5"/>
    </row>
    <row r="95" spans="2:16">
      <c r="C95" s="4" t="s">
        <v>47</v>
      </c>
      <c r="D95" s="4">
        <v>1500</v>
      </c>
      <c r="F95" s="5"/>
      <c r="H95" s="5"/>
    </row>
    <row r="96" spans="2:16">
      <c r="C96" s="4" t="s">
        <v>48</v>
      </c>
      <c r="D96" s="4">
        <v>2000</v>
      </c>
      <c r="F96" s="5"/>
      <c r="H96" s="5"/>
    </row>
    <row r="97" spans="3:8">
      <c r="C97" s="4" t="s">
        <v>49</v>
      </c>
      <c r="D97" s="4">
        <v>5000</v>
      </c>
      <c r="F97" s="5"/>
      <c r="H97" s="5"/>
    </row>
    <row r="98" spans="3:8">
      <c r="C98" s="4" t="s">
        <v>50</v>
      </c>
      <c r="D98" s="4">
        <v>10000</v>
      </c>
      <c r="F98" s="5"/>
      <c r="H98" s="5"/>
    </row>
    <row r="99" spans="3:8">
      <c r="F99" s="5"/>
      <c r="H99" s="5"/>
    </row>
    <row r="100" spans="3:8">
      <c r="F100" s="5"/>
      <c r="H100" s="5"/>
    </row>
    <row r="101" spans="3:8">
      <c r="F101" s="5"/>
      <c r="H101" s="5"/>
    </row>
    <row r="102" spans="3:8">
      <c r="F102" s="5"/>
      <c r="H102" s="5"/>
    </row>
    <row r="103" spans="3:8">
      <c r="F103" s="5"/>
      <c r="H103" s="5"/>
    </row>
    <row r="104" spans="3:8">
      <c r="F104" s="5"/>
      <c r="H104" s="5"/>
    </row>
    <row r="105" spans="3:8">
      <c r="D105" s="5"/>
      <c r="F105" s="5"/>
      <c r="H105" s="5"/>
    </row>
    <row r="106" spans="3:8">
      <c r="C106" s="5"/>
      <c r="D106" s="5"/>
      <c r="F106" s="5"/>
      <c r="H106" s="5"/>
    </row>
    <row r="107" spans="3:8">
      <c r="F107" s="5"/>
      <c r="H107" s="5"/>
    </row>
    <row r="108" spans="3:8">
      <c r="F108" s="5"/>
      <c r="H108" s="5"/>
    </row>
    <row r="109" spans="3:8">
      <c r="C109" s="6" t="s">
        <v>33</v>
      </c>
      <c r="D109" s="6" t="s">
        <v>54</v>
      </c>
      <c r="E109" s="6">
        <v>0</v>
      </c>
      <c r="F109" s="5" t="s">
        <v>41</v>
      </c>
      <c r="G109" s="5" t="s">
        <v>42</v>
      </c>
      <c r="H109" s="5"/>
    </row>
    <row r="110" spans="3:8">
      <c r="F110" s="5"/>
      <c r="H110" s="5"/>
    </row>
    <row r="111" spans="3:8">
      <c r="F111" s="5"/>
      <c r="H111" s="5"/>
    </row>
    <row r="112" spans="3:8">
      <c r="F112" s="5"/>
      <c r="H112" s="5"/>
    </row>
    <row r="113" spans="6:8">
      <c r="F113" s="5"/>
      <c r="H113" s="5"/>
    </row>
    <row r="114" spans="6:8">
      <c r="F114" s="5"/>
      <c r="H114" s="5"/>
    </row>
    <row r="115" spans="6:8">
      <c r="F115" s="5"/>
      <c r="H115" s="5"/>
    </row>
    <row r="116" spans="6:8">
      <c r="F116" s="5"/>
      <c r="H116" s="5"/>
    </row>
    <row r="117" spans="6:8">
      <c r="F117" s="5"/>
      <c r="H117" s="5"/>
    </row>
    <row r="118" spans="6:8">
      <c r="F118" s="5"/>
      <c r="H118" s="5"/>
    </row>
    <row r="119" spans="6:8">
      <c r="F119" s="5"/>
      <c r="H119" s="5"/>
    </row>
    <row r="120" spans="6:8">
      <c r="F120" s="5"/>
      <c r="H120" s="5"/>
    </row>
    <row r="121" spans="6:8">
      <c r="F121" s="5"/>
      <c r="H121" s="5"/>
    </row>
    <row r="122" spans="6:8">
      <c r="F122" s="5"/>
      <c r="H122" s="5"/>
    </row>
    <row r="123" spans="6:8">
      <c r="F123" s="5"/>
      <c r="H123" s="5"/>
    </row>
  </sheetData>
  <mergeCells count="23">
    <mergeCell ref="E65:E71"/>
    <mergeCell ref="B73:B79"/>
    <mergeCell ref="E73:E79"/>
    <mergeCell ref="B13:D13"/>
    <mergeCell ref="B23:D23"/>
    <mergeCell ref="E13:K13"/>
    <mergeCell ref="B25:B31"/>
    <mergeCell ref="E25:E31"/>
    <mergeCell ref="B33:B39"/>
    <mergeCell ref="E33:E39"/>
    <mergeCell ref="B41:B47"/>
    <mergeCell ref="E41:E47"/>
    <mergeCell ref="B49:B55"/>
    <mergeCell ref="E49:E55"/>
    <mergeCell ref="B57:B63"/>
    <mergeCell ref="E57:E63"/>
    <mergeCell ref="B65:B71"/>
    <mergeCell ref="O13:T13"/>
    <mergeCell ref="A2:F2"/>
    <mergeCell ref="B5:D5"/>
    <mergeCell ref="B7:D7"/>
    <mergeCell ref="B9:D9"/>
    <mergeCell ref="O12:T1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Plan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2020-08-30T06:50:39Z</dcterms:created>
  <dcterms:modified xsi:type="dcterms:W3CDTF">2020-10-21T14:09:59Z</dcterms:modified>
</cp:coreProperties>
</file>