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DGE-BU\Apu karmakar (ID-19)\"/>
    </mc:Choice>
  </mc:AlternateContent>
  <xr:revisionPtr revIDLastSave="0" documentId="13_ncr:1_{10254EED-1419-4CD1-9315-82CC6A7BED7B}" xr6:coauthVersionLast="47" xr6:coauthVersionMax="47" xr10:uidLastSave="{00000000-0000-0000-0000-000000000000}"/>
  <bookViews>
    <workbookView xWindow="-108" yWindow="-108" windowWidth="23256" windowHeight="13176" xr2:uid="{F34EF174-B8D4-4FA6-B10B-F5B6CC3D7458}"/>
  </bookViews>
  <sheets>
    <sheet name="Total Income" sheetId="1" r:id="rId1"/>
    <sheet name="Total Expenses" sheetId="2" r:id="rId2"/>
    <sheet name="Balance Sheet" sheetId="3" r:id="rId3"/>
  </sheets>
  <definedNames>
    <definedName name="_xlnm.Print_Area" localSheetId="0">'Total Income'!$A$1:$Q$41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3" l="1"/>
  <c r="E16" i="3"/>
  <c r="E17" i="3"/>
  <c r="E18" i="3"/>
  <c r="E15" i="3"/>
  <c r="E6" i="3"/>
  <c r="E7" i="3"/>
  <c r="E8" i="3"/>
  <c r="E9" i="3"/>
  <c r="E10" i="3"/>
  <c r="E5" i="3"/>
  <c r="K12" i="2"/>
  <c r="J29" i="1"/>
  <c r="K10" i="2"/>
  <c r="K8" i="2"/>
  <c r="K7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0" i="3"/>
  <c r="P35" i="1"/>
  <c r="K11" i="2"/>
  <c r="E35" i="2"/>
  <c r="D35" i="2"/>
  <c r="K9" i="2" s="1"/>
  <c r="C35" i="2"/>
  <c r="B35" i="2"/>
  <c r="L27" i="1"/>
  <c r="L28" i="1"/>
  <c r="L26" i="1"/>
  <c r="N26" i="1"/>
  <c r="P22" i="1"/>
  <c r="P23" i="1"/>
  <c r="P24" i="1"/>
  <c r="P25" i="1"/>
  <c r="P21" i="1"/>
  <c r="P14" i="1"/>
  <c r="P15" i="1"/>
  <c r="P16" i="1"/>
  <c r="P13" i="1"/>
  <c r="N17" i="1"/>
  <c r="J22" i="1"/>
  <c r="L17" i="1"/>
  <c r="L18" i="1"/>
  <c r="L19" i="1"/>
  <c r="L20" i="1"/>
  <c r="L21" i="1"/>
  <c r="L16" i="1"/>
  <c r="N9" i="1"/>
  <c r="P5" i="1"/>
  <c r="P6" i="1"/>
  <c r="P7" i="1"/>
  <c r="P8" i="1"/>
  <c r="P4" i="1"/>
  <c r="J12" i="1"/>
  <c r="L5" i="1"/>
  <c r="L6" i="1"/>
  <c r="L7" i="1"/>
  <c r="L8" i="1"/>
  <c r="L9" i="1"/>
  <c r="L10" i="1"/>
  <c r="L11" i="1"/>
  <c r="L4" i="1"/>
  <c r="D35" i="1"/>
  <c r="F11" i="3" l="1"/>
  <c r="F21" i="3" s="1"/>
  <c r="L29" i="1"/>
  <c r="P26" i="1"/>
  <c r="P17" i="1"/>
  <c r="L12" i="1"/>
  <c r="F35" i="1"/>
  <c r="L22" i="1"/>
  <c r="P9" i="1"/>
</calcChain>
</file>

<file path=xl/sharedStrings.xml><?xml version="1.0" encoding="utf-8"?>
<sst xmlns="http://schemas.openxmlformats.org/spreadsheetml/2006/main" count="182" uniqueCount="67">
  <si>
    <t>Date</t>
  </si>
  <si>
    <t>Product Category</t>
  </si>
  <si>
    <t>Quantity Sold</t>
  </si>
  <si>
    <t>Unit Price</t>
  </si>
  <si>
    <t>Total Sales</t>
  </si>
  <si>
    <t>Vegetables</t>
  </si>
  <si>
    <t>Carrot</t>
  </si>
  <si>
    <t>Fruits</t>
  </si>
  <si>
    <t>Apple</t>
  </si>
  <si>
    <t>Dairy</t>
  </si>
  <si>
    <t>Milk</t>
  </si>
  <si>
    <t>Online</t>
  </si>
  <si>
    <t>Beverages</t>
  </si>
  <si>
    <t>Juice</t>
  </si>
  <si>
    <t>Tomato</t>
  </si>
  <si>
    <t>Snacks</t>
  </si>
  <si>
    <t>Chips</t>
  </si>
  <si>
    <t>Cheese</t>
  </si>
  <si>
    <t>Banana</t>
  </si>
  <si>
    <t>Meat</t>
  </si>
  <si>
    <t>Chicken</t>
  </si>
  <si>
    <t>Potato</t>
  </si>
  <si>
    <t>Chocolate</t>
  </si>
  <si>
    <t>Delivery</t>
  </si>
  <si>
    <t>Coffee</t>
  </si>
  <si>
    <t>Yogurt</t>
  </si>
  <si>
    <t>Orange</t>
  </si>
  <si>
    <t>Cabbage</t>
  </si>
  <si>
    <t>Biscuits</t>
  </si>
  <si>
    <t>Beef</t>
  </si>
  <si>
    <t>Tea</t>
  </si>
  <si>
    <t>Butter</t>
  </si>
  <si>
    <t>Lettuce</t>
  </si>
  <si>
    <t>Total</t>
  </si>
  <si>
    <t>Quantity sold</t>
  </si>
  <si>
    <t>Total sales</t>
  </si>
  <si>
    <t>Total Vegetables</t>
  </si>
  <si>
    <t>Total Fruits</t>
  </si>
  <si>
    <t>Total Dairy</t>
  </si>
  <si>
    <t>Total Beverages</t>
  </si>
  <si>
    <t>Sancks</t>
  </si>
  <si>
    <t>Total Snacks</t>
  </si>
  <si>
    <t>Total Meat</t>
  </si>
  <si>
    <t>Miscellaneous</t>
  </si>
  <si>
    <t>Rent</t>
  </si>
  <si>
    <t>Utilities</t>
  </si>
  <si>
    <t>Salaries</t>
  </si>
  <si>
    <t>Inventory</t>
  </si>
  <si>
    <t>Total Income</t>
  </si>
  <si>
    <t>*Income:</t>
  </si>
  <si>
    <t>Total Beverage</t>
  </si>
  <si>
    <t>Total snakcs</t>
  </si>
  <si>
    <t>(-)Expenses</t>
  </si>
  <si>
    <t>Total Expense</t>
  </si>
  <si>
    <t>Total Rent</t>
  </si>
  <si>
    <t>Total Utilities</t>
  </si>
  <si>
    <t>Total Salaries</t>
  </si>
  <si>
    <t>Total Inventory</t>
  </si>
  <si>
    <t>Total Miscellaneous</t>
  </si>
  <si>
    <t>(Net Profit)</t>
  </si>
  <si>
    <t>Balance Sheet of May,2024</t>
  </si>
  <si>
    <t>Items Category</t>
  </si>
  <si>
    <t>Items</t>
  </si>
  <si>
    <t xml:space="preserve">Availability </t>
  </si>
  <si>
    <t>In-Shop</t>
  </si>
  <si>
    <t>Total Expense of May, 2024</t>
  </si>
  <si>
    <t>Total Income of month of May,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</si>
</sst>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/>
    <xf numFmtId="14" fontId="4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0" xfId="0" applyBorder="1"/>
    <xf numFmtId="0" fontId="5" fillId="0" borderId="2" xfId="0" applyFont="1" applyBorder="1"/>
    <xf numFmtId="0" fontId="3" fillId="0" borderId="2" xfId="0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83343</xdr:colOff>
      <xdr:row>9</xdr:row>
      <xdr:rowOff>176213</xdr:rowOff>
    </xdr:from>
    <xdr:to>
      <xdr:col>4</xdr:col>
      <xdr:colOff>502443</xdr:colOff>
      <xdr:row>9</xdr:row>
      <xdr:rowOff>176213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B6A9745-5BC9-9FEC-1FBA-5132E3D7404C}"/>
            </a:ext>
          </a:extLst>
        </xdr:cNvPr>
        <xdr:cNvCxnSpPr/>
      </xdr:nvCxnSpPr>
      <xdr:spPr>
        <a:xfrm>
          <a:off x="2528093" y="1858963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240627</xdr:colOff>
      <xdr:row>19</xdr:row>
      <xdr:rowOff>6228</xdr:rowOff>
    </xdr:from>
    <xdr:to>
      <xdr:col>5</xdr:col>
      <xdr:colOff>49150</xdr:colOff>
      <xdr:row>19</xdr:row>
      <xdr:rowOff>6228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543BDF6-1746-6E5C-31C0-E5896E554C67}"/>
            </a:ext>
          </a:extLst>
        </xdr:cNvPr>
        <xdr:cNvCxnSpPr/>
      </xdr:nvCxnSpPr>
      <xdr:spPr>
        <a:xfrm>
          <a:off x="2682935" y="3571997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173219</xdr:colOff>
      <xdr:row>19</xdr:row>
      <xdr:rowOff>173282</xdr:rowOff>
    </xdr:from>
    <xdr:to>
      <xdr:col>5</xdr:col>
      <xdr:colOff>592319</xdr:colOff>
      <xdr:row>19</xdr:row>
      <xdr:rowOff>173282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1C533F4-404E-7A51-F442-A1674CE370F5}"/>
            </a:ext>
          </a:extLst>
        </xdr:cNvPr>
        <xdr:cNvCxnSpPr/>
      </xdr:nvCxnSpPr>
      <xdr:spPr>
        <a:xfrm>
          <a:off x="3226104" y="3739051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99EC-DAE5-4489-8729-156A68F6D2D9}">
  <dimension ref="A1:P44"/>
  <sheetViews>
    <sheetView tabSelected="1" view="pageLayout" topLeftCell="A22" zoomScaleNormal="100" workbookViewId="0">
      <selection activeCell="H5" sqref="H5"/>
    </sheetView>
  </sheetViews>
  <sheetFormatPr defaultColWidth="8.77734375" defaultRowHeight="14.4" x14ac:dyDescent="0.3"/>
  <cols>
    <col min="1" max="1" width="11" style="1" bestFit="1" customWidth="1"/>
    <col min="2" max="2" width="9.88671875" style="1" customWidth="1"/>
    <col min="3" max="3" width="9.77734375" style="1" customWidth="1"/>
    <col min="4" max="6" width="8.77734375" style="1"/>
    <col min="7" max="7" width="13.88671875" style="1" customWidth="1"/>
    <col min="8" max="8" width="8.77734375" style="1"/>
    <col min="9" max="9" width="16.88671875" style="1" customWidth="1"/>
    <col min="10" max="12" width="8.77734375" style="1"/>
    <col min="13" max="13" width="14.44140625" style="1" customWidth="1"/>
    <col min="14" max="16384" width="8.77734375" style="1"/>
  </cols>
  <sheetData>
    <row r="1" spans="1:16" x14ac:dyDescent="0.3">
      <c r="A1" s="36" t="s">
        <v>66</v>
      </c>
      <c r="B1" s="37"/>
      <c r="C1" s="37"/>
      <c r="D1" s="37"/>
      <c r="E1" s="37"/>
      <c r="F1" s="37"/>
      <c r="G1" s="37"/>
      <c r="I1" s="36" t="s">
        <v>5</v>
      </c>
      <c r="J1" s="37"/>
      <c r="K1" s="37"/>
      <c r="L1" s="38"/>
      <c r="M1" s="36" t="s">
        <v>7</v>
      </c>
      <c r="N1" s="37"/>
      <c r="O1" s="37"/>
      <c r="P1" s="37"/>
    </row>
    <row r="2" spans="1:16" x14ac:dyDescent="0.3">
      <c r="A2" s="37"/>
      <c r="B2" s="37"/>
      <c r="C2" s="37"/>
      <c r="D2" s="37"/>
      <c r="E2" s="37"/>
      <c r="F2" s="37"/>
      <c r="G2" s="37"/>
      <c r="I2" s="37"/>
      <c r="J2" s="37"/>
      <c r="K2" s="37"/>
      <c r="L2" s="38"/>
      <c r="M2" s="37"/>
      <c r="N2" s="37"/>
      <c r="O2" s="37"/>
      <c r="P2" s="37"/>
    </row>
    <row r="3" spans="1:16" ht="27.6" x14ac:dyDescent="0.3">
      <c r="A3" s="6" t="s">
        <v>0</v>
      </c>
      <c r="B3" s="6" t="s">
        <v>61</v>
      </c>
      <c r="C3" s="6" t="s">
        <v>62</v>
      </c>
      <c r="D3" s="6" t="s">
        <v>2</v>
      </c>
      <c r="E3" s="6" t="s">
        <v>3</v>
      </c>
      <c r="F3" s="6" t="s">
        <v>4</v>
      </c>
      <c r="G3" s="6" t="s">
        <v>63</v>
      </c>
      <c r="I3" s="6" t="s">
        <v>61</v>
      </c>
      <c r="J3" s="6" t="s">
        <v>34</v>
      </c>
      <c r="K3" s="6" t="s">
        <v>3</v>
      </c>
      <c r="L3" s="11" t="s">
        <v>35</v>
      </c>
      <c r="M3" s="6" t="s">
        <v>1</v>
      </c>
      <c r="N3" s="6" t="s">
        <v>34</v>
      </c>
      <c r="O3" s="6" t="s">
        <v>3</v>
      </c>
      <c r="P3" s="6" t="s">
        <v>35</v>
      </c>
    </row>
    <row r="4" spans="1:16" x14ac:dyDescent="0.3">
      <c r="A4" s="7">
        <v>45047</v>
      </c>
      <c r="B4" s="8" t="s">
        <v>5</v>
      </c>
      <c r="C4" s="8" t="s">
        <v>6</v>
      </c>
      <c r="D4" s="8">
        <v>70</v>
      </c>
      <c r="E4" s="8">
        <v>40</v>
      </c>
      <c r="F4" s="8">
        <f>D4*E4</f>
        <v>2800</v>
      </c>
      <c r="G4" s="8" t="s">
        <v>64</v>
      </c>
      <c r="I4" s="37" t="s">
        <v>5</v>
      </c>
      <c r="J4" s="5">
        <v>50</v>
      </c>
      <c r="K4" s="5">
        <v>40</v>
      </c>
      <c r="L4" s="14">
        <f>J4*K4</f>
        <v>2000</v>
      </c>
      <c r="M4" s="45" t="s">
        <v>7</v>
      </c>
      <c r="N4" s="5">
        <v>30</v>
      </c>
      <c r="O4" s="5">
        <v>35</v>
      </c>
      <c r="P4" s="5">
        <f>N4*O4</f>
        <v>1050</v>
      </c>
    </row>
    <row r="5" spans="1:16" x14ac:dyDescent="0.3">
      <c r="A5" s="7">
        <v>45048</v>
      </c>
      <c r="B5" s="8" t="s">
        <v>7</v>
      </c>
      <c r="C5" s="8" t="s">
        <v>8</v>
      </c>
      <c r="D5" s="8">
        <v>25</v>
      </c>
      <c r="E5" s="8">
        <v>35</v>
      </c>
      <c r="F5" s="8">
        <f t="shared" ref="F5:F33" si="0">D5*E5</f>
        <v>875</v>
      </c>
      <c r="G5" s="8" t="s">
        <v>64</v>
      </c>
      <c r="I5" s="37"/>
      <c r="J5" s="5">
        <v>40</v>
      </c>
      <c r="K5" s="5">
        <v>30</v>
      </c>
      <c r="L5" s="14">
        <f t="shared" ref="L5:L11" si="1">J5*K5</f>
        <v>1200</v>
      </c>
      <c r="M5" s="46"/>
      <c r="N5" s="5">
        <v>60</v>
      </c>
      <c r="O5" s="5">
        <v>49</v>
      </c>
      <c r="P5" s="5">
        <f t="shared" ref="P5:P8" si="2">N5*O5</f>
        <v>2940</v>
      </c>
    </row>
    <row r="6" spans="1:16" x14ac:dyDescent="0.3">
      <c r="A6" s="7">
        <v>45049</v>
      </c>
      <c r="B6" s="8" t="s">
        <v>9</v>
      </c>
      <c r="C6" s="8" t="s">
        <v>10</v>
      </c>
      <c r="D6" s="8">
        <v>30</v>
      </c>
      <c r="E6" s="8">
        <v>80</v>
      </c>
      <c r="F6" s="8">
        <f t="shared" si="0"/>
        <v>2400</v>
      </c>
      <c r="G6" s="8" t="s">
        <v>11</v>
      </c>
      <c r="I6" s="37"/>
      <c r="J6" s="5">
        <v>100</v>
      </c>
      <c r="K6" s="5">
        <v>48</v>
      </c>
      <c r="L6" s="14">
        <f t="shared" si="1"/>
        <v>4800</v>
      </c>
      <c r="M6" s="46"/>
      <c r="N6" s="5">
        <v>30</v>
      </c>
      <c r="O6" s="5">
        <v>34</v>
      </c>
      <c r="P6" s="5">
        <f t="shared" si="2"/>
        <v>1020</v>
      </c>
    </row>
    <row r="7" spans="1:16" x14ac:dyDescent="0.3">
      <c r="A7" s="7">
        <v>45050</v>
      </c>
      <c r="B7" s="8" t="s">
        <v>12</v>
      </c>
      <c r="C7" s="8" t="s">
        <v>13</v>
      </c>
      <c r="D7" s="8">
        <v>40</v>
      </c>
      <c r="E7" s="8">
        <v>50</v>
      </c>
      <c r="F7" s="8">
        <f t="shared" si="0"/>
        <v>2000</v>
      </c>
      <c r="G7" s="8" t="s">
        <v>64</v>
      </c>
      <c r="I7" s="37"/>
      <c r="J7" s="5">
        <v>20</v>
      </c>
      <c r="K7" s="5">
        <v>29</v>
      </c>
      <c r="L7" s="14">
        <f t="shared" si="1"/>
        <v>580</v>
      </c>
      <c r="M7" s="46"/>
      <c r="N7" s="5">
        <v>60</v>
      </c>
      <c r="O7" s="5">
        <v>39</v>
      </c>
      <c r="P7" s="5">
        <f t="shared" si="2"/>
        <v>2340</v>
      </c>
    </row>
    <row r="8" spans="1:16" x14ac:dyDescent="0.3">
      <c r="A8" s="7">
        <v>45051</v>
      </c>
      <c r="B8" s="8" t="s">
        <v>5</v>
      </c>
      <c r="C8" s="8" t="s">
        <v>14</v>
      </c>
      <c r="D8" s="8">
        <v>45</v>
      </c>
      <c r="E8" s="8">
        <v>30</v>
      </c>
      <c r="F8" s="8">
        <f t="shared" si="0"/>
        <v>1350</v>
      </c>
      <c r="G8" s="8" t="s">
        <v>64</v>
      </c>
      <c r="I8" s="37"/>
      <c r="J8" s="5">
        <v>30</v>
      </c>
      <c r="K8" s="5">
        <v>39</v>
      </c>
      <c r="L8" s="14">
        <f t="shared" si="1"/>
        <v>1170</v>
      </c>
      <c r="M8" s="47"/>
      <c r="N8" s="5">
        <v>30</v>
      </c>
      <c r="O8" s="5">
        <v>37</v>
      </c>
      <c r="P8" s="5">
        <f t="shared" si="2"/>
        <v>1110</v>
      </c>
    </row>
    <row r="9" spans="1:16" x14ac:dyDescent="0.3">
      <c r="A9" s="7">
        <v>45052</v>
      </c>
      <c r="B9" s="8" t="s">
        <v>15</v>
      </c>
      <c r="C9" s="8" t="s">
        <v>16</v>
      </c>
      <c r="D9" s="8">
        <v>15</v>
      </c>
      <c r="E9" s="8">
        <v>44</v>
      </c>
      <c r="F9" s="8">
        <f t="shared" si="0"/>
        <v>660</v>
      </c>
      <c r="G9" s="8" t="s">
        <v>11</v>
      </c>
      <c r="I9" s="37"/>
      <c r="J9" s="5">
        <v>40</v>
      </c>
      <c r="K9" s="5">
        <v>47</v>
      </c>
      <c r="L9" s="14">
        <f t="shared" si="1"/>
        <v>1880</v>
      </c>
      <c r="M9" s="16" t="s">
        <v>37</v>
      </c>
      <c r="N9" s="15">
        <f>SUM(N4:N8)</f>
        <v>210</v>
      </c>
      <c r="O9" s="15"/>
      <c r="P9" s="15">
        <f>SUM(P4:P8)</f>
        <v>8460</v>
      </c>
    </row>
    <row r="10" spans="1:16" x14ac:dyDescent="0.3">
      <c r="A10" s="7">
        <v>45053</v>
      </c>
      <c r="B10" s="8" t="s">
        <v>9</v>
      </c>
      <c r="C10" s="8" t="s">
        <v>17</v>
      </c>
      <c r="D10" s="8">
        <v>10</v>
      </c>
      <c r="E10" s="8">
        <v>38</v>
      </c>
      <c r="F10" s="8">
        <f t="shared" si="0"/>
        <v>380</v>
      </c>
      <c r="G10" s="8" t="s">
        <v>64</v>
      </c>
      <c r="I10" s="37"/>
      <c r="J10" s="5">
        <v>100</v>
      </c>
      <c r="K10" s="5">
        <v>20</v>
      </c>
      <c r="L10" s="14">
        <f t="shared" si="1"/>
        <v>2000</v>
      </c>
      <c r="M10" s="36" t="s">
        <v>12</v>
      </c>
      <c r="N10" s="37"/>
      <c r="O10" s="37"/>
      <c r="P10" s="37"/>
    </row>
    <row r="11" spans="1:16" x14ac:dyDescent="0.3">
      <c r="A11" s="7">
        <v>45054</v>
      </c>
      <c r="B11" s="8" t="s">
        <v>7</v>
      </c>
      <c r="C11" s="8" t="s">
        <v>18</v>
      </c>
      <c r="D11" s="8">
        <v>60</v>
      </c>
      <c r="E11" s="8">
        <v>49</v>
      </c>
      <c r="F11" s="8">
        <f t="shared" si="0"/>
        <v>2940</v>
      </c>
      <c r="G11" s="8" t="s">
        <v>11</v>
      </c>
      <c r="I11" s="37"/>
      <c r="J11" s="5">
        <v>50</v>
      </c>
      <c r="K11" s="5">
        <v>37</v>
      </c>
      <c r="L11" s="14">
        <f t="shared" si="1"/>
        <v>1850</v>
      </c>
      <c r="M11" s="37"/>
      <c r="N11" s="37"/>
      <c r="O11" s="37"/>
      <c r="P11" s="37"/>
    </row>
    <row r="12" spans="1:16" ht="27.6" x14ac:dyDescent="0.3">
      <c r="A12" s="7">
        <v>45055</v>
      </c>
      <c r="B12" s="8" t="s">
        <v>19</v>
      </c>
      <c r="C12" s="8" t="s">
        <v>20</v>
      </c>
      <c r="D12" s="8">
        <v>10</v>
      </c>
      <c r="E12" s="8">
        <v>100</v>
      </c>
      <c r="F12" s="8">
        <f t="shared" si="0"/>
        <v>1000</v>
      </c>
      <c r="G12" s="8" t="s">
        <v>64</v>
      </c>
      <c r="I12" s="16" t="s">
        <v>36</v>
      </c>
      <c r="J12" s="15">
        <f>SUM(J4:J11)</f>
        <v>430</v>
      </c>
      <c r="K12" s="15"/>
      <c r="L12" s="17">
        <f>SUM(L4:L11)</f>
        <v>15480</v>
      </c>
      <c r="M12" s="6" t="s">
        <v>1</v>
      </c>
      <c r="N12" s="6" t="s">
        <v>34</v>
      </c>
      <c r="O12" s="6" t="s">
        <v>3</v>
      </c>
      <c r="P12" s="6" t="s">
        <v>35</v>
      </c>
    </row>
    <row r="13" spans="1:16" x14ac:dyDescent="0.3">
      <c r="A13" s="7">
        <v>45056</v>
      </c>
      <c r="B13" s="8" t="s">
        <v>5</v>
      </c>
      <c r="C13" s="8" t="s">
        <v>21</v>
      </c>
      <c r="D13" s="8">
        <v>100</v>
      </c>
      <c r="E13" s="8">
        <v>48</v>
      </c>
      <c r="F13" s="8">
        <f t="shared" si="0"/>
        <v>4800</v>
      </c>
      <c r="G13" s="8" t="s">
        <v>64</v>
      </c>
      <c r="I13" s="36" t="s">
        <v>9</v>
      </c>
      <c r="J13" s="37"/>
      <c r="K13" s="37"/>
      <c r="L13" s="38"/>
      <c r="M13" s="37" t="s">
        <v>12</v>
      </c>
      <c r="N13" s="5">
        <v>15</v>
      </c>
      <c r="O13" s="5">
        <v>30</v>
      </c>
      <c r="P13" s="5">
        <f>N13*O13</f>
        <v>450</v>
      </c>
    </row>
    <row r="14" spans="1:16" x14ac:dyDescent="0.3">
      <c r="A14" s="7">
        <v>45057</v>
      </c>
      <c r="B14" s="8" t="s">
        <v>15</v>
      </c>
      <c r="C14" s="8" t="s">
        <v>22</v>
      </c>
      <c r="D14" s="8">
        <v>20</v>
      </c>
      <c r="E14" s="8">
        <v>29</v>
      </c>
      <c r="F14" s="8">
        <f t="shared" si="0"/>
        <v>580</v>
      </c>
      <c r="G14" s="8" t="s">
        <v>23</v>
      </c>
      <c r="I14" s="37"/>
      <c r="J14" s="37"/>
      <c r="K14" s="37"/>
      <c r="L14" s="38"/>
      <c r="M14" s="37"/>
      <c r="N14" s="5">
        <v>16</v>
      </c>
      <c r="O14" s="5">
        <v>38</v>
      </c>
      <c r="P14" s="5">
        <f t="shared" ref="P14:P16" si="3">N14*O14</f>
        <v>608</v>
      </c>
    </row>
    <row r="15" spans="1:16" ht="27.6" x14ac:dyDescent="0.3">
      <c r="A15" s="7">
        <v>45058</v>
      </c>
      <c r="B15" s="8" t="s">
        <v>12</v>
      </c>
      <c r="C15" s="8" t="s">
        <v>24</v>
      </c>
      <c r="D15" s="8">
        <v>20</v>
      </c>
      <c r="E15" s="8">
        <v>38</v>
      </c>
      <c r="F15" s="8">
        <f t="shared" si="0"/>
        <v>760</v>
      </c>
      <c r="G15" s="8" t="s">
        <v>64</v>
      </c>
      <c r="I15" s="6" t="s">
        <v>1</v>
      </c>
      <c r="J15" s="6" t="s">
        <v>34</v>
      </c>
      <c r="K15" s="6" t="s">
        <v>3</v>
      </c>
      <c r="L15" s="11" t="s">
        <v>35</v>
      </c>
      <c r="M15" s="37"/>
      <c r="N15" s="5">
        <v>17</v>
      </c>
      <c r="O15" s="5">
        <v>39</v>
      </c>
      <c r="P15" s="5">
        <f t="shared" si="3"/>
        <v>663</v>
      </c>
    </row>
    <row r="16" spans="1:16" x14ac:dyDescent="0.3">
      <c r="A16" s="7">
        <v>45059</v>
      </c>
      <c r="B16" s="8" t="s">
        <v>9</v>
      </c>
      <c r="C16" s="8" t="s">
        <v>25</v>
      </c>
      <c r="D16" s="8">
        <v>25</v>
      </c>
      <c r="E16" s="8">
        <v>33</v>
      </c>
      <c r="F16" s="8">
        <f t="shared" si="0"/>
        <v>825</v>
      </c>
      <c r="G16" s="8" t="s">
        <v>64</v>
      </c>
      <c r="I16" s="45" t="s">
        <v>9</v>
      </c>
      <c r="J16" s="5">
        <v>20</v>
      </c>
      <c r="K16" s="5">
        <v>80</v>
      </c>
      <c r="L16" s="14">
        <f>J16*K16</f>
        <v>1600</v>
      </c>
      <c r="M16" s="37"/>
      <c r="N16" s="5">
        <v>20</v>
      </c>
      <c r="O16" s="5">
        <v>35</v>
      </c>
      <c r="P16" s="5">
        <f t="shared" si="3"/>
        <v>700</v>
      </c>
    </row>
    <row r="17" spans="1:16" x14ac:dyDescent="0.3">
      <c r="A17" s="7">
        <v>45060</v>
      </c>
      <c r="B17" s="8" t="s">
        <v>7</v>
      </c>
      <c r="C17" s="8" t="s">
        <v>26</v>
      </c>
      <c r="D17" s="8">
        <v>30</v>
      </c>
      <c r="E17" s="8">
        <v>34</v>
      </c>
      <c r="F17" s="8">
        <f t="shared" si="0"/>
        <v>1020</v>
      </c>
      <c r="G17" s="8" t="s">
        <v>11</v>
      </c>
      <c r="I17" s="46"/>
      <c r="J17" s="5">
        <v>21</v>
      </c>
      <c r="K17" s="5">
        <v>38</v>
      </c>
      <c r="L17" s="14">
        <f t="shared" ref="L17:L21" si="4">J17*K17</f>
        <v>798</v>
      </c>
      <c r="M17" s="16" t="s">
        <v>39</v>
      </c>
      <c r="N17" s="15">
        <f>SUM(N13:N16)</f>
        <v>68</v>
      </c>
      <c r="O17" s="15"/>
      <c r="P17" s="15">
        <f>SUM(P13:P16)</f>
        <v>2421</v>
      </c>
    </row>
    <row r="18" spans="1:16" x14ac:dyDescent="0.3">
      <c r="A18" s="7">
        <v>45061</v>
      </c>
      <c r="B18" s="8" t="s">
        <v>5</v>
      </c>
      <c r="C18" s="8" t="s">
        <v>27</v>
      </c>
      <c r="D18" s="8">
        <v>20</v>
      </c>
      <c r="E18" s="8">
        <v>29</v>
      </c>
      <c r="F18" s="8">
        <f t="shared" si="0"/>
        <v>580</v>
      </c>
      <c r="G18" s="8" t="s">
        <v>64</v>
      </c>
      <c r="I18" s="46"/>
      <c r="J18" s="5">
        <v>25</v>
      </c>
      <c r="K18" s="5">
        <v>33</v>
      </c>
      <c r="L18" s="14">
        <f t="shared" si="4"/>
        <v>825</v>
      </c>
      <c r="M18" s="36" t="s">
        <v>15</v>
      </c>
      <c r="N18" s="37"/>
      <c r="O18" s="37"/>
      <c r="P18" s="37"/>
    </row>
    <row r="19" spans="1:16" x14ac:dyDescent="0.3">
      <c r="A19" s="7">
        <v>45062</v>
      </c>
      <c r="B19" s="8" t="s">
        <v>15</v>
      </c>
      <c r="C19" s="8" t="s">
        <v>28</v>
      </c>
      <c r="D19" s="8">
        <v>25</v>
      </c>
      <c r="E19" s="8">
        <v>49</v>
      </c>
      <c r="F19" s="8">
        <f t="shared" si="0"/>
        <v>1225</v>
      </c>
      <c r="G19" s="8" t="s">
        <v>23</v>
      </c>
      <c r="I19" s="46"/>
      <c r="J19" s="5">
        <v>26</v>
      </c>
      <c r="K19" s="5">
        <v>40</v>
      </c>
      <c r="L19" s="14">
        <f t="shared" si="4"/>
        <v>1040</v>
      </c>
      <c r="M19" s="37"/>
      <c r="N19" s="37"/>
      <c r="O19" s="37"/>
      <c r="P19" s="37"/>
    </row>
    <row r="20" spans="1:16" ht="27.6" x14ac:dyDescent="0.3">
      <c r="A20" s="7">
        <v>45063</v>
      </c>
      <c r="B20" s="8" t="s">
        <v>19</v>
      </c>
      <c r="C20" s="8" t="s">
        <v>29</v>
      </c>
      <c r="D20" s="8">
        <v>15</v>
      </c>
      <c r="E20" s="8">
        <v>250</v>
      </c>
      <c r="F20" s="8">
        <f t="shared" si="0"/>
        <v>3750</v>
      </c>
      <c r="G20" s="8" t="s">
        <v>64</v>
      </c>
      <c r="I20" s="46"/>
      <c r="J20" s="5">
        <v>27</v>
      </c>
      <c r="K20" s="5">
        <v>33</v>
      </c>
      <c r="L20" s="14">
        <f t="shared" si="4"/>
        <v>891</v>
      </c>
      <c r="M20" s="6" t="s">
        <v>1</v>
      </c>
      <c r="N20" s="6" t="s">
        <v>34</v>
      </c>
      <c r="O20" s="6" t="s">
        <v>3</v>
      </c>
      <c r="P20" s="6" t="s">
        <v>35</v>
      </c>
    </row>
    <row r="21" spans="1:16" x14ac:dyDescent="0.3">
      <c r="A21" s="7">
        <v>45064</v>
      </c>
      <c r="B21" s="8" t="s">
        <v>12</v>
      </c>
      <c r="C21" s="8" t="s">
        <v>30</v>
      </c>
      <c r="D21" s="8">
        <v>25</v>
      </c>
      <c r="E21" s="8">
        <v>39</v>
      </c>
      <c r="F21" s="8">
        <f t="shared" si="0"/>
        <v>975</v>
      </c>
      <c r="G21" s="8" t="s">
        <v>11</v>
      </c>
      <c r="I21" s="47"/>
      <c r="J21" s="5">
        <v>28</v>
      </c>
      <c r="K21" s="5">
        <v>48</v>
      </c>
      <c r="L21" s="14">
        <f t="shared" si="4"/>
        <v>1344</v>
      </c>
      <c r="M21" s="5" t="s">
        <v>40</v>
      </c>
      <c r="N21" s="5">
        <v>25</v>
      </c>
      <c r="O21" s="5">
        <v>44</v>
      </c>
      <c r="P21" s="5">
        <f>N21*O21</f>
        <v>1100</v>
      </c>
    </row>
    <row r="22" spans="1:16" x14ac:dyDescent="0.3">
      <c r="A22" s="7">
        <v>45065</v>
      </c>
      <c r="B22" s="8" t="s">
        <v>9</v>
      </c>
      <c r="C22" s="8" t="s">
        <v>31</v>
      </c>
      <c r="D22" s="8">
        <v>10</v>
      </c>
      <c r="E22" s="8">
        <v>40</v>
      </c>
      <c r="F22" s="8">
        <f t="shared" si="0"/>
        <v>400</v>
      </c>
      <c r="G22" s="8" t="s">
        <v>64</v>
      </c>
      <c r="I22" s="16" t="s">
        <v>38</v>
      </c>
      <c r="J22" s="15">
        <f>SUM(J16:J21)</f>
        <v>147</v>
      </c>
      <c r="K22" s="15"/>
      <c r="L22" s="17">
        <f>SUM(L16:L21)</f>
        <v>6498</v>
      </c>
      <c r="M22" s="5"/>
      <c r="N22" s="5">
        <v>26</v>
      </c>
      <c r="O22" s="5">
        <v>29</v>
      </c>
      <c r="P22" s="5">
        <f t="shared" ref="P22:P25" si="5">N22*O22</f>
        <v>754</v>
      </c>
    </row>
    <row r="23" spans="1:16" x14ac:dyDescent="0.3">
      <c r="A23" s="7">
        <v>45066</v>
      </c>
      <c r="B23" s="8" t="s">
        <v>5</v>
      </c>
      <c r="C23" s="8" t="s">
        <v>32</v>
      </c>
      <c r="D23" s="8">
        <v>30</v>
      </c>
      <c r="E23" s="8">
        <v>39</v>
      </c>
      <c r="F23" s="8">
        <f t="shared" si="0"/>
        <v>1170</v>
      </c>
      <c r="G23" s="8" t="s">
        <v>64</v>
      </c>
      <c r="I23" s="36" t="s">
        <v>19</v>
      </c>
      <c r="J23" s="37"/>
      <c r="K23" s="37"/>
      <c r="L23" s="37"/>
      <c r="M23" s="18"/>
      <c r="N23" s="5">
        <v>27</v>
      </c>
      <c r="O23" s="5">
        <v>49</v>
      </c>
      <c r="P23" s="5">
        <f t="shared" si="5"/>
        <v>1323</v>
      </c>
    </row>
    <row r="24" spans="1:16" x14ac:dyDescent="0.3">
      <c r="A24" s="7">
        <v>45067</v>
      </c>
      <c r="B24" s="8" t="s">
        <v>5</v>
      </c>
      <c r="C24" s="8" t="s">
        <v>14</v>
      </c>
      <c r="D24" s="8">
        <v>40</v>
      </c>
      <c r="E24" s="8">
        <v>47</v>
      </c>
      <c r="F24" s="8">
        <f t="shared" si="0"/>
        <v>1880</v>
      </c>
      <c r="G24" s="8" t="s">
        <v>64</v>
      </c>
      <c r="I24" s="37"/>
      <c r="J24" s="37"/>
      <c r="K24" s="37"/>
      <c r="L24" s="37"/>
      <c r="M24" s="18"/>
      <c r="N24" s="5">
        <v>28</v>
      </c>
      <c r="O24" s="5">
        <v>38</v>
      </c>
      <c r="P24" s="5">
        <f t="shared" si="5"/>
        <v>1064</v>
      </c>
    </row>
    <row r="25" spans="1:16" ht="27.6" x14ac:dyDescent="0.3">
      <c r="A25" s="7">
        <v>45068</v>
      </c>
      <c r="B25" s="8" t="s">
        <v>15</v>
      </c>
      <c r="C25" s="8" t="s">
        <v>16</v>
      </c>
      <c r="D25" s="8">
        <v>25</v>
      </c>
      <c r="E25" s="8">
        <v>38</v>
      </c>
      <c r="F25" s="8">
        <f t="shared" si="0"/>
        <v>950</v>
      </c>
      <c r="G25" s="8" t="s">
        <v>11</v>
      </c>
      <c r="I25" s="6" t="s">
        <v>1</v>
      </c>
      <c r="J25" s="6" t="s">
        <v>34</v>
      </c>
      <c r="K25" s="6" t="s">
        <v>3</v>
      </c>
      <c r="L25" s="6" t="s">
        <v>35</v>
      </c>
      <c r="M25" s="18"/>
      <c r="N25" s="5">
        <v>20</v>
      </c>
      <c r="O25" s="5">
        <v>37</v>
      </c>
      <c r="P25" s="5">
        <f t="shared" si="5"/>
        <v>740</v>
      </c>
    </row>
    <row r="26" spans="1:16" x14ac:dyDescent="0.3">
      <c r="A26" s="7">
        <v>45069</v>
      </c>
      <c r="B26" s="8" t="s">
        <v>9</v>
      </c>
      <c r="C26" s="8" t="s">
        <v>17</v>
      </c>
      <c r="D26" s="8">
        <v>10</v>
      </c>
      <c r="E26" s="8">
        <v>33</v>
      </c>
      <c r="F26" s="8">
        <f t="shared" si="0"/>
        <v>330</v>
      </c>
      <c r="G26" s="8" t="s">
        <v>64</v>
      </c>
      <c r="I26" s="5" t="s">
        <v>19</v>
      </c>
      <c r="J26" s="5">
        <v>10</v>
      </c>
      <c r="K26" s="5">
        <v>100</v>
      </c>
      <c r="L26" s="5">
        <f>J26*K26</f>
        <v>1000</v>
      </c>
      <c r="M26" s="19" t="s">
        <v>41</v>
      </c>
      <c r="N26" s="5">
        <f>SUM(N21:N25)</f>
        <v>126</v>
      </c>
      <c r="O26" s="5"/>
      <c r="P26" s="5">
        <f>SUM(P21:P25)</f>
        <v>4981</v>
      </c>
    </row>
    <row r="27" spans="1:16" x14ac:dyDescent="0.3">
      <c r="A27" s="7">
        <v>45070</v>
      </c>
      <c r="B27" s="8" t="s">
        <v>7</v>
      </c>
      <c r="C27" s="8" t="s">
        <v>18</v>
      </c>
      <c r="D27" s="8">
        <v>60</v>
      </c>
      <c r="E27" s="8">
        <v>39</v>
      </c>
      <c r="F27" s="8">
        <f t="shared" si="0"/>
        <v>2340</v>
      </c>
      <c r="G27" s="8" t="s">
        <v>11</v>
      </c>
      <c r="I27" s="5"/>
      <c r="J27" s="5">
        <v>15</v>
      </c>
      <c r="K27" s="5">
        <v>250</v>
      </c>
      <c r="L27" s="14">
        <f t="shared" ref="L27:L28" si="6">J27*K27</f>
        <v>3750</v>
      </c>
      <c r="M27" s="39" t="s">
        <v>48</v>
      </c>
      <c r="N27" s="40"/>
      <c r="O27" s="40"/>
      <c r="P27" s="41"/>
    </row>
    <row r="28" spans="1:16" x14ac:dyDescent="0.3">
      <c r="A28" s="7">
        <v>45071</v>
      </c>
      <c r="B28" s="8" t="s">
        <v>19</v>
      </c>
      <c r="C28" s="8" t="s">
        <v>20</v>
      </c>
      <c r="D28" s="8">
        <v>10</v>
      </c>
      <c r="E28" s="8">
        <v>130</v>
      </c>
      <c r="F28" s="8">
        <f t="shared" si="0"/>
        <v>1300</v>
      </c>
      <c r="G28" s="8" t="s">
        <v>64</v>
      </c>
      <c r="I28" s="5"/>
      <c r="J28" s="5">
        <v>10</v>
      </c>
      <c r="K28" s="5">
        <v>130</v>
      </c>
      <c r="L28" s="14">
        <f t="shared" si="6"/>
        <v>1300</v>
      </c>
      <c r="M28" s="42"/>
      <c r="N28" s="43"/>
      <c r="O28" s="43"/>
      <c r="P28" s="44"/>
    </row>
    <row r="29" spans="1:16" x14ac:dyDescent="0.3">
      <c r="A29" s="7">
        <v>45072</v>
      </c>
      <c r="B29" s="8" t="s">
        <v>5</v>
      </c>
      <c r="C29" s="8" t="s">
        <v>21</v>
      </c>
      <c r="D29" s="8">
        <v>100</v>
      </c>
      <c r="E29" s="8">
        <v>20</v>
      </c>
      <c r="F29" s="8">
        <f t="shared" si="0"/>
        <v>2000</v>
      </c>
      <c r="G29" s="8" t="s">
        <v>64</v>
      </c>
      <c r="I29" s="4" t="s">
        <v>42</v>
      </c>
      <c r="J29" s="5">
        <f>SUM(J26:J28)</f>
        <v>35</v>
      </c>
      <c r="K29" s="5"/>
      <c r="L29" s="14">
        <f>SUM(L26:L28)</f>
        <v>6050</v>
      </c>
      <c r="M29" s="20" t="s">
        <v>5</v>
      </c>
      <c r="N29" s="22"/>
      <c r="O29" s="22"/>
      <c r="P29" s="21">
        <v>15480</v>
      </c>
    </row>
    <row r="30" spans="1:16" x14ac:dyDescent="0.3">
      <c r="A30" s="7">
        <v>45073</v>
      </c>
      <c r="B30" s="8" t="s">
        <v>15</v>
      </c>
      <c r="C30" s="8" t="s">
        <v>22</v>
      </c>
      <c r="D30" s="8">
        <v>20</v>
      </c>
      <c r="E30" s="8">
        <v>37</v>
      </c>
      <c r="F30" s="8">
        <f t="shared" si="0"/>
        <v>740</v>
      </c>
      <c r="G30" s="8" t="s">
        <v>23</v>
      </c>
      <c r="M30" s="20" t="s">
        <v>7</v>
      </c>
      <c r="N30" s="22"/>
      <c r="O30" s="22"/>
      <c r="P30" s="21">
        <v>8460</v>
      </c>
    </row>
    <row r="31" spans="1:16" x14ac:dyDescent="0.3">
      <c r="A31" s="7">
        <v>45074</v>
      </c>
      <c r="B31" s="8" t="s">
        <v>12</v>
      </c>
      <c r="C31" s="8" t="s">
        <v>24</v>
      </c>
      <c r="D31" s="8">
        <v>20</v>
      </c>
      <c r="E31" s="8">
        <v>35</v>
      </c>
      <c r="F31" s="8">
        <f t="shared" si="0"/>
        <v>700</v>
      </c>
      <c r="G31" s="8" t="s">
        <v>64</v>
      </c>
      <c r="M31" s="20" t="s">
        <v>9</v>
      </c>
      <c r="N31" s="22"/>
      <c r="O31" s="22"/>
      <c r="P31" s="21">
        <v>4495</v>
      </c>
    </row>
    <row r="32" spans="1:16" x14ac:dyDescent="0.3">
      <c r="A32" s="7">
        <v>45075</v>
      </c>
      <c r="B32" s="8" t="s">
        <v>5</v>
      </c>
      <c r="C32" s="8" t="s">
        <v>6</v>
      </c>
      <c r="D32" s="8">
        <v>50</v>
      </c>
      <c r="E32" s="8">
        <v>37</v>
      </c>
      <c r="F32" s="8">
        <f t="shared" si="0"/>
        <v>1850</v>
      </c>
      <c r="G32" s="8" t="s">
        <v>64</v>
      </c>
      <c r="M32" s="20" t="s">
        <v>12</v>
      </c>
      <c r="N32" s="22"/>
      <c r="O32" s="22"/>
      <c r="P32" s="21">
        <v>2885</v>
      </c>
    </row>
    <row r="33" spans="1:16" x14ac:dyDescent="0.3">
      <c r="A33" s="7">
        <v>45076</v>
      </c>
      <c r="B33" s="8" t="s">
        <v>7</v>
      </c>
      <c r="C33" s="8" t="s">
        <v>8</v>
      </c>
      <c r="D33" s="8">
        <v>30</v>
      </c>
      <c r="E33" s="8">
        <v>37</v>
      </c>
      <c r="F33" s="8">
        <f t="shared" si="0"/>
        <v>1110</v>
      </c>
      <c r="G33" s="8" t="s">
        <v>64</v>
      </c>
      <c r="M33" s="20" t="s">
        <v>19</v>
      </c>
      <c r="N33" s="22"/>
      <c r="O33" s="22"/>
      <c r="P33" s="21">
        <v>6050</v>
      </c>
    </row>
    <row r="34" spans="1:16" x14ac:dyDescent="0.3">
      <c r="A34" s="7">
        <v>45077</v>
      </c>
      <c r="B34" s="8" t="s">
        <v>9</v>
      </c>
      <c r="C34" s="8" t="s">
        <v>10</v>
      </c>
      <c r="D34" s="8">
        <v>20</v>
      </c>
      <c r="E34" s="8">
        <v>48</v>
      </c>
      <c r="F34" s="8">
        <f>D34*E34</f>
        <v>960</v>
      </c>
      <c r="G34" s="8" t="s">
        <v>11</v>
      </c>
      <c r="M34" s="20" t="s">
        <v>40</v>
      </c>
      <c r="N34" s="22"/>
      <c r="O34" s="22"/>
      <c r="P34" s="21">
        <v>4595</v>
      </c>
    </row>
    <row r="35" spans="1:16" x14ac:dyDescent="0.3">
      <c r="A35" s="7"/>
      <c r="B35" s="8"/>
      <c r="C35" s="8" t="s">
        <v>33</v>
      </c>
      <c r="D35" s="8">
        <f>SUM(D4:D34)</f>
        <v>1010</v>
      </c>
      <c r="E35" s="8"/>
      <c r="F35" s="8">
        <f>SUM(F4:F34)</f>
        <v>44650</v>
      </c>
      <c r="G35" s="8"/>
      <c r="M35" s="24" t="s">
        <v>33</v>
      </c>
      <c r="N35" s="10"/>
      <c r="O35" s="10"/>
      <c r="P35" s="23">
        <f>SUM(P29:P34)</f>
        <v>41965</v>
      </c>
    </row>
    <row r="36" spans="1:16" x14ac:dyDescent="0.3">
      <c r="A36" s="3"/>
      <c r="B36" s="2"/>
      <c r="C36" s="2"/>
      <c r="D36" s="2"/>
      <c r="E36" s="2"/>
      <c r="F36" s="2"/>
      <c r="G36" s="2"/>
    </row>
    <row r="37" spans="1:16" x14ac:dyDescent="0.3">
      <c r="A37" s="3"/>
      <c r="B37" s="2"/>
      <c r="C37" s="2"/>
      <c r="D37" s="2"/>
      <c r="E37" s="2"/>
      <c r="F37" s="2"/>
      <c r="G37" s="2"/>
    </row>
    <row r="38" spans="1:16" x14ac:dyDescent="0.3">
      <c r="A38" s="3"/>
      <c r="B38" s="2"/>
      <c r="C38" s="2"/>
      <c r="D38" s="2"/>
      <c r="E38" s="2"/>
      <c r="F38" s="2"/>
      <c r="G38" s="2"/>
    </row>
    <row r="39" spans="1:16" x14ac:dyDescent="0.3">
      <c r="A39" s="3"/>
      <c r="B39" s="2"/>
      <c r="C39" s="2"/>
      <c r="D39" s="2"/>
      <c r="E39" s="2"/>
      <c r="F39" s="2"/>
      <c r="G39" s="2"/>
    </row>
    <row r="40" spans="1:16" x14ac:dyDescent="0.3">
      <c r="A40" s="3"/>
      <c r="B40" s="2"/>
      <c r="C40" s="2"/>
      <c r="D40" s="2"/>
      <c r="E40" s="2"/>
      <c r="F40" s="2"/>
      <c r="G40" s="2"/>
    </row>
    <row r="41" spans="1:16" x14ac:dyDescent="0.3">
      <c r="A41" s="3"/>
      <c r="B41" s="2"/>
      <c r="C41" s="2"/>
      <c r="D41" s="2"/>
      <c r="E41" s="2"/>
      <c r="F41" s="2"/>
      <c r="G41" s="2"/>
    </row>
    <row r="42" spans="1:16" x14ac:dyDescent="0.3">
      <c r="A42" s="3"/>
      <c r="B42" s="2"/>
      <c r="C42" s="2"/>
      <c r="D42" s="2"/>
      <c r="E42" s="2"/>
      <c r="F42" s="2"/>
      <c r="G42" s="2"/>
    </row>
    <row r="43" spans="1:16" x14ac:dyDescent="0.3">
      <c r="A43" s="3"/>
      <c r="B43" s="2"/>
      <c r="C43" s="2"/>
      <c r="D43" s="2"/>
      <c r="E43" s="2"/>
      <c r="F43" s="2"/>
      <c r="G43" s="2"/>
    </row>
    <row r="44" spans="1:16" x14ac:dyDescent="0.3">
      <c r="A44" s="3"/>
      <c r="B44" s="2"/>
      <c r="C44" s="2"/>
      <c r="D44" s="2"/>
      <c r="E44" s="2"/>
      <c r="F44" s="2"/>
      <c r="G44" s="2"/>
    </row>
  </sheetData>
  <mergeCells count="12">
    <mergeCell ref="A1:G2"/>
    <mergeCell ref="I1:L2"/>
    <mergeCell ref="I4:I11"/>
    <mergeCell ref="I23:L24"/>
    <mergeCell ref="M27:P28"/>
    <mergeCell ref="M1:P2"/>
    <mergeCell ref="I13:L14"/>
    <mergeCell ref="M10:P11"/>
    <mergeCell ref="I16:I21"/>
    <mergeCell ref="M4:M8"/>
    <mergeCell ref="M13:M16"/>
    <mergeCell ref="M18:P19"/>
  </mergeCells>
  <pageMargins left="0.7" right="0.7" top="0.75" bottom="0.75" header="0.3" footer="0.3"/>
  <pageSetup orientation="portrait" r:id="rId1"/>
  <headerFooter>
    <oddHeader>&amp;C&amp;"Times New Roman,Bold"&amp;16AK Shop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D55F-355B-4651-B035-953B47021EEE}">
  <dimension ref="A1:K35"/>
  <sheetViews>
    <sheetView zoomScaleNormal="100" workbookViewId="0">
      <selection activeCell="J15" sqref="J15"/>
    </sheetView>
  </sheetViews>
  <sheetFormatPr defaultRowHeight="14.4" x14ac:dyDescent="0.3"/>
  <cols>
    <col min="1" max="1" width="10.21875" customWidth="1"/>
    <col min="6" max="6" width="13.109375" customWidth="1"/>
  </cols>
  <sheetData>
    <row r="1" spans="1:11" x14ac:dyDescent="0.3">
      <c r="A1" s="60" t="s">
        <v>65</v>
      </c>
      <c r="B1" s="36"/>
      <c r="C1" s="36"/>
      <c r="D1" s="36"/>
      <c r="E1" s="36"/>
      <c r="F1" s="36"/>
      <c r="G1" s="12"/>
    </row>
    <row r="2" spans="1:11" x14ac:dyDescent="0.3">
      <c r="A2" s="36"/>
      <c r="B2" s="36"/>
      <c r="C2" s="36"/>
      <c r="D2" s="36"/>
      <c r="E2" s="36"/>
      <c r="F2" s="36"/>
      <c r="G2" s="12"/>
    </row>
    <row r="3" spans="1:11" x14ac:dyDescent="0.3">
      <c r="A3" s="36"/>
      <c r="B3" s="36"/>
      <c r="C3" s="36"/>
      <c r="D3" s="36"/>
      <c r="E3" s="36"/>
      <c r="F3" s="36"/>
    </row>
    <row r="4" spans="1:11" ht="15" thickBot="1" x14ac:dyDescent="0.35">
      <c r="A4" s="4" t="s">
        <v>0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43</v>
      </c>
    </row>
    <row r="5" spans="1:11" x14ac:dyDescent="0.3">
      <c r="A5" s="13">
        <v>45047</v>
      </c>
      <c r="B5" s="5">
        <v>200</v>
      </c>
      <c r="C5" s="5">
        <v>50</v>
      </c>
      <c r="D5" s="5">
        <v>400</v>
      </c>
      <c r="E5" s="5">
        <v>500</v>
      </c>
      <c r="F5" s="5">
        <v>20</v>
      </c>
      <c r="H5" s="59" t="s">
        <v>53</v>
      </c>
      <c r="I5" s="54"/>
      <c r="J5" s="54"/>
      <c r="K5" s="55"/>
    </row>
    <row r="6" spans="1:11" x14ac:dyDescent="0.3">
      <c r="A6" s="13">
        <v>45048</v>
      </c>
      <c r="B6" s="5">
        <v>200</v>
      </c>
      <c r="C6" s="5">
        <v>45</v>
      </c>
      <c r="D6" s="5">
        <v>400</v>
      </c>
      <c r="E6" s="5">
        <v>520</v>
      </c>
      <c r="F6" s="5">
        <v>21</v>
      </c>
      <c r="H6" s="56"/>
      <c r="I6" s="57"/>
      <c r="J6" s="57"/>
      <c r="K6" s="58"/>
    </row>
    <row r="7" spans="1:11" x14ac:dyDescent="0.3">
      <c r="A7" s="13">
        <v>45049</v>
      </c>
      <c r="B7" s="5">
        <v>200</v>
      </c>
      <c r="C7" s="5">
        <v>55</v>
      </c>
      <c r="D7" s="5">
        <v>400</v>
      </c>
      <c r="E7" s="5">
        <v>490</v>
      </c>
      <c r="F7" s="5">
        <v>22</v>
      </c>
      <c r="H7" s="25" t="s">
        <v>54</v>
      </c>
      <c r="K7" s="26">
        <f>B35</f>
        <v>6000</v>
      </c>
    </row>
    <row r="8" spans="1:11" x14ac:dyDescent="0.3">
      <c r="A8" s="13">
        <v>45050</v>
      </c>
      <c r="B8" s="5">
        <v>200</v>
      </c>
      <c r="C8" s="5">
        <v>50</v>
      </c>
      <c r="D8" s="5">
        <v>400</v>
      </c>
      <c r="E8" s="5">
        <v>510</v>
      </c>
      <c r="F8" s="5">
        <v>23</v>
      </c>
      <c r="H8" s="25" t="s">
        <v>55</v>
      </c>
      <c r="K8" s="26">
        <f>C35</f>
        <v>1488</v>
      </c>
    </row>
    <row r="9" spans="1:11" x14ac:dyDescent="0.3">
      <c r="A9" s="13">
        <v>45051</v>
      </c>
      <c r="B9" s="5">
        <v>200</v>
      </c>
      <c r="C9" s="5">
        <v>48</v>
      </c>
      <c r="D9" s="5">
        <v>400</v>
      </c>
      <c r="E9" s="5">
        <v>495</v>
      </c>
      <c r="F9" s="5">
        <v>24</v>
      </c>
      <c r="H9" s="25" t="s">
        <v>56</v>
      </c>
      <c r="K9" s="26">
        <f>D35</f>
        <v>12000</v>
      </c>
    </row>
    <row r="10" spans="1:11" x14ac:dyDescent="0.3">
      <c r="A10" s="13">
        <v>45052</v>
      </c>
      <c r="B10" s="5">
        <v>200</v>
      </c>
      <c r="C10" s="5">
        <v>53</v>
      </c>
      <c r="D10" s="5">
        <v>400</v>
      </c>
      <c r="E10" s="5">
        <v>505</v>
      </c>
      <c r="F10" s="5">
        <v>25</v>
      </c>
      <c r="H10" s="25" t="s">
        <v>57</v>
      </c>
      <c r="K10" s="26">
        <f>E35</f>
        <v>15125</v>
      </c>
    </row>
    <row r="11" spans="1:11" x14ac:dyDescent="0.3">
      <c r="A11" s="13">
        <v>45053</v>
      </c>
      <c r="B11" s="5">
        <v>200</v>
      </c>
      <c r="C11" s="5">
        <v>47</v>
      </c>
      <c r="D11" s="5">
        <v>400</v>
      </c>
      <c r="E11" s="5">
        <v>515</v>
      </c>
      <c r="F11" s="5">
        <v>26</v>
      </c>
      <c r="H11" s="25" t="s">
        <v>58</v>
      </c>
      <c r="K11" s="26">
        <f>F35</f>
        <v>556</v>
      </c>
    </row>
    <row r="12" spans="1:11" ht="15" thickBot="1" x14ac:dyDescent="0.35">
      <c r="A12" s="13">
        <v>45054</v>
      </c>
      <c r="B12" s="5">
        <v>200</v>
      </c>
      <c r="C12" s="5">
        <v>49</v>
      </c>
      <c r="D12" s="5">
        <v>400</v>
      </c>
      <c r="E12" s="5">
        <v>520</v>
      </c>
      <c r="F12" s="5">
        <v>27</v>
      </c>
      <c r="H12" s="27" t="s">
        <v>33</v>
      </c>
      <c r="I12" s="28"/>
      <c r="J12" s="28"/>
      <c r="K12" s="29">
        <f>SUM(K7:K11)</f>
        <v>35169</v>
      </c>
    </row>
    <row r="13" spans="1:11" x14ac:dyDescent="0.3">
      <c r="A13" s="13">
        <v>45055</v>
      </c>
      <c r="B13" s="5">
        <v>200</v>
      </c>
      <c r="C13" s="5">
        <v>52</v>
      </c>
      <c r="D13" s="5">
        <v>400</v>
      </c>
      <c r="E13" s="5">
        <v>490</v>
      </c>
      <c r="F13" s="5">
        <v>28</v>
      </c>
    </row>
    <row r="14" spans="1:11" x14ac:dyDescent="0.3">
      <c r="A14" s="13">
        <v>45056</v>
      </c>
      <c r="B14" s="5">
        <v>200</v>
      </c>
      <c r="C14" s="5">
        <v>50</v>
      </c>
      <c r="D14" s="5">
        <v>400</v>
      </c>
      <c r="E14" s="5">
        <v>500</v>
      </c>
      <c r="F14" s="5">
        <v>16</v>
      </c>
    </row>
    <row r="15" spans="1:11" x14ac:dyDescent="0.3">
      <c r="A15" s="13">
        <v>45057</v>
      </c>
      <c r="B15" s="5">
        <v>200</v>
      </c>
      <c r="C15" s="5">
        <v>46</v>
      </c>
      <c r="D15" s="5">
        <v>400</v>
      </c>
      <c r="E15" s="5">
        <v>505</v>
      </c>
      <c r="F15" s="5">
        <v>17</v>
      </c>
    </row>
    <row r="16" spans="1:11" x14ac:dyDescent="0.3">
      <c r="A16" s="13">
        <v>45058</v>
      </c>
      <c r="B16" s="5">
        <v>200</v>
      </c>
      <c r="C16" s="5">
        <v>51</v>
      </c>
      <c r="D16" s="5">
        <v>400</v>
      </c>
      <c r="E16" s="5">
        <v>495</v>
      </c>
      <c r="F16" s="5">
        <v>18</v>
      </c>
    </row>
    <row r="17" spans="1:6" x14ac:dyDescent="0.3">
      <c r="A17" s="13">
        <v>45059</v>
      </c>
      <c r="B17" s="5">
        <v>200</v>
      </c>
      <c r="C17" s="5">
        <v>50</v>
      </c>
      <c r="D17" s="5">
        <v>400</v>
      </c>
      <c r="E17" s="5">
        <v>510</v>
      </c>
      <c r="F17" s="5">
        <v>19</v>
      </c>
    </row>
    <row r="18" spans="1:6" x14ac:dyDescent="0.3">
      <c r="A18" s="13">
        <v>45060</v>
      </c>
      <c r="B18" s="5">
        <v>200</v>
      </c>
      <c r="C18" s="5">
        <v>48</v>
      </c>
      <c r="D18" s="5">
        <v>400</v>
      </c>
      <c r="E18" s="5">
        <v>500</v>
      </c>
      <c r="F18" s="5">
        <v>20</v>
      </c>
    </row>
    <row r="19" spans="1:6" x14ac:dyDescent="0.3">
      <c r="A19" s="13">
        <v>45061</v>
      </c>
      <c r="B19" s="5">
        <v>200</v>
      </c>
      <c r="C19" s="5">
        <v>53</v>
      </c>
      <c r="D19" s="5">
        <v>400</v>
      </c>
      <c r="E19" s="5">
        <v>520</v>
      </c>
      <c r="F19" s="5">
        <v>21</v>
      </c>
    </row>
    <row r="20" spans="1:6" x14ac:dyDescent="0.3">
      <c r="A20" s="13">
        <v>45062</v>
      </c>
      <c r="B20" s="5">
        <v>200</v>
      </c>
      <c r="C20" s="5">
        <v>47</v>
      </c>
      <c r="D20" s="5">
        <v>400</v>
      </c>
      <c r="E20" s="5">
        <v>490</v>
      </c>
      <c r="F20" s="5">
        <v>22</v>
      </c>
    </row>
    <row r="21" spans="1:6" x14ac:dyDescent="0.3">
      <c r="A21" s="13">
        <v>45063</v>
      </c>
      <c r="B21" s="5">
        <v>200</v>
      </c>
      <c r="C21" s="5">
        <v>49</v>
      </c>
      <c r="D21" s="5">
        <v>400</v>
      </c>
      <c r="E21" s="5">
        <v>515</v>
      </c>
      <c r="F21" s="5">
        <v>20</v>
      </c>
    </row>
    <row r="22" spans="1:6" x14ac:dyDescent="0.3">
      <c r="A22" s="13">
        <v>45064</v>
      </c>
      <c r="B22" s="5">
        <v>200</v>
      </c>
      <c r="C22" s="5">
        <v>52</v>
      </c>
      <c r="D22" s="5">
        <v>400</v>
      </c>
      <c r="E22" s="5">
        <v>505</v>
      </c>
      <c r="F22" s="5">
        <v>12</v>
      </c>
    </row>
    <row r="23" spans="1:6" x14ac:dyDescent="0.3">
      <c r="A23" s="13">
        <v>45065</v>
      </c>
      <c r="B23" s="5">
        <v>200</v>
      </c>
      <c r="C23" s="5">
        <v>50</v>
      </c>
      <c r="D23" s="5">
        <v>400</v>
      </c>
      <c r="E23" s="5">
        <v>495</v>
      </c>
      <c r="F23" s="5">
        <v>45</v>
      </c>
    </row>
    <row r="24" spans="1:6" x14ac:dyDescent="0.3">
      <c r="A24" s="13">
        <v>45066</v>
      </c>
      <c r="B24" s="5">
        <v>200</v>
      </c>
      <c r="C24" s="5">
        <v>46</v>
      </c>
      <c r="D24" s="5">
        <v>400</v>
      </c>
      <c r="E24" s="5">
        <v>500</v>
      </c>
      <c r="F24" s="5">
        <v>46</v>
      </c>
    </row>
    <row r="25" spans="1:6" x14ac:dyDescent="0.3">
      <c r="A25" s="13">
        <v>45067</v>
      </c>
      <c r="B25" s="5">
        <v>200</v>
      </c>
      <c r="C25" s="5">
        <v>51</v>
      </c>
      <c r="D25" s="5">
        <v>400</v>
      </c>
      <c r="E25" s="5">
        <v>510</v>
      </c>
      <c r="F25" s="5">
        <v>47</v>
      </c>
    </row>
    <row r="26" spans="1:6" x14ac:dyDescent="0.3">
      <c r="A26" s="13">
        <v>45068</v>
      </c>
      <c r="B26" s="5">
        <v>200</v>
      </c>
      <c r="C26" s="5">
        <v>50</v>
      </c>
      <c r="D26" s="5">
        <v>400</v>
      </c>
      <c r="E26" s="5">
        <v>490</v>
      </c>
      <c r="F26" s="5">
        <v>48</v>
      </c>
    </row>
    <row r="27" spans="1:6" x14ac:dyDescent="0.3">
      <c r="A27" s="13">
        <v>45069</v>
      </c>
      <c r="B27" s="5">
        <v>200</v>
      </c>
      <c r="C27" s="5">
        <v>48</v>
      </c>
      <c r="D27" s="5">
        <v>400</v>
      </c>
      <c r="E27" s="5">
        <v>515</v>
      </c>
      <c r="F27" s="5">
        <v>49</v>
      </c>
    </row>
    <row r="28" spans="1:6" x14ac:dyDescent="0.3">
      <c r="A28" s="13">
        <v>45070</v>
      </c>
      <c r="B28" s="5">
        <v>200</v>
      </c>
      <c r="C28" s="5">
        <v>53</v>
      </c>
      <c r="D28" s="5">
        <v>400</v>
      </c>
      <c r="E28" s="5">
        <v>505</v>
      </c>
      <c r="F28" s="5">
        <v>50</v>
      </c>
    </row>
    <row r="29" spans="1:6" x14ac:dyDescent="0.3">
      <c r="A29" s="13">
        <v>45071</v>
      </c>
      <c r="B29" s="5">
        <v>200</v>
      </c>
      <c r="C29" s="5">
        <v>47</v>
      </c>
      <c r="D29" s="5">
        <v>400</v>
      </c>
      <c r="E29" s="5">
        <v>500</v>
      </c>
      <c r="F29" s="5">
        <v>51</v>
      </c>
    </row>
    <row r="30" spans="1:6" x14ac:dyDescent="0.3">
      <c r="A30" s="13">
        <v>45072</v>
      </c>
      <c r="B30" s="5">
        <v>200</v>
      </c>
      <c r="C30" s="5">
        <v>49</v>
      </c>
      <c r="D30" s="5">
        <v>400</v>
      </c>
      <c r="E30" s="5">
        <v>495</v>
      </c>
      <c r="F30" s="5">
        <v>52</v>
      </c>
    </row>
    <row r="31" spans="1:6" x14ac:dyDescent="0.3">
      <c r="A31" s="13">
        <v>45073</v>
      </c>
      <c r="B31" s="5">
        <v>200</v>
      </c>
      <c r="C31" s="5">
        <v>52</v>
      </c>
      <c r="D31" s="5">
        <v>400</v>
      </c>
      <c r="E31" s="5">
        <v>520</v>
      </c>
      <c r="F31" s="5">
        <v>53</v>
      </c>
    </row>
    <row r="32" spans="1:6" x14ac:dyDescent="0.3">
      <c r="A32" s="13">
        <v>45074</v>
      </c>
      <c r="B32" s="5">
        <v>200</v>
      </c>
      <c r="C32" s="5">
        <v>50</v>
      </c>
      <c r="D32" s="5">
        <v>400</v>
      </c>
      <c r="E32" s="5">
        <v>490</v>
      </c>
      <c r="F32" s="5">
        <v>54</v>
      </c>
    </row>
    <row r="33" spans="1:6" x14ac:dyDescent="0.3">
      <c r="A33" s="13">
        <v>45075</v>
      </c>
      <c r="B33" s="5">
        <v>200</v>
      </c>
      <c r="C33" s="5">
        <v>46</v>
      </c>
      <c r="D33" s="5">
        <v>400</v>
      </c>
      <c r="E33" s="5">
        <v>505</v>
      </c>
      <c r="F33" s="5">
        <v>20</v>
      </c>
    </row>
    <row r="34" spans="1:6" x14ac:dyDescent="0.3">
      <c r="A34" s="13">
        <v>45076</v>
      </c>
      <c r="B34" s="5">
        <v>200</v>
      </c>
      <c r="C34" s="5">
        <v>51</v>
      </c>
      <c r="D34" s="5">
        <v>400</v>
      </c>
      <c r="E34" s="5">
        <v>515</v>
      </c>
      <c r="F34" s="5">
        <v>20</v>
      </c>
    </row>
    <row r="35" spans="1:6" x14ac:dyDescent="0.3">
      <c r="A35" s="5" t="s">
        <v>33</v>
      </c>
      <c r="B35" s="5">
        <f>SUM(B5:B34)</f>
        <v>6000</v>
      </c>
      <c r="C35" s="5">
        <f>SUM(C5:C34)</f>
        <v>1488</v>
      </c>
      <c r="D35" s="5">
        <f>SUM(D5:D34)</f>
        <v>12000</v>
      </c>
      <c r="E35" s="5">
        <f>SUM(E5:E34)</f>
        <v>15125</v>
      </c>
      <c r="F35" s="5">
        <v>556</v>
      </c>
    </row>
  </sheetData>
  <mergeCells count="2">
    <mergeCell ref="A1:F3"/>
    <mergeCell ref="H5:K6"/>
  </mergeCells>
  <pageMargins left="0.7" right="0.7" top="0.75" bottom="0.75" header="0.3" footer="0.3"/>
  <pageSetup orientation="portrait" r:id="rId1"/>
  <headerFooter>
    <oddHeader>&amp;C&amp;"Times New Roman,Bold"&amp;16Naeem Enterprise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D13C-D8CF-451C-A91A-D4E9344BAE89}">
  <dimension ref="A1:F21"/>
  <sheetViews>
    <sheetView view="pageLayout" zoomScaleNormal="130" workbookViewId="0">
      <selection activeCell="J13" sqref="J13"/>
    </sheetView>
  </sheetViews>
  <sheetFormatPr defaultRowHeight="14.4" x14ac:dyDescent="0.3"/>
  <sheetData>
    <row r="1" spans="1:6" x14ac:dyDescent="0.3">
      <c r="A1" s="48" t="s">
        <v>60</v>
      </c>
      <c r="B1" s="49"/>
      <c r="C1" s="49"/>
      <c r="D1" s="49"/>
      <c r="E1" s="49"/>
      <c r="F1" s="50"/>
    </row>
    <row r="2" spans="1:6" x14ac:dyDescent="0.3">
      <c r="A2" s="51"/>
      <c r="B2" s="52"/>
      <c r="C2" s="52"/>
      <c r="D2" s="52"/>
      <c r="E2" s="52"/>
      <c r="F2" s="53"/>
    </row>
    <row r="3" spans="1:6" x14ac:dyDescent="0.3">
      <c r="A3" s="30"/>
      <c r="F3" s="31"/>
    </row>
    <row r="4" spans="1:6" ht="18" x14ac:dyDescent="0.35">
      <c r="A4" s="32" t="s">
        <v>49</v>
      </c>
      <c r="F4" s="31"/>
    </row>
    <row r="5" spans="1:6" x14ac:dyDescent="0.3">
      <c r="A5" s="30"/>
      <c r="B5" s="30" t="s">
        <v>36</v>
      </c>
      <c r="E5" s="21">
        <f>'Total Income'!P29</f>
        <v>15480</v>
      </c>
      <c r="F5" s="31"/>
    </row>
    <row r="6" spans="1:6" x14ac:dyDescent="0.3">
      <c r="A6" s="30"/>
      <c r="B6" s="30" t="s">
        <v>37</v>
      </c>
      <c r="E6" s="21">
        <f>'Total Income'!P30</f>
        <v>8460</v>
      </c>
      <c r="F6" s="31"/>
    </row>
    <row r="7" spans="1:6" x14ac:dyDescent="0.3">
      <c r="A7" s="30"/>
      <c r="B7" s="30" t="s">
        <v>38</v>
      </c>
      <c r="E7" s="21">
        <f>'Total Income'!P31</f>
        <v>4495</v>
      </c>
      <c r="F7" s="31"/>
    </row>
    <row r="8" spans="1:6" x14ac:dyDescent="0.3">
      <c r="A8" s="30"/>
      <c r="B8" s="30" t="s">
        <v>50</v>
      </c>
      <c r="E8" s="21">
        <f>'Total Income'!P32</f>
        <v>2885</v>
      </c>
      <c r="F8" s="31"/>
    </row>
    <row r="9" spans="1:6" x14ac:dyDescent="0.3">
      <c r="A9" s="30"/>
      <c r="B9" s="30" t="s">
        <v>42</v>
      </c>
      <c r="E9" s="21">
        <f>'Total Income'!P33</f>
        <v>6050</v>
      </c>
      <c r="F9" s="31"/>
    </row>
    <row r="10" spans="1:6" x14ac:dyDescent="0.3">
      <c r="A10" s="30"/>
      <c r="B10" s="30" t="s">
        <v>51</v>
      </c>
      <c r="E10" s="21">
        <f>'Total Income'!P34</f>
        <v>4595</v>
      </c>
      <c r="F10" s="31"/>
    </row>
    <row r="11" spans="1:6" x14ac:dyDescent="0.3">
      <c r="A11" s="30"/>
      <c r="F11" s="31">
        <f>SUM(E5:E10)</f>
        <v>41965</v>
      </c>
    </row>
    <row r="12" spans="1:6" x14ac:dyDescent="0.3">
      <c r="A12" s="30"/>
      <c r="F12" s="31"/>
    </row>
    <row r="13" spans="1:6" x14ac:dyDescent="0.3">
      <c r="A13" s="30"/>
      <c r="F13" s="31"/>
    </row>
    <row r="14" spans="1:6" x14ac:dyDescent="0.3">
      <c r="A14" s="33" t="s">
        <v>52</v>
      </c>
      <c r="F14" s="31"/>
    </row>
    <row r="15" spans="1:6" x14ac:dyDescent="0.3">
      <c r="A15" s="30"/>
      <c r="B15" s="25" t="s">
        <v>54</v>
      </c>
      <c r="E15" s="26">
        <f>'Total Expenses'!K7</f>
        <v>6000</v>
      </c>
      <c r="F15" s="31"/>
    </row>
    <row r="16" spans="1:6" x14ac:dyDescent="0.3">
      <c r="A16" s="30"/>
      <c r="B16" s="25" t="s">
        <v>55</v>
      </c>
      <c r="E16" s="26">
        <f>'Total Expenses'!K8</f>
        <v>1488</v>
      </c>
      <c r="F16" s="31"/>
    </row>
    <row r="17" spans="1:6" x14ac:dyDescent="0.3">
      <c r="A17" s="30"/>
      <c r="B17" s="25" t="s">
        <v>56</v>
      </c>
      <c r="E17" s="26">
        <f>'Total Expenses'!K9</f>
        <v>12000</v>
      </c>
      <c r="F17" s="31"/>
    </row>
    <row r="18" spans="1:6" x14ac:dyDescent="0.3">
      <c r="A18" s="30"/>
      <c r="B18" s="25" t="s">
        <v>57</v>
      </c>
      <c r="E18" s="26">
        <f>'Total Expenses'!K10</f>
        <v>15125</v>
      </c>
      <c r="F18" s="31"/>
    </row>
    <row r="19" spans="1:6" x14ac:dyDescent="0.3">
      <c r="A19" s="30"/>
      <c r="B19" s="25" t="s">
        <v>58</v>
      </c>
      <c r="E19" s="26">
        <f>'Total Expenses'!K11</f>
        <v>556</v>
      </c>
      <c r="F19" s="31"/>
    </row>
    <row r="20" spans="1:6" x14ac:dyDescent="0.3">
      <c r="A20" s="30"/>
      <c r="F20" s="31">
        <f>SUM(E15:E19)</f>
        <v>35169</v>
      </c>
    </row>
    <row r="21" spans="1:6" x14ac:dyDescent="0.3">
      <c r="A21" s="34"/>
      <c r="B21" s="9" t="s">
        <v>59</v>
      </c>
      <c r="C21" s="9"/>
      <c r="D21" s="9"/>
      <c r="E21" s="9"/>
      <c r="F21" s="35">
        <f>F11-F20</f>
        <v>6796</v>
      </c>
    </row>
  </sheetData>
  <mergeCells count="1">
    <mergeCell ref="A1:F2"/>
  </mergeCells>
  <pageMargins left="0.7" right="0.7" top="0.75" bottom="0.75" header="0.3" footer="0.3"/>
  <pageSetup orientation="portrait" r:id="rId1"/>
  <headerFooter>
    <oddHeader xml:space="preserve">&amp;C&amp;"Times New Roman,Bold"&amp;16AK Shop&amp;"-,Regular"&amp;11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 Income</vt:lpstr>
      <vt:lpstr>Total Expenses</vt:lpstr>
      <vt:lpstr>Balance Sheet</vt:lpstr>
      <vt:lpstr>'Total Income'!Print_Area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Sanjid Hossain Naeem</dc:creator>
  <cp:lastModifiedBy>Apu Karmakar</cp:lastModifiedBy>
  <cp:lastPrinted>2024-06-05T21:29:33Z</cp:lastPrinted>
  <dcterms:created xsi:type="dcterms:W3CDTF">2024-06-05T18:38:10Z</dcterms:created>
  <dcterms:modified xsi:type="dcterms:W3CDTF">2024-06-07T02:06:00Z</dcterms:modified>
</cp:coreProperties>
</file>