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yoshi\Desktop\鯖江古地図\"/>
    </mc:Choice>
  </mc:AlternateContent>
  <bookViews>
    <workbookView xWindow="0" yWindow="0" windowWidth="14910" windowHeight="8020"/>
  </bookViews>
  <sheets>
    <sheet name="鯖江" sheetId="3" r:id="rId1"/>
    <sheet name="Sheet1" sheetId="1" r:id="rId2"/>
    <sheet name="Sheet2"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E8" i="1"/>
  <c r="F6" i="1"/>
  <c r="E6" i="1"/>
  <c r="F5" i="1"/>
  <c r="E5" i="1"/>
  <c r="F3" i="1"/>
  <c r="E3" i="1"/>
  <c r="F7" i="1"/>
  <c r="E7" i="1"/>
  <c r="F4" i="1"/>
  <c r="E4" i="1"/>
</calcChain>
</file>

<file path=xl/sharedStrings.xml><?xml version="1.0" encoding="utf-8"?>
<sst xmlns="http://schemas.openxmlformats.org/spreadsheetml/2006/main" count="182" uniqueCount="124">
  <si>
    <t>史跡</t>
    <rPh sb="0" eb="2">
      <t>シセキ</t>
    </rPh>
    <phoneticPr fontId="1"/>
  </si>
  <si>
    <t>分類</t>
    <rPh sb="0" eb="2">
      <t>ブンルイ</t>
    </rPh>
    <phoneticPr fontId="1"/>
  </si>
  <si>
    <t>住所</t>
    <rPh sb="0" eb="2">
      <t>ジュウショ</t>
    </rPh>
    <phoneticPr fontId="1"/>
  </si>
  <si>
    <t>佐紀町・二条大路南二丁目・三丁目・四丁目・五丁目・法華寺町</t>
    <phoneticPr fontId="1"/>
  </si>
  <si>
    <t>国指定史跡</t>
    <rPh sb="0" eb="1">
      <t>クニ</t>
    </rPh>
    <rPh sb="1" eb="3">
      <t>シテイ</t>
    </rPh>
    <rPh sb="3" eb="5">
      <t>シセキ</t>
    </rPh>
    <phoneticPr fontId="1"/>
  </si>
  <si>
    <t>http://www.city.nara.lg.jp/www/contents/1225868740461/#3</t>
    <phoneticPr fontId="1"/>
  </si>
  <si>
    <t>平城京左京三条二坊宮跡庭園</t>
  </si>
  <si>
    <t>奈良市三条大路一丁目5-37</t>
    <phoneticPr fontId="1"/>
  </si>
  <si>
    <t>平城京朱雀大路跡</t>
    <phoneticPr fontId="1"/>
  </si>
  <si>
    <t>二条大路南三丁目・四丁目・三条大路三丁目</t>
    <phoneticPr fontId="1"/>
  </si>
  <si>
    <t>奈良山瓦窯跡</t>
    <phoneticPr fontId="1"/>
  </si>
  <si>
    <t>佐保台西町
京都府木津川市市坂・相楽台七丁目・州見台八丁目・梅美台五丁目・大字鹿背山・大字木津</t>
    <phoneticPr fontId="1"/>
  </si>
  <si>
    <t>春日野町</t>
  </si>
  <si>
    <t>瓢箪山古墳</t>
  </si>
  <si>
    <t>佐紀町</t>
  </si>
  <si>
    <t>塩塚古墳</t>
  </si>
  <si>
    <t>佐紀町・歌姫町</t>
  </si>
  <si>
    <t>石のカラト古墳</t>
  </si>
  <si>
    <t>神功一丁目・京都府木津川市兜台二丁目</t>
  </si>
  <si>
    <t>小治田安萬侶墓</t>
  </si>
  <si>
    <t>都祁甲岡町</t>
  </si>
  <si>
    <t>太安萬侶墓</t>
  </si>
  <si>
    <t>此瀬町</t>
  </si>
  <si>
    <t>頭塔</t>
  </si>
  <si>
    <t>高畑町</t>
  </si>
  <si>
    <t>元興寺塔跡</t>
  </si>
  <si>
    <t>芝新屋町</t>
  </si>
  <si>
    <t>元興寺極楽坊境内</t>
  </si>
  <si>
    <t>中院町・中新屋町・芝突抜町・鵲町</t>
  </si>
  <si>
    <t>西新屋町</t>
  </si>
  <si>
    <t>登大路町・高畑町</t>
  </si>
  <si>
    <t>西大寺境内</t>
  </si>
  <si>
    <t>西大寺芝町一丁目・西大寺野神町一丁目・西大寺宝ヶ丘</t>
  </si>
  <si>
    <t>大安寺旧境内</t>
  </si>
  <si>
    <t>　附　石橋瓦窯跡</t>
  </si>
  <si>
    <t>大安寺一丁目・二丁目・四丁目・五丁目・東九条町</t>
  </si>
  <si>
    <t>附：京都府綴喜郡井手町</t>
  </si>
  <si>
    <t>唐招提寺旧境内</t>
  </si>
  <si>
    <t>五条町・五条一丁目・尼辻南町</t>
  </si>
  <si>
    <t>東大寺旧境内</t>
  </si>
  <si>
    <t>手貝町・押上町・芝辻町・今小路町・水門町・川上町・雑司町・登大路町・春日野町</t>
  </si>
  <si>
    <t>東大寺東南院旧境内</t>
  </si>
  <si>
    <t>雑司町</t>
  </si>
  <si>
    <t>法華寺旧境内</t>
  </si>
  <si>
    <t>　法華寺境内</t>
  </si>
  <si>
    <t>　阿弥陀浄土院跡</t>
  </si>
  <si>
    <t>法華寺町</t>
  </si>
  <si>
    <t>薬師寺旧境内</t>
  </si>
  <si>
    <t>西ノ京町</t>
  </si>
  <si>
    <t>春日大社境内</t>
  </si>
  <si>
    <t>春日山石窟仏</t>
  </si>
  <si>
    <t>地獄谷石窟仏</t>
  </si>
  <si>
    <t>北山十八間戸</t>
  </si>
  <si>
    <t>川上町</t>
  </si>
  <si>
    <t>正長元年柳生徳政碑</t>
  </si>
  <si>
    <t>柳生町</t>
  </si>
  <si>
    <t>平城宮跡</t>
    <phoneticPr fontId="1"/>
  </si>
  <si>
    <t>奈良時代の日本の首都。いわゆる「奈良の都」である。唐の都「長安」や北魏洛陽城などを模倣して建造</t>
    <phoneticPr fontId="1"/>
  </si>
  <si>
    <t>Heijokyo.jpg</t>
  </si>
  <si>
    <t>画像</t>
    <rPh sb="0" eb="2">
      <t>ガゾウ</t>
    </rPh>
    <phoneticPr fontId="1"/>
  </si>
  <si>
    <t>奈良県奈良市登大路町48番地</t>
    <phoneticPr fontId="1"/>
  </si>
  <si>
    <t>興福寺</t>
    <rPh sb="0" eb="3">
      <t>コウフクジ</t>
    </rPh>
    <phoneticPr fontId="1"/>
  </si>
  <si>
    <t>寺社</t>
    <rPh sb="0" eb="2">
      <t>ジシャ</t>
    </rPh>
    <phoneticPr fontId="1"/>
  </si>
  <si>
    <t>北緯34度40分59.7秒
東経135度49分52.2秒</t>
    <phoneticPr fontId="1"/>
  </si>
  <si>
    <t>東大寺</t>
    <rPh sb="0" eb="3">
      <t>トウダイジ</t>
    </rPh>
    <phoneticPr fontId="1"/>
  </si>
  <si>
    <t>wiki</t>
    <phoneticPr fontId="1"/>
  </si>
  <si>
    <t>藤原氏の祖・藤原鎌足とその子息・藤原不比等ゆかりの寺院で、藤原氏の氏寺であり、古代から中世にかけて強大な勢力を誇った。</t>
    <phoneticPr fontId="1"/>
  </si>
  <si>
    <t>Kofukuji.jpg</t>
    <phoneticPr fontId="1"/>
  </si>
  <si>
    <t>奈良県奈良市雑司町406-1</t>
    <phoneticPr fontId="1"/>
  </si>
  <si>
    <t>北緯34度41分20.3秒
東経135度50分23.4秒</t>
    <phoneticPr fontId="1"/>
  </si>
  <si>
    <t>春日大社</t>
    <rPh sb="0" eb="4">
      <t>カスガタイシャ</t>
    </rPh>
    <phoneticPr fontId="1"/>
  </si>
  <si>
    <t>鶯塚古墳</t>
    <phoneticPr fontId="1"/>
  </si>
  <si>
    <t>念仏寺山古墳</t>
    <phoneticPr fontId="1"/>
  </si>
  <si>
    <t>古墳</t>
    <rPh sb="0" eb="2">
      <t>コフン</t>
    </rPh>
    <phoneticPr fontId="1"/>
  </si>
  <si>
    <t>奈良県奈良市油阪町字山ノ寺</t>
    <phoneticPr fontId="1"/>
  </si>
  <si>
    <t>北緯34度41分0.49秒
東経135度49分26.44秒</t>
    <phoneticPr fontId="1"/>
  </si>
  <si>
    <t>北緯</t>
    <rPh sb="0" eb="2">
      <t>ホクイ</t>
    </rPh>
    <phoneticPr fontId="1"/>
  </si>
  <si>
    <t>東経</t>
    <rPh sb="0" eb="2">
      <t>トウケイ</t>
    </rPh>
    <phoneticPr fontId="1"/>
  </si>
  <si>
    <t>５世紀前半</t>
    <rPh sb="1" eb="3">
      <t>セイキ</t>
    </rPh>
    <rPh sb="3" eb="5">
      <t>ゼンハン</t>
    </rPh>
    <phoneticPr fontId="1"/>
  </si>
  <si>
    <t>城</t>
    <rPh sb="0" eb="1">
      <t>シロ</t>
    </rPh>
    <phoneticPr fontId="1"/>
  </si>
  <si>
    <t>華厳宗大本山の寺院である。奈良時代に聖武天皇が国力を尽くして建立した寺で、盧舎那仏を本尊とし、開山は良弁である。</t>
    <phoneticPr fontId="1"/>
  </si>
  <si>
    <t>北緯34度41分39.98秒
東経135度49分53.191秒</t>
    <phoneticPr fontId="1"/>
  </si>
  <si>
    <t>多聞山城</t>
    <rPh sb="0" eb="2">
      <t>タモン</t>
    </rPh>
    <rPh sb="2" eb="4">
      <t>ヤマシロ</t>
    </rPh>
    <phoneticPr fontId="1"/>
  </si>
  <si>
    <t>松永氏の居城となった平山城。多聞城とも呼ばれる。</t>
    <phoneticPr fontId="1"/>
  </si>
  <si>
    <t>奈良県奈良市春日野町160</t>
    <phoneticPr fontId="1"/>
  </si>
  <si>
    <t>北緯34度40分53秒
東経135度50分54秒</t>
    <phoneticPr fontId="1"/>
  </si>
  <si>
    <t>前方後円墳。宮内庁により「春日率川坂上陵」として第9代開化天皇の陵に治定されている。「弘法山古墳（高坊山古墳）」などとも言われる。</t>
    <rPh sb="60" eb="61">
      <t>イ</t>
    </rPh>
    <phoneticPr fontId="1"/>
  </si>
  <si>
    <t>中臣氏（のちの藤原氏）の氏神を祀るために創設された神社。旧称は春日神社で全国の春日神社の総本社。武甕槌命が白鹿に乗ってきたとされることから、鹿を神使とする。</t>
    <phoneticPr fontId="1"/>
  </si>
  <si>
    <t>興福寺旧境内</t>
    <phoneticPr fontId="1"/>
  </si>
  <si>
    <t>元興寺小塔院跡</t>
    <phoneticPr fontId="1"/>
  </si>
  <si>
    <t>元興寺</t>
    <phoneticPr fontId="1"/>
  </si>
  <si>
    <t>奈良県奈良市中院町11</t>
    <phoneticPr fontId="1"/>
  </si>
  <si>
    <t>北緯34度40分40.09秒
東経135度49分52.88秒</t>
    <phoneticPr fontId="1"/>
  </si>
  <si>
    <t>start</t>
    <phoneticPr fontId="1"/>
  </si>
  <si>
    <t>end</t>
    <phoneticPr fontId="1"/>
  </si>
  <si>
    <t>Kaika_Tennnouryou.png</t>
    <phoneticPr fontId="1"/>
  </si>
  <si>
    <t>Tōdai-ji.jpg</t>
    <phoneticPr fontId="1"/>
  </si>
  <si>
    <t>Kasuga-taisha.jpg</t>
    <phoneticPr fontId="1"/>
  </si>
  <si>
    <t>Tamon_castle.jpg</t>
    <phoneticPr fontId="1"/>
  </si>
  <si>
    <t>Gangoji.jpg</t>
    <phoneticPr fontId="1"/>
  </si>
  <si>
    <t>説明</t>
    <rPh sb="0" eb="2">
      <t>セツメイ</t>
    </rPh>
    <phoneticPr fontId="1"/>
  </si>
  <si>
    <t>蘇我馬子が飛鳥に建立した日本最古の本格的仏教寺院法興寺が前身で、平城京遷都で移転し、元興寺となった。奈良時代には東大寺、興福寺と並ぶ大寺院であった。</t>
    <phoneticPr fontId="1"/>
  </si>
  <si>
    <t>旧瓜生家住宅</t>
    <phoneticPr fontId="1"/>
  </si>
  <si>
    <t>古民家</t>
    <rPh sb="0" eb="3">
      <t>コミンカ</t>
    </rPh>
    <phoneticPr fontId="1"/>
  </si>
  <si>
    <t>本山誠照寺</t>
    <phoneticPr fontId="1"/>
  </si>
  <si>
    <t>寺院</t>
    <rPh sb="0" eb="2">
      <t>ジイン</t>
    </rPh>
    <phoneticPr fontId="1"/>
  </si>
  <si>
    <t>西福寺</t>
    <phoneticPr fontId="1"/>
  </si>
  <si>
    <t>西山公園</t>
    <phoneticPr fontId="1"/>
  </si>
  <si>
    <t>名所</t>
    <rPh sb="0" eb="2">
      <t>メイショ</t>
    </rPh>
    <phoneticPr fontId="1"/>
  </si>
  <si>
    <t>鯖江市のほぼ中央に位置。元は江戸時代の嚮陽渓（きょうようけい）に由来し、当時の鯖江藩主 間部詮勝により、1856（安政3）年、領民の憩いの場として開かれた。現在の西山公園は1915（大正4）年に整備。</t>
    <phoneticPr fontId="1"/>
  </si>
  <si>
    <t>西山公園庭園.jpg</t>
    <phoneticPr fontId="1"/>
  </si>
  <si>
    <t>鯖江歴史街道</t>
    <phoneticPr fontId="1"/>
  </si>
  <si>
    <t>誠照寺（じょうしょうじ）は、浄土真宗誠照寺派の本山です（別名：鯖江本山）。山号は上野山（うわのさん）であり、合わせて上野山誠照寺と呼びます。</t>
    <phoneticPr fontId="1"/>
  </si>
  <si>
    <t>誠照寺.jpg</t>
    <phoneticPr fontId="1"/>
  </si>
  <si>
    <t>旧瓜生家住宅は江戸時代中期の1699（元禄12）年に建てられたものであり、茅葺きの屋根、土間や囲炉裏といった当時の民家の構造を今に伝えています。
なお福井県内に残る古民家としては最古であり、国の重要文化財に指定されているほか、福井県が認定する「ふくいの伝統的民家」にも指定されています（平成18年度認定 茅葺き民家）。</t>
    <phoneticPr fontId="1"/>
  </si>
  <si>
    <t>旧瓜生家住宅.jpg</t>
    <phoneticPr fontId="1"/>
  </si>
  <si>
    <t>王山古墳群</t>
    <phoneticPr fontId="1"/>
  </si>
  <si>
    <t>王山古墳群（おうざんこふんぐん）とは、福井県鯖江市日の出町に位置する独立丘陵「王山」に分布している弥生時代後期（3世紀）から古墳時代中期（5世紀）に築造された総数49基からなる古墳群である。1967年（昭和42年）6月、国の史跡に指定</t>
    <phoneticPr fontId="1"/>
  </si>
  <si>
    <t>王山古墳群.JPG</t>
    <phoneticPr fontId="1"/>
  </si>
  <si>
    <t>兜山古墳</t>
    <phoneticPr fontId="1"/>
  </si>
  <si>
    <t>兜山古墳.jpg</t>
    <phoneticPr fontId="1"/>
  </si>
  <si>
    <t>鯖江台地北部のゆるやかな東側斜面に位置する、２段築成の大型円墳である。墳頂上には、八幡神社の社殿が建ち、墳丘全体が神社地となっている。墳丘の規模は直径約60m、高さ約7m、幅約17mの周濠を持ち、県内では最大規模の円墳である。埴輪や葺石は認められない。また、埋葬施設は未調査のために不明である。古墳の築造年代は5世紀代と考えられる。</t>
    <phoneticPr fontId="1"/>
  </si>
  <si>
    <t>市内最古の寺院本堂</t>
    <rPh sb="0" eb="2">
      <t>シナイ</t>
    </rPh>
    <rPh sb="2" eb="4">
      <t>サイコ</t>
    </rPh>
    <rPh sb="5" eb="7">
      <t>ジイン</t>
    </rPh>
    <rPh sb="7" eb="9">
      <t>ホンドウ</t>
    </rPh>
    <phoneticPr fontId="1"/>
  </si>
  <si>
    <t>西福寺.jpg</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</si>
</sst>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2" fillId="0" borderId="0" xfId="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www.city.nara.lg.jp/www/contents/12258687404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abSelected="1" workbookViewId="0">
      <selection activeCell="D14" sqref="D14"/>
    </sheetView>
  </sheetViews>
  <sheetFormatPr defaultRowHeight="13" x14ac:dyDescent="0.2"/>
  <cols>
    <col min="1" max="1" width="10.1796875" style="1" customWidth="1"/>
    <col min="2" max="2" width="6.08984375" customWidth="1"/>
    <col min="3" max="3" width="27.90625" style="1" customWidth="1"/>
    <col min="4" max="4" width="21.08984375" style="1" customWidth="1"/>
    <col min="5" max="6" width="11.81640625" style="1" bestFit="1" customWidth="1"/>
    <col min="7" max="7" width="10.36328125" style="1" customWidth="1"/>
    <col min="8" max="9" width="5.26953125" bestFit="1" customWidth="1"/>
    <col min="10" max="10" width="38.453125" style="1" customWidth="1"/>
    <col min="11" max="11" width="21.36328125" customWidth="1"/>
    <col min="12" max="12" width="4.36328125" bestFit="1" customWidth="1"/>
  </cols>
  <sheetData>
    <row r="1" spans="1:12" x14ac:dyDescent="0.2">
      <c r="A1" s="1" t="s">
        <v>0</v>
      </c>
      <c r="B1" t="s">
        <v>1</v>
      </c>
      <c r="C1" s="1" t="s">
        <v>2</v>
      </c>
      <c r="E1" s="1" t="s">
        <v>76</v>
      </c>
      <c r="F1" s="1" t="s">
        <v>77</v>
      </c>
      <c r="H1" t="s">
        <v>93</v>
      </c>
      <c r="I1" t="s">
        <v>94</v>
      </c>
      <c r="J1" s="1" t="s">
        <v>100</v>
      </c>
      <c r="K1" t="s">
        <v>59</v>
      </c>
    </row>
    <row r="2" spans="1:12" ht="78" x14ac:dyDescent="0.2">
      <c r="A2" s="1" t="s">
        <v>116</v>
      </c>
      <c r="B2" t="s">
        <v>73</v>
      </c>
      <c r="E2" s="1">
        <v>35.939825800000001</v>
      </c>
      <c r="F2" s="1">
        <v>136.18602379999999</v>
      </c>
      <c r="J2" s="1" t="s">
        <v>117</v>
      </c>
      <c r="K2" t="s">
        <v>118</v>
      </c>
      <c r="L2" t="s">
        <v>65</v>
      </c>
    </row>
    <row r="3" spans="1:12" ht="117" x14ac:dyDescent="0.2">
      <c r="A3" s="1" t="s">
        <v>119</v>
      </c>
      <c r="B3" t="s">
        <v>73</v>
      </c>
      <c r="E3" s="1">
        <v>35.973628900000001</v>
      </c>
      <c r="F3" s="1">
        <v>136.1830373</v>
      </c>
      <c r="J3" s="1" t="s">
        <v>121</v>
      </c>
      <c r="K3" s="1" t="s">
        <v>120</v>
      </c>
      <c r="L3" t="s">
        <v>65</v>
      </c>
    </row>
    <row r="4" spans="1:12" ht="117" x14ac:dyDescent="0.2">
      <c r="A4" s="1" t="s">
        <v>102</v>
      </c>
      <c r="B4" t="s">
        <v>103</v>
      </c>
      <c r="E4" s="1">
        <v>35.972176699999999</v>
      </c>
      <c r="F4" s="1">
        <v>136.1829075</v>
      </c>
      <c r="J4" s="1" t="s">
        <v>114</v>
      </c>
      <c r="K4" t="s">
        <v>115</v>
      </c>
      <c r="L4" t="s">
        <v>111</v>
      </c>
    </row>
    <row r="5" spans="1:12" ht="52" x14ac:dyDescent="0.2">
      <c r="A5" s="1" t="s">
        <v>104</v>
      </c>
      <c r="B5" t="s">
        <v>105</v>
      </c>
      <c r="E5" s="1">
        <v>35.947141600000002</v>
      </c>
      <c r="F5" s="1">
        <v>136.18415909999999</v>
      </c>
      <c r="J5" s="1" t="s">
        <v>112</v>
      </c>
      <c r="K5" t="s">
        <v>113</v>
      </c>
      <c r="L5" t="s">
        <v>111</v>
      </c>
    </row>
    <row r="6" spans="1:12" x14ac:dyDescent="0.2">
      <c r="A6" s="1" t="s">
        <v>106</v>
      </c>
      <c r="B6" t="s">
        <v>105</v>
      </c>
      <c r="E6" s="1">
        <v>35.9460403</v>
      </c>
      <c r="F6" s="1">
        <v>136.1841761</v>
      </c>
      <c r="J6" s="1" t="s">
        <v>122</v>
      </c>
      <c r="K6" t="s">
        <v>123</v>
      </c>
    </row>
    <row r="7" spans="1:12" ht="65" x14ac:dyDescent="0.2">
      <c r="A7" s="1" t="s">
        <v>107</v>
      </c>
      <c r="B7" t="s">
        <v>108</v>
      </c>
      <c r="E7" s="1">
        <v>35.954527200000001</v>
      </c>
      <c r="F7" s="1">
        <v>136.18042030000001</v>
      </c>
      <c r="J7" s="1" t="s">
        <v>109</v>
      </c>
      <c r="K7" t="s">
        <v>110</v>
      </c>
      <c r="L7" t="s">
        <v>111</v>
      </c>
    </row>
  </sheetData>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D2" sqref="D2"/>
    </sheetView>
  </sheetViews>
  <sheetFormatPr defaultRowHeight="13" x14ac:dyDescent="0.2"/>
  <cols>
    <col min="1" max="1" width="10.1796875" style="1" customWidth="1"/>
    <col min="2" max="2" width="6.08984375" customWidth="1"/>
    <col min="3" max="3" width="27.90625" style="1" customWidth="1"/>
    <col min="4" max="4" width="21.08984375" style="1" customWidth="1"/>
    <col min="5" max="6" width="11.81640625" style="1" bestFit="1" customWidth="1"/>
    <col min="7" max="7" width="10.36328125" style="1" customWidth="1"/>
    <col min="8" max="9" width="5.26953125" bestFit="1" customWidth="1"/>
    <col min="10" max="10" width="38.453125" style="1" customWidth="1"/>
    <col min="11" max="11" width="21.36328125" customWidth="1"/>
    <col min="12" max="12" width="4.36328125" bestFit="1" customWidth="1"/>
  </cols>
  <sheetData>
    <row r="1" spans="1:12" x14ac:dyDescent="0.2">
      <c r="A1" s="1" t="s">
        <v>0</v>
      </c>
      <c r="B1" t="s">
        <v>1</v>
      </c>
      <c r="C1" s="1" t="s">
        <v>2</v>
      </c>
      <c r="E1" s="1" t="s">
        <v>76</v>
      </c>
      <c r="F1" s="1" t="s">
        <v>77</v>
      </c>
      <c r="H1" t="s">
        <v>93</v>
      </c>
      <c r="I1" t="s">
        <v>94</v>
      </c>
      <c r="J1" s="1" t="s">
        <v>100</v>
      </c>
      <c r="K1" t="s">
        <v>59</v>
      </c>
    </row>
    <row r="2" spans="1:12" ht="39" x14ac:dyDescent="0.2">
      <c r="A2" s="1" t="s">
        <v>56</v>
      </c>
      <c r="B2" t="s">
        <v>0</v>
      </c>
      <c r="C2" s="1" t="s">
        <v>3</v>
      </c>
      <c r="E2" s="1">
        <v>34.702160200000002</v>
      </c>
      <c r="F2" s="1">
        <v>135.7607433</v>
      </c>
      <c r="H2">
        <v>710</v>
      </c>
      <c r="I2">
        <v>784</v>
      </c>
      <c r="J2" s="1" t="s">
        <v>57</v>
      </c>
      <c r="K2" t="s">
        <v>58</v>
      </c>
      <c r="L2" t="s">
        <v>65</v>
      </c>
    </row>
    <row r="3" spans="1:12" ht="39" x14ac:dyDescent="0.2">
      <c r="A3" s="1" t="s">
        <v>61</v>
      </c>
      <c r="B3" t="s">
        <v>62</v>
      </c>
      <c r="C3" s="1" t="s">
        <v>60</v>
      </c>
      <c r="D3" s="1" t="s">
        <v>63</v>
      </c>
      <c r="E3" s="1">
        <f>34+40/60+59.7/3600</f>
        <v>34.683250000000001</v>
      </c>
      <c r="F3" s="1">
        <f>135+49/60+52.2/3600</f>
        <v>135.83116666666666</v>
      </c>
      <c r="H3">
        <v>710</v>
      </c>
      <c r="J3" s="1" t="s">
        <v>66</v>
      </c>
      <c r="K3" s="1" t="s">
        <v>67</v>
      </c>
      <c r="L3" t="s">
        <v>65</v>
      </c>
    </row>
    <row r="4" spans="1:12" ht="39" x14ac:dyDescent="0.2">
      <c r="A4" s="1" t="s">
        <v>64</v>
      </c>
      <c r="B4" t="s">
        <v>62</v>
      </c>
      <c r="C4" s="1" t="s">
        <v>68</v>
      </c>
      <c r="D4" s="1" t="s">
        <v>69</v>
      </c>
      <c r="E4" s="1">
        <f>34+41/60+20.3/3600</f>
        <v>34.688972222222219</v>
      </c>
      <c r="F4" s="1">
        <f>135+50/60+23.4/3600</f>
        <v>135.83983333333333</v>
      </c>
      <c r="H4">
        <v>758</v>
      </c>
      <c r="J4" s="1" t="s">
        <v>80</v>
      </c>
      <c r="K4" t="s">
        <v>96</v>
      </c>
      <c r="L4" t="s">
        <v>65</v>
      </c>
    </row>
    <row r="5" spans="1:12" ht="52" x14ac:dyDescent="0.2">
      <c r="A5" s="1" t="s">
        <v>70</v>
      </c>
      <c r="B5" t="s">
        <v>62</v>
      </c>
      <c r="C5" s="1" t="s">
        <v>84</v>
      </c>
      <c r="D5" s="1" t="s">
        <v>85</v>
      </c>
      <c r="E5" s="1">
        <f>34+40/60+53/3600</f>
        <v>34.68138888888889</v>
      </c>
      <c r="F5" s="1">
        <f>135+50/60+54/3600</f>
        <v>135.84833333333333</v>
      </c>
      <c r="H5">
        <v>768</v>
      </c>
      <c r="J5" s="1" t="s">
        <v>87</v>
      </c>
      <c r="K5" t="s">
        <v>97</v>
      </c>
      <c r="L5" t="s">
        <v>65</v>
      </c>
    </row>
    <row r="6" spans="1:12" ht="52" x14ac:dyDescent="0.2">
      <c r="A6" s="1" t="s">
        <v>72</v>
      </c>
      <c r="B6" t="s">
        <v>73</v>
      </c>
      <c r="C6" s="1" t="s">
        <v>74</v>
      </c>
      <c r="D6" s="1" t="s">
        <v>75</v>
      </c>
      <c r="E6" s="1">
        <f>34+41/60+0.49/3600</f>
        <v>34.683469444444441</v>
      </c>
      <c r="F6" s="1">
        <f>135+49/60+26.44/3600</f>
        <v>135.8240111111111</v>
      </c>
      <c r="G6" s="1" t="s">
        <v>78</v>
      </c>
      <c r="H6">
        <v>400</v>
      </c>
      <c r="J6" s="1" t="s">
        <v>86</v>
      </c>
      <c r="K6" t="s">
        <v>95</v>
      </c>
      <c r="L6" t="s">
        <v>65</v>
      </c>
    </row>
    <row r="7" spans="1:12" ht="26" x14ac:dyDescent="0.2">
      <c r="A7" s="1" t="s">
        <v>82</v>
      </c>
      <c r="B7" t="s">
        <v>79</v>
      </c>
      <c r="D7" s="1" t="s">
        <v>81</v>
      </c>
      <c r="E7" s="1">
        <f>34+41/60+39.98/3600</f>
        <v>34.694438888888882</v>
      </c>
      <c r="F7" s="1">
        <f>135+49/60+53.191/3600</f>
        <v>135.83144194444444</v>
      </c>
      <c r="H7">
        <v>1560</v>
      </c>
      <c r="I7">
        <v>1576</v>
      </c>
      <c r="J7" s="1" t="s">
        <v>83</v>
      </c>
      <c r="K7" t="s">
        <v>98</v>
      </c>
      <c r="L7" t="s">
        <v>65</v>
      </c>
    </row>
    <row r="8" spans="1:12" ht="52" x14ac:dyDescent="0.2">
      <c r="A8" s="1" t="s">
        <v>90</v>
      </c>
      <c r="B8" t="s">
        <v>62</v>
      </c>
      <c r="C8" s="1" t="s">
        <v>91</v>
      </c>
      <c r="D8" s="1" t="s">
        <v>92</v>
      </c>
      <c r="E8" s="1">
        <f>34+40/60+40.09/3600</f>
        <v>34.677802777777778</v>
      </c>
      <c r="F8" s="1">
        <f>135+49/60+52.88/3600</f>
        <v>135.83135555555555</v>
      </c>
      <c r="H8">
        <v>718</v>
      </c>
      <c r="J8" s="1" t="s">
        <v>101</v>
      </c>
      <c r="K8" t="s">
        <v>99</v>
      </c>
      <c r="L8" t="s">
        <v>65</v>
      </c>
    </row>
  </sheetData>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O13" sqref="O13"/>
    </sheetView>
  </sheetViews>
  <sheetFormatPr defaultRowHeight="13" x14ac:dyDescent="0.2"/>
  <sheetData>
    <row r="1" spans="1:12" ht="39" x14ac:dyDescent="0.2">
      <c r="A1" t="s">
        <v>6</v>
      </c>
      <c r="C1" s="1" t="s">
        <v>7</v>
      </c>
      <c r="D1" s="1"/>
      <c r="E1" s="1"/>
      <c r="F1" s="1"/>
      <c r="G1" s="1"/>
      <c r="J1" s="1"/>
      <c r="L1" t="s">
        <v>4</v>
      </c>
    </row>
    <row r="2" spans="1:12" ht="78" x14ac:dyDescent="0.2">
      <c r="A2" t="s">
        <v>8</v>
      </c>
      <c r="C2" s="1" t="s">
        <v>9</v>
      </c>
      <c r="D2" s="1"/>
      <c r="E2" s="1"/>
      <c r="F2" s="1"/>
      <c r="G2" s="1"/>
      <c r="J2" s="1"/>
      <c r="L2" t="s">
        <v>4</v>
      </c>
    </row>
    <row r="3" spans="1:12" ht="169" x14ac:dyDescent="0.2">
      <c r="A3" t="s">
        <v>10</v>
      </c>
      <c r="C3" s="1" t="s">
        <v>11</v>
      </c>
      <c r="D3" s="1"/>
      <c r="E3" s="1"/>
      <c r="F3" s="1"/>
      <c r="G3" s="1"/>
      <c r="J3" s="1"/>
      <c r="L3" t="s">
        <v>4</v>
      </c>
    </row>
    <row r="4" spans="1:12" x14ac:dyDescent="0.2">
      <c r="A4" t="s">
        <v>71</v>
      </c>
      <c r="C4" s="1" t="s">
        <v>12</v>
      </c>
      <c r="D4" s="1"/>
      <c r="E4" s="1"/>
      <c r="F4" s="1"/>
      <c r="G4" s="1"/>
      <c r="J4" s="1"/>
      <c r="L4" t="s">
        <v>4</v>
      </c>
    </row>
    <row r="5" spans="1:12" x14ac:dyDescent="0.2">
      <c r="A5" t="s">
        <v>13</v>
      </c>
      <c r="C5" s="1" t="s">
        <v>14</v>
      </c>
      <c r="D5" s="1"/>
      <c r="E5" s="1"/>
      <c r="F5" s="1"/>
      <c r="G5" s="1"/>
      <c r="J5" s="1"/>
      <c r="L5" t="s">
        <v>4</v>
      </c>
    </row>
    <row r="6" spans="1:12" ht="26" x14ac:dyDescent="0.2">
      <c r="A6" t="s">
        <v>15</v>
      </c>
      <c r="C6" s="1" t="s">
        <v>16</v>
      </c>
      <c r="D6" s="1"/>
      <c r="E6" s="1"/>
      <c r="F6" s="1"/>
      <c r="G6" s="1"/>
      <c r="J6" s="1"/>
      <c r="L6" t="s">
        <v>4</v>
      </c>
    </row>
    <row r="7" spans="1:12" ht="65" x14ac:dyDescent="0.2">
      <c r="A7" t="s">
        <v>17</v>
      </c>
      <c r="C7" s="1" t="s">
        <v>18</v>
      </c>
      <c r="D7" s="1"/>
      <c r="E7" s="1"/>
      <c r="F7" s="1"/>
      <c r="G7" s="1"/>
      <c r="J7" s="1"/>
      <c r="L7" t="s">
        <v>4</v>
      </c>
    </row>
    <row r="8" spans="1:12" ht="26" x14ac:dyDescent="0.2">
      <c r="A8" t="s">
        <v>19</v>
      </c>
      <c r="C8" s="1" t="s">
        <v>20</v>
      </c>
      <c r="D8" s="1"/>
      <c r="E8" s="1"/>
      <c r="F8" s="1"/>
      <c r="G8" s="1"/>
      <c r="J8" s="1"/>
      <c r="L8" t="s">
        <v>4</v>
      </c>
    </row>
    <row r="9" spans="1:12" x14ac:dyDescent="0.2">
      <c r="A9" t="s">
        <v>21</v>
      </c>
      <c r="C9" s="1" t="s">
        <v>22</v>
      </c>
      <c r="D9" s="1"/>
      <c r="E9" s="1"/>
      <c r="F9" s="1"/>
      <c r="G9" s="1"/>
      <c r="J9" s="1"/>
      <c r="L9" t="s">
        <v>4</v>
      </c>
    </row>
    <row r="10" spans="1:12" x14ac:dyDescent="0.2">
      <c r="A10" t="s">
        <v>23</v>
      </c>
      <c r="C10" s="1" t="s">
        <v>24</v>
      </c>
      <c r="D10" s="1"/>
      <c r="E10" s="1"/>
      <c r="F10" s="1"/>
      <c r="G10" s="1"/>
      <c r="J10" s="1"/>
      <c r="L10" t="s">
        <v>4</v>
      </c>
    </row>
    <row r="11" spans="1:12" x14ac:dyDescent="0.2">
      <c r="A11" t="s">
        <v>25</v>
      </c>
      <c r="C11" s="1" t="s">
        <v>26</v>
      </c>
      <c r="D11" s="1"/>
      <c r="E11" s="1"/>
      <c r="F11" s="1"/>
      <c r="G11" s="1"/>
      <c r="J11" s="1"/>
      <c r="L11" t="s">
        <v>4</v>
      </c>
    </row>
    <row r="12" spans="1:12" ht="65" x14ac:dyDescent="0.2">
      <c r="A12" t="s">
        <v>27</v>
      </c>
      <c r="C12" s="1" t="s">
        <v>28</v>
      </c>
      <c r="D12" s="1"/>
      <c r="E12" s="1"/>
      <c r="F12" s="1"/>
      <c r="G12" s="1"/>
      <c r="J12" s="1"/>
      <c r="L12" t="s">
        <v>4</v>
      </c>
    </row>
    <row r="13" spans="1:12" x14ac:dyDescent="0.2">
      <c r="A13" t="s">
        <v>89</v>
      </c>
      <c r="C13" s="1" t="s">
        <v>29</v>
      </c>
      <c r="D13" s="1"/>
      <c r="E13" s="1"/>
      <c r="F13" s="1"/>
      <c r="G13" s="1"/>
      <c r="J13" s="1"/>
      <c r="L13" t="s">
        <v>4</v>
      </c>
    </row>
    <row r="14" spans="1:12" ht="39" x14ac:dyDescent="0.2">
      <c r="A14" t="s">
        <v>88</v>
      </c>
      <c r="C14" s="1" t="s">
        <v>30</v>
      </c>
      <c r="D14" s="1"/>
      <c r="E14" s="1"/>
      <c r="F14" s="1"/>
      <c r="G14" s="1"/>
      <c r="J14" s="1"/>
      <c r="L14" t="s">
        <v>4</v>
      </c>
    </row>
    <row r="15" spans="1:12" ht="91" x14ac:dyDescent="0.2">
      <c r="A15" t="s">
        <v>31</v>
      </c>
      <c r="C15" s="1" t="s">
        <v>32</v>
      </c>
      <c r="D15" s="1"/>
      <c r="E15" s="1"/>
      <c r="F15" s="1"/>
      <c r="G15" s="1"/>
      <c r="J15" s="1"/>
      <c r="L15" t="s">
        <v>4</v>
      </c>
    </row>
    <row r="16" spans="1:12" ht="78" x14ac:dyDescent="0.2">
      <c r="A16" t="s">
        <v>33</v>
      </c>
      <c r="C16" s="1" t="s">
        <v>35</v>
      </c>
      <c r="D16" s="1"/>
      <c r="E16" s="1"/>
      <c r="F16" s="1"/>
      <c r="G16" s="1"/>
      <c r="J16" s="1"/>
      <c r="L16" t="s">
        <v>4</v>
      </c>
    </row>
    <row r="17" spans="1:12" ht="39" x14ac:dyDescent="0.2">
      <c r="A17" t="s">
        <v>34</v>
      </c>
      <c r="C17" s="1" t="s">
        <v>36</v>
      </c>
      <c r="D17" s="1"/>
      <c r="E17" s="1"/>
      <c r="F17" s="1"/>
      <c r="G17" s="1"/>
      <c r="J17" s="1"/>
      <c r="L17" t="s">
        <v>4</v>
      </c>
    </row>
    <row r="18" spans="1:12" ht="52" x14ac:dyDescent="0.2">
      <c r="A18" t="s">
        <v>37</v>
      </c>
      <c r="C18" s="1" t="s">
        <v>38</v>
      </c>
      <c r="D18" s="1"/>
      <c r="E18" s="1"/>
      <c r="F18" s="1"/>
      <c r="G18" s="1"/>
      <c r="J18" s="1"/>
      <c r="L18" t="s">
        <v>4</v>
      </c>
    </row>
    <row r="19" spans="1:12" ht="130" x14ac:dyDescent="0.2">
      <c r="A19" t="s">
        <v>39</v>
      </c>
      <c r="C19" s="1" t="s">
        <v>40</v>
      </c>
      <c r="D19" s="1"/>
      <c r="E19" s="1"/>
      <c r="F19" s="1"/>
      <c r="G19" s="1"/>
      <c r="J19" s="1"/>
      <c r="L19" t="s">
        <v>4</v>
      </c>
    </row>
    <row r="20" spans="1:12" x14ac:dyDescent="0.2">
      <c r="A20" t="s">
        <v>41</v>
      </c>
      <c r="C20" s="1" t="s">
        <v>42</v>
      </c>
      <c r="D20" s="1"/>
      <c r="E20" s="1"/>
      <c r="F20" s="1"/>
      <c r="G20" s="1"/>
      <c r="J20" s="1"/>
      <c r="L20" t="s">
        <v>4</v>
      </c>
    </row>
    <row r="21" spans="1:12" x14ac:dyDescent="0.2">
      <c r="A21" t="s">
        <v>43</v>
      </c>
      <c r="C21" s="1" t="s">
        <v>46</v>
      </c>
      <c r="D21" s="1"/>
      <c r="E21" s="1"/>
      <c r="F21" s="1"/>
      <c r="G21" s="1"/>
      <c r="J21" s="1"/>
      <c r="L21" t="s">
        <v>4</v>
      </c>
    </row>
    <row r="22" spans="1:12" x14ac:dyDescent="0.2">
      <c r="A22" t="s">
        <v>44</v>
      </c>
      <c r="C22" s="1"/>
      <c r="D22" s="1"/>
      <c r="E22" s="1"/>
      <c r="F22" s="1"/>
      <c r="G22" s="1"/>
      <c r="J22" s="1"/>
      <c r="L22" t="s">
        <v>4</v>
      </c>
    </row>
    <row r="23" spans="1:12" x14ac:dyDescent="0.2">
      <c r="A23" t="s">
        <v>45</v>
      </c>
      <c r="C23" s="1"/>
      <c r="D23" s="1"/>
      <c r="E23" s="1"/>
      <c r="F23" s="1"/>
      <c r="G23" s="1"/>
      <c r="J23" s="1"/>
      <c r="L23" t="s">
        <v>4</v>
      </c>
    </row>
    <row r="24" spans="1:12" x14ac:dyDescent="0.2">
      <c r="A24" t="s">
        <v>47</v>
      </c>
      <c r="C24" s="1" t="s">
        <v>48</v>
      </c>
      <c r="D24" s="1"/>
      <c r="E24" s="1"/>
      <c r="F24" s="1"/>
      <c r="G24" s="1"/>
      <c r="J24" s="1"/>
      <c r="L24" t="s">
        <v>4</v>
      </c>
    </row>
    <row r="25" spans="1:12" x14ac:dyDescent="0.2">
      <c r="A25" t="s">
        <v>49</v>
      </c>
      <c r="C25" s="1" t="s">
        <v>12</v>
      </c>
      <c r="D25" s="1"/>
      <c r="E25" s="1"/>
      <c r="F25" s="1"/>
      <c r="G25" s="1"/>
      <c r="J25" s="1"/>
      <c r="L25" t="s">
        <v>4</v>
      </c>
    </row>
    <row r="26" spans="1:12" x14ac:dyDescent="0.2">
      <c r="A26" t="s">
        <v>50</v>
      </c>
      <c r="C26" s="1" t="s">
        <v>24</v>
      </c>
      <c r="D26" s="1"/>
      <c r="E26" s="1"/>
      <c r="F26" s="1"/>
      <c r="G26" s="1"/>
      <c r="J26" s="1"/>
      <c r="L26" t="s">
        <v>4</v>
      </c>
    </row>
    <row r="27" spans="1:12" x14ac:dyDescent="0.2">
      <c r="A27" t="s">
        <v>51</v>
      </c>
      <c r="C27" s="1" t="s">
        <v>24</v>
      </c>
      <c r="D27" s="1"/>
      <c r="E27" s="1"/>
      <c r="F27" s="1"/>
      <c r="G27" s="1"/>
      <c r="J27" s="1"/>
      <c r="L27" t="s">
        <v>4</v>
      </c>
    </row>
    <row r="28" spans="1:12" x14ac:dyDescent="0.2">
      <c r="A28" t="s">
        <v>52</v>
      </c>
      <c r="C28" s="1" t="s">
        <v>53</v>
      </c>
      <c r="D28" s="1"/>
      <c r="E28" s="1"/>
      <c r="F28" s="1"/>
      <c r="G28" s="1"/>
      <c r="J28" s="1"/>
      <c r="L28" t="s">
        <v>4</v>
      </c>
    </row>
    <row r="29" spans="1:12" x14ac:dyDescent="0.2">
      <c r="A29" t="s">
        <v>54</v>
      </c>
      <c r="C29" s="1" t="s">
        <v>55</v>
      </c>
      <c r="D29" s="1"/>
      <c r="E29" s="1"/>
      <c r="F29" s="1"/>
      <c r="G29" s="1"/>
      <c r="J29" s="1"/>
      <c r="L29" t="s">
        <v>4</v>
      </c>
    </row>
    <row r="30" spans="1:12" x14ac:dyDescent="0.2">
      <c r="C30" s="1"/>
      <c r="D30" s="1"/>
      <c r="E30" s="1"/>
      <c r="F30" s="1"/>
      <c r="G30" s="1"/>
      <c r="J30" s="1"/>
    </row>
    <row r="31" spans="1:12" x14ac:dyDescent="0.2">
      <c r="C31" s="1"/>
      <c r="D31" s="1"/>
      <c r="E31" s="1"/>
      <c r="F31" s="1"/>
      <c r="G31" s="1"/>
      <c r="J31" s="1"/>
    </row>
    <row r="32" spans="1:12" x14ac:dyDescent="0.2">
      <c r="C32" s="1"/>
      <c r="D32" s="1"/>
      <c r="E32" s="1"/>
      <c r="F32" s="1"/>
      <c r="G32" s="1"/>
      <c r="J32" s="1"/>
    </row>
    <row r="33" spans="1:10" x14ac:dyDescent="0.2">
      <c r="C33" s="1"/>
      <c r="D33" s="1"/>
      <c r="E33" s="1"/>
      <c r="F33" s="1"/>
      <c r="G33" s="1"/>
      <c r="J33" s="1"/>
    </row>
    <row r="34" spans="1:10" x14ac:dyDescent="0.2">
      <c r="C34" s="1"/>
      <c r="D34" s="1"/>
      <c r="E34" s="1"/>
      <c r="F34" s="1"/>
      <c r="G34" s="1"/>
      <c r="J34" s="1"/>
    </row>
    <row r="35" spans="1:10" x14ac:dyDescent="0.2">
      <c r="C35" s="1"/>
      <c r="D35" s="1"/>
      <c r="E35" s="1"/>
      <c r="F35" s="1"/>
      <c r="G35" s="1"/>
      <c r="J35" s="1"/>
    </row>
    <row r="36" spans="1:10" x14ac:dyDescent="0.2">
      <c r="C36" s="1"/>
      <c r="D36" s="1"/>
      <c r="E36" s="1"/>
      <c r="F36" s="1"/>
      <c r="G36" s="1"/>
      <c r="J36" s="1"/>
    </row>
    <row r="37" spans="1:10" x14ac:dyDescent="0.2">
      <c r="C37" s="1"/>
      <c r="D37" s="1"/>
      <c r="E37" s="1"/>
      <c r="F37" s="1"/>
      <c r="G37" s="1"/>
      <c r="J37" s="1"/>
    </row>
    <row r="38" spans="1:10" x14ac:dyDescent="0.2">
      <c r="C38" s="1"/>
      <c r="D38" s="1"/>
      <c r="E38" s="1"/>
      <c r="F38" s="1"/>
      <c r="G38" s="1"/>
      <c r="J38" s="1"/>
    </row>
    <row r="39" spans="1:10" x14ac:dyDescent="0.2">
      <c r="C39" s="1"/>
      <c r="D39" s="1"/>
      <c r="E39" s="1"/>
      <c r="F39" s="1"/>
      <c r="G39" s="1"/>
      <c r="J39" s="1"/>
    </row>
    <row r="40" spans="1:10" x14ac:dyDescent="0.2">
      <c r="C40" s="1"/>
      <c r="D40" s="1"/>
      <c r="E40" s="1"/>
      <c r="F40" s="1"/>
      <c r="G40" s="1"/>
      <c r="J40" s="1"/>
    </row>
    <row r="41" spans="1:10" ht="91" x14ac:dyDescent="0.2">
      <c r="A41" t="s">
        <v>4</v>
      </c>
      <c r="C41" s="2" t="s">
        <v>5</v>
      </c>
      <c r="D41" s="2"/>
      <c r="E41" s="2"/>
      <c r="F41" s="2"/>
      <c r="G41" s="2"/>
      <c r="J41" s="1"/>
    </row>
    <row r="42" spans="1:10" x14ac:dyDescent="0.2">
      <c r="C42" s="1"/>
      <c r="D42" s="1"/>
      <c r="E42" s="1"/>
      <c r="F42" s="1"/>
      <c r="G42" s="1"/>
      <c r="J42" s="1"/>
    </row>
  </sheetData>
  <phoneticPr fontId="1"/>
  <hyperlinks>
    <hyperlink ref="C41" r:id="rId1" location="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鯖江</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kiyoshi katayama</dc:creator>
  <cp:lastModifiedBy>kiyoshi katayama</cp:lastModifiedBy>
  <dcterms:created xsi:type="dcterms:W3CDTF">2015-12-05T21:07:17Z</dcterms:created>
  <dcterms:modified xsi:type="dcterms:W3CDTF">2016-01-12T14:41:56Z</dcterms:modified>
</cp:coreProperties>
</file>