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hidePivotFieldList="1" defaultThemeVersion="124226"/>
  <mc:AlternateContent xmlns:mc="http://schemas.openxmlformats.org/markup-compatibility/2006">
    <mc:Choice Requires="x15">
      <x15ac:absPath xmlns:x15ac="http://schemas.microsoft.com/office/spreadsheetml/2010/11/ac" url="C:\Users\kavin\Downloads\"/>
    </mc:Choice>
  </mc:AlternateContent>
  <xr:revisionPtr revIDLastSave="0" documentId="13_ncr:1_{9530F5FE-7FFE-43CE-BB46-645D30C040B5}" xr6:coauthVersionLast="47" xr6:coauthVersionMax="47" xr10:uidLastSave="{00000000-0000-0000-0000-000000000000}"/>
  <bookViews>
    <workbookView xWindow="-108" yWindow="-108" windowWidth="23256" windowHeight="12456" tabRatio="925" activeTab="8" xr2:uid="{00000000-000D-0000-FFFF-FFFF00000000}"/>
  </bookViews>
  <sheets>
    <sheet name="Original Data" sheetId="6" r:id="rId1"/>
    <sheet name="CustomerData" sheetId="7" r:id="rId2"/>
    <sheet name="FlowOfProductQuantity" sheetId="17" r:id="rId3"/>
    <sheet name="SalesByCountry" sheetId="9" r:id="rId4"/>
    <sheet name="SalesByCategory" sheetId="10" r:id="rId5"/>
    <sheet name="SalesByProductCategory" sheetId="11" r:id="rId6"/>
    <sheet name="SalesByAgeGroup" sheetId="12" r:id="rId7"/>
    <sheet name="DiscountByGender" sheetId="14" r:id="rId8"/>
    <sheet name="Dashboard" sheetId="13" r:id="rId9"/>
  </sheets>
  <definedNames>
    <definedName name="_xlcn.WorksheetConnection_CustomerDataA1R2006" hidden="1">CustomerData!$A$1:$R$2006</definedName>
    <definedName name="Slicer_AgeGroup">#N/A</definedName>
    <definedName name="Slicer_Country">#N/A</definedName>
    <definedName name="Slicer_Product">#N/A</definedName>
  </definedNames>
  <calcPr calcId="191029"/>
  <pivotCaches>
    <pivotCache cacheId="0" r:id="rId10"/>
    <pivotCache cacheId="1" r:id="rId11"/>
    <pivotCache cacheId="2" r:id="rId12"/>
    <pivotCache cacheId="3" r:id="rId13"/>
    <pivotCache cacheId="4" r:id="rId14"/>
    <pivotCache cacheId="5" r:id="rId15"/>
  </pivotCaches>
  <extLst>
    <ext xmlns:x14="http://schemas.microsoft.com/office/spreadsheetml/2009/9/main" uri="{876F7934-8845-4945-9796-88D515C7AA90}">
      <x14:pivotCaches>
        <pivotCache cacheId="6"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CustomerData!$A$1:$R$200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7" l="1"/>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6" i="7"/>
  <c r="G1047" i="7"/>
  <c r="G1048" i="7"/>
  <c r="G1049" i="7"/>
  <c r="G1050" i="7"/>
  <c r="G1051" i="7"/>
  <c r="G1052" i="7"/>
  <c r="G1053" i="7"/>
  <c r="G1054" i="7"/>
  <c r="G1055" i="7"/>
  <c r="G1056" i="7"/>
  <c r="G1057" i="7"/>
  <c r="G1058" i="7"/>
  <c r="G1059" i="7"/>
  <c r="G1060" i="7"/>
  <c r="G1061" i="7"/>
  <c r="G1062" i="7"/>
  <c r="G1063" i="7"/>
  <c r="G1064" i="7"/>
  <c r="G1065" i="7"/>
  <c r="G1066" i="7"/>
  <c r="G1067" i="7"/>
  <c r="G1068" i="7"/>
  <c r="G1069" i="7"/>
  <c r="G1070" i="7"/>
  <c r="G1071" i="7"/>
  <c r="G1072" i="7"/>
  <c r="G1073" i="7"/>
  <c r="G1074" i="7"/>
  <c r="G1075" i="7"/>
  <c r="G1076" i="7"/>
  <c r="G1077" i="7"/>
  <c r="G1078" i="7"/>
  <c r="G1079" i="7"/>
  <c r="G1080" i="7"/>
  <c r="G1081" i="7"/>
  <c r="G1082" i="7"/>
  <c r="G1083" i="7"/>
  <c r="G1084" i="7"/>
  <c r="G1085" i="7"/>
  <c r="G1086" i="7"/>
  <c r="G1087" i="7"/>
  <c r="G1088" i="7"/>
  <c r="G1089" i="7"/>
  <c r="G1090" i="7"/>
  <c r="G1091" i="7"/>
  <c r="G1092" i="7"/>
  <c r="G1093" i="7"/>
  <c r="G1094" i="7"/>
  <c r="G1095" i="7"/>
  <c r="G1096" i="7"/>
  <c r="G1097" i="7"/>
  <c r="G1098" i="7"/>
  <c r="G1099" i="7"/>
  <c r="G1100" i="7"/>
  <c r="G1101" i="7"/>
  <c r="G1102" i="7"/>
  <c r="G1103" i="7"/>
  <c r="G1104" i="7"/>
  <c r="G1105" i="7"/>
  <c r="G1106" i="7"/>
  <c r="G1107" i="7"/>
  <c r="G1108" i="7"/>
  <c r="G1109"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1204" i="7"/>
  <c r="G1205" i="7"/>
  <c r="G1206" i="7"/>
  <c r="G1207" i="7"/>
  <c r="G1208" i="7"/>
  <c r="G1209" i="7"/>
  <c r="G1210" i="7"/>
  <c r="G1211" i="7"/>
  <c r="G1212" i="7"/>
  <c r="G1213" i="7"/>
  <c r="G1214" i="7"/>
  <c r="G1215" i="7"/>
  <c r="G1216" i="7"/>
  <c r="G1217" i="7"/>
  <c r="G1218" i="7"/>
  <c r="G1219" i="7"/>
  <c r="G1220" i="7"/>
  <c r="G1221" i="7"/>
  <c r="G1222" i="7"/>
  <c r="G1223" i="7"/>
  <c r="G1224" i="7"/>
  <c r="G1225" i="7"/>
  <c r="G1226" i="7"/>
  <c r="G1227" i="7"/>
  <c r="G1228" i="7"/>
  <c r="G1229" i="7"/>
  <c r="G1230" i="7"/>
  <c r="G1231" i="7"/>
  <c r="G1232" i="7"/>
  <c r="G1233" i="7"/>
  <c r="G1234" i="7"/>
  <c r="G1235" i="7"/>
  <c r="G1236" i="7"/>
  <c r="G1237" i="7"/>
  <c r="G1238" i="7"/>
  <c r="G1239" i="7"/>
  <c r="G1240" i="7"/>
  <c r="G1241" i="7"/>
  <c r="G1242" i="7"/>
  <c r="G1243" i="7"/>
  <c r="G1244" i="7"/>
  <c r="G1245" i="7"/>
  <c r="G1246" i="7"/>
  <c r="G1247" i="7"/>
  <c r="G1248" i="7"/>
  <c r="G1249" i="7"/>
  <c r="G1250" i="7"/>
  <c r="G1251" i="7"/>
  <c r="G1252" i="7"/>
  <c r="G1253" i="7"/>
  <c r="G1254" i="7"/>
  <c r="G1255" i="7"/>
  <c r="G1256" i="7"/>
  <c r="G1257" i="7"/>
  <c r="G1258" i="7"/>
  <c r="G1259" i="7"/>
  <c r="G1260" i="7"/>
  <c r="G1261" i="7"/>
  <c r="G1262" i="7"/>
  <c r="G1263" i="7"/>
  <c r="G1264" i="7"/>
  <c r="G1265" i="7"/>
  <c r="G1266" i="7"/>
  <c r="G1267" i="7"/>
  <c r="G1268" i="7"/>
  <c r="G1269" i="7"/>
  <c r="G1270" i="7"/>
  <c r="G1271" i="7"/>
  <c r="G1272" i="7"/>
  <c r="G1273" i="7"/>
  <c r="G1274" i="7"/>
  <c r="G1275" i="7"/>
  <c r="G1276" i="7"/>
  <c r="G1277" i="7"/>
  <c r="G1278" i="7"/>
  <c r="G1279" i="7"/>
  <c r="G1280" i="7"/>
  <c r="G1281" i="7"/>
  <c r="G1282" i="7"/>
  <c r="G1283" i="7"/>
  <c r="G1284" i="7"/>
  <c r="G1285" i="7"/>
  <c r="G1286" i="7"/>
  <c r="G1287" i="7"/>
  <c r="G1288" i="7"/>
  <c r="G1289" i="7"/>
  <c r="G1290" i="7"/>
  <c r="G1291" i="7"/>
  <c r="G1292" i="7"/>
  <c r="G1293" i="7"/>
  <c r="G1294" i="7"/>
  <c r="G1295" i="7"/>
  <c r="G1296" i="7"/>
  <c r="G1297" i="7"/>
  <c r="G1298" i="7"/>
  <c r="G1299" i="7"/>
  <c r="G1300" i="7"/>
  <c r="G1301" i="7"/>
  <c r="G1302" i="7"/>
  <c r="G1303" i="7"/>
  <c r="G1304" i="7"/>
  <c r="G1305" i="7"/>
  <c r="G1306" i="7"/>
  <c r="G1307" i="7"/>
  <c r="G1308" i="7"/>
  <c r="G1309" i="7"/>
  <c r="G1310" i="7"/>
  <c r="G1311" i="7"/>
  <c r="G1312" i="7"/>
  <c r="G1313" i="7"/>
  <c r="G1314" i="7"/>
  <c r="G1315" i="7"/>
  <c r="G1316" i="7"/>
  <c r="G1317" i="7"/>
  <c r="G1318" i="7"/>
  <c r="G1319" i="7"/>
  <c r="G1320" i="7"/>
  <c r="G1321" i="7"/>
  <c r="G1322" i="7"/>
  <c r="G1323" i="7"/>
  <c r="G1324" i="7"/>
  <c r="G1325" i="7"/>
  <c r="G1326" i="7"/>
  <c r="G1327" i="7"/>
  <c r="G1328" i="7"/>
  <c r="G1329" i="7"/>
  <c r="G1330" i="7"/>
  <c r="G1331" i="7"/>
  <c r="G1332" i="7"/>
  <c r="G1333" i="7"/>
  <c r="G1334" i="7"/>
  <c r="G1335" i="7"/>
  <c r="G1336" i="7"/>
  <c r="G1337" i="7"/>
  <c r="G1338" i="7"/>
  <c r="G1339" i="7"/>
  <c r="G1340" i="7"/>
  <c r="G1341" i="7"/>
  <c r="G1342" i="7"/>
  <c r="G1343" i="7"/>
  <c r="G1344" i="7"/>
  <c r="G1345" i="7"/>
  <c r="G1346" i="7"/>
  <c r="G1347" i="7"/>
  <c r="G1348" i="7"/>
  <c r="G1349" i="7"/>
  <c r="G1350" i="7"/>
  <c r="G1351" i="7"/>
  <c r="G1352" i="7"/>
  <c r="G1353" i="7"/>
  <c r="G1354" i="7"/>
  <c r="G1355" i="7"/>
  <c r="G1356" i="7"/>
  <c r="G1357" i="7"/>
  <c r="G1358" i="7"/>
  <c r="G1359" i="7"/>
  <c r="G1360" i="7"/>
  <c r="G1361" i="7"/>
  <c r="G1362" i="7"/>
  <c r="G1363" i="7"/>
  <c r="G1364" i="7"/>
  <c r="G1365" i="7"/>
  <c r="G1366" i="7"/>
  <c r="G1367" i="7"/>
  <c r="G1368" i="7"/>
  <c r="G1369" i="7"/>
  <c r="G1370" i="7"/>
  <c r="G1371" i="7"/>
  <c r="G1372" i="7"/>
  <c r="G1373" i="7"/>
  <c r="G1374" i="7"/>
  <c r="G1375" i="7"/>
  <c r="G1376" i="7"/>
  <c r="G1377" i="7"/>
  <c r="G1378" i="7"/>
  <c r="G1379" i="7"/>
  <c r="G1380" i="7"/>
  <c r="G1381" i="7"/>
  <c r="G1382" i="7"/>
  <c r="G1383" i="7"/>
  <c r="G1384" i="7"/>
  <c r="G1385" i="7"/>
  <c r="G1386" i="7"/>
  <c r="G1387" i="7"/>
  <c r="G1388" i="7"/>
  <c r="G1389" i="7"/>
  <c r="G1390" i="7"/>
  <c r="G1391" i="7"/>
  <c r="G1392" i="7"/>
  <c r="G1393" i="7"/>
  <c r="G1394" i="7"/>
  <c r="G1395" i="7"/>
  <c r="G1396" i="7"/>
  <c r="G1397" i="7"/>
  <c r="G1398" i="7"/>
  <c r="G1399" i="7"/>
  <c r="G1400" i="7"/>
  <c r="G1401" i="7"/>
  <c r="G1402" i="7"/>
  <c r="G1403" i="7"/>
  <c r="G1404" i="7"/>
  <c r="G1405" i="7"/>
  <c r="G1406" i="7"/>
  <c r="G1407" i="7"/>
  <c r="G1408" i="7"/>
  <c r="G1409" i="7"/>
  <c r="G1410" i="7"/>
  <c r="G1411" i="7"/>
  <c r="G1412" i="7"/>
  <c r="G1413" i="7"/>
  <c r="G1414" i="7"/>
  <c r="G1415" i="7"/>
  <c r="G1416" i="7"/>
  <c r="G1417" i="7"/>
  <c r="G1418" i="7"/>
  <c r="G1419" i="7"/>
  <c r="G1420" i="7"/>
  <c r="G1421" i="7"/>
  <c r="G1422" i="7"/>
  <c r="G1423" i="7"/>
  <c r="G1424" i="7"/>
  <c r="G1425" i="7"/>
  <c r="G1426" i="7"/>
  <c r="G1427" i="7"/>
  <c r="G1428" i="7"/>
  <c r="G1429" i="7"/>
  <c r="G1430" i="7"/>
  <c r="G1431" i="7"/>
  <c r="G1432" i="7"/>
  <c r="G1433" i="7"/>
  <c r="G1434" i="7"/>
  <c r="G1435" i="7"/>
  <c r="G1436" i="7"/>
  <c r="G1437" i="7"/>
  <c r="G1438" i="7"/>
  <c r="G1439" i="7"/>
  <c r="G1440" i="7"/>
  <c r="G1441" i="7"/>
  <c r="G1442" i="7"/>
  <c r="G1443" i="7"/>
  <c r="G1444" i="7"/>
  <c r="G1445" i="7"/>
  <c r="G1446" i="7"/>
  <c r="G1447" i="7"/>
  <c r="G1448" i="7"/>
  <c r="G1449" i="7"/>
  <c r="G1450" i="7"/>
  <c r="G1451" i="7"/>
  <c r="G1452" i="7"/>
  <c r="G1453" i="7"/>
  <c r="G1454" i="7"/>
  <c r="G1455" i="7"/>
  <c r="G1456" i="7"/>
  <c r="G1457" i="7"/>
  <c r="G1458" i="7"/>
  <c r="G1459" i="7"/>
  <c r="G1460" i="7"/>
  <c r="G1461" i="7"/>
  <c r="G1462" i="7"/>
  <c r="G1463" i="7"/>
  <c r="G1464" i="7"/>
  <c r="G1465" i="7"/>
  <c r="G1466" i="7"/>
  <c r="G1467" i="7"/>
  <c r="G1468" i="7"/>
  <c r="G1469" i="7"/>
  <c r="G1470" i="7"/>
  <c r="G1471" i="7"/>
  <c r="G1472" i="7"/>
  <c r="G1473" i="7"/>
  <c r="G1474" i="7"/>
  <c r="G1475" i="7"/>
  <c r="G1476" i="7"/>
  <c r="G1477" i="7"/>
  <c r="G1478" i="7"/>
  <c r="G1479" i="7"/>
  <c r="G1480" i="7"/>
  <c r="G1481" i="7"/>
  <c r="G1482" i="7"/>
  <c r="G1483" i="7"/>
  <c r="G1484" i="7"/>
  <c r="G1485" i="7"/>
  <c r="G1486" i="7"/>
  <c r="G1487" i="7"/>
  <c r="G1488" i="7"/>
  <c r="G1489" i="7"/>
  <c r="G1490" i="7"/>
  <c r="G1491" i="7"/>
  <c r="G1492" i="7"/>
  <c r="G1493" i="7"/>
  <c r="G1494" i="7"/>
  <c r="G1495" i="7"/>
  <c r="G1496" i="7"/>
  <c r="G1497" i="7"/>
  <c r="G1498" i="7"/>
  <c r="G1499" i="7"/>
  <c r="G1500" i="7"/>
  <c r="G1501" i="7"/>
  <c r="G1502" i="7"/>
  <c r="G1503" i="7"/>
  <c r="G1504" i="7"/>
  <c r="G1505" i="7"/>
  <c r="G1506" i="7"/>
  <c r="G1507" i="7"/>
  <c r="G1508" i="7"/>
  <c r="G1509" i="7"/>
  <c r="G1510" i="7"/>
  <c r="G1511" i="7"/>
  <c r="G1512" i="7"/>
  <c r="G1513" i="7"/>
  <c r="G1514" i="7"/>
  <c r="G1515" i="7"/>
  <c r="G1516" i="7"/>
  <c r="G1517" i="7"/>
  <c r="G1518" i="7"/>
  <c r="G1519" i="7"/>
  <c r="G1520" i="7"/>
  <c r="G1521" i="7"/>
  <c r="G1522" i="7"/>
  <c r="G1523" i="7"/>
  <c r="G1524" i="7"/>
  <c r="G1525" i="7"/>
  <c r="G1526" i="7"/>
  <c r="G1527" i="7"/>
  <c r="G1528" i="7"/>
  <c r="G1529" i="7"/>
  <c r="G1530" i="7"/>
  <c r="G1531" i="7"/>
  <c r="G1532" i="7"/>
  <c r="G1533" i="7"/>
  <c r="G1534" i="7"/>
  <c r="G1535" i="7"/>
  <c r="G1536" i="7"/>
  <c r="G1537" i="7"/>
  <c r="G1538" i="7"/>
  <c r="G1539" i="7"/>
  <c r="G1540" i="7"/>
  <c r="G1541" i="7"/>
  <c r="G1542" i="7"/>
  <c r="G1543" i="7"/>
  <c r="G1544" i="7"/>
  <c r="G1545" i="7"/>
  <c r="G1546" i="7"/>
  <c r="G1547" i="7"/>
  <c r="G1548" i="7"/>
  <c r="G1549" i="7"/>
  <c r="G1550" i="7"/>
  <c r="G1551" i="7"/>
  <c r="G1552" i="7"/>
  <c r="G1553" i="7"/>
  <c r="G1554" i="7"/>
  <c r="G1555" i="7"/>
  <c r="G1556" i="7"/>
  <c r="G1557" i="7"/>
  <c r="G1558" i="7"/>
  <c r="G1559" i="7"/>
  <c r="G1560" i="7"/>
  <c r="G1561" i="7"/>
  <c r="G1562" i="7"/>
  <c r="G1563" i="7"/>
  <c r="G1564" i="7"/>
  <c r="G1565" i="7"/>
  <c r="G1566" i="7"/>
  <c r="G1567" i="7"/>
  <c r="G1568" i="7"/>
  <c r="G1569" i="7"/>
  <c r="G1570" i="7"/>
  <c r="G1571" i="7"/>
  <c r="G1572" i="7"/>
  <c r="G1573" i="7"/>
  <c r="G1574" i="7"/>
  <c r="G1575" i="7"/>
  <c r="G1576" i="7"/>
  <c r="G1577" i="7"/>
  <c r="G1578" i="7"/>
  <c r="G1579" i="7"/>
  <c r="G1580" i="7"/>
  <c r="G1581" i="7"/>
  <c r="G1582" i="7"/>
  <c r="G1583" i="7"/>
  <c r="G1584" i="7"/>
  <c r="G1585" i="7"/>
  <c r="G1586" i="7"/>
  <c r="G1587" i="7"/>
  <c r="G1588" i="7"/>
  <c r="G1589" i="7"/>
  <c r="G1590" i="7"/>
  <c r="G1591" i="7"/>
  <c r="G1592" i="7"/>
  <c r="G1593" i="7"/>
  <c r="G1594" i="7"/>
  <c r="G1595" i="7"/>
  <c r="G1596" i="7"/>
  <c r="G1597" i="7"/>
  <c r="G1598" i="7"/>
  <c r="G1599" i="7"/>
  <c r="G1600" i="7"/>
  <c r="G1601" i="7"/>
  <c r="G1602" i="7"/>
  <c r="G1603" i="7"/>
  <c r="G1604" i="7"/>
  <c r="G1605" i="7"/>
  <c r="G1606" i="7"/>
  <c r="G1607" i="7"/>
  <c r="G1608" i="7"/>
  <c r="G1609" i="7"/>
  <c r="G1610" i="7"/>
  <c r="G1611" i="7"/>
  <c r="G1612" i="7"/>
  <c r="G1613" i="7"/>
  <c r="G1614" i="7"/>
  <c r="G1615" i="7"/>
  <c r="G1616" i="7"/>
  <c r="G1617" i="7"/>
  <c r="G1618" i="7"/>
  <c r="G1619" i="7"/>
  <c r="G1620" i="7"/>
  <c r="G1621" i="7"/>
  <c r="G1622" i="7"/>
  <c r="G1623" i="7"/>
  <c r="G1624" i="7"/>
  <c r="G1625" i="7"/>
  <c r="G1626" i="7"/>
  <c r="G1627" i="7"/>
  <c r="G1628" i="7"/>
  <c r="G1629" i="7"/>
  <c r="G1630" i="7"/>
  <c r="G1631" i="7"/>
  <c r="G1632" i="7"/>
  <c r="G1633" i="7"/>
  <c r="G1634" i="7"/>
  <c r="G1635" i="7"/>
  <c r="G1636" i="7"/>
  <c r="G1637" i="7"/>
  <c r="G1638" i="7"/>
  <c r="G1639" i="7"/>
  <c r="G1640" i="7"/>
  <c r="G1641" i="7"/>
  <c r="G1642" i="7"/>
  <c r="G1643" i="7"/>
  <c r="G1644" i="7"/>
  <c r="G1645" i="7"/>
  <c r="G1646" i="7"/>
  <c r="G1647" i="7"/>
  <c r="G1648" i="7"/>
  <c r="G1649" i="7"/>
  <c r="G1650" i="7"/>
  <c r="G1651" i="7"/>
  <c r="G1652" i="7"/>
  <c r="G1653" i="7"/>
  <c r="G1654" i="7"/>
  <c r="G1655" i="7"/>
  <c r="G1656" i="7"/>
  <c r="G1657" i="7"/>
  <c r="G1658" i="7"/>
  <c r="G1659" i="7"/>
  <c r="G1660" i="7"/>
  <c r="G1661" i="7"/>
  <c r="G1662" i="7"/>
  <c r="G1663" i="7"/>
  <c r="G1664" i="7"/>
  <c r="G1665" i="7"/>
  <c r="G1666" i="7"/>
  <c r="G1667" i="7"/>
  <c r="G1668" i="7"/>
  <c r="G1669" i="7"/>
  <c r="G1670" i="7"/>
  <c r="G1671" i="7"/>
  <c r="G1672" i="7"/>
  <c r="G1673" i="7"/>
  <c r="G1674" i="7"/>
  <c r="G1675" i="7"/>
  <c r="G1676" i="7"/>
  <c r="G1677" i="7"/>
  <c r="G1678" i="7"/>
  <c r="G1679" i="7"/>
  <c r="G1680" i="7"/>
  <c r="G1681" i="7"/>
  <c r="G1682" i="7"/>
  <c r="G1683" i="7"/>
  <c r="G1684" i="7"/>
  <c r="G1685" i="7"/>
  <c r="G1686" i="7"/>
  <c r="G1687" i="7"/>
  <c r="G1688" i="7"/>
  <c r="G1689" i="7"/>
  <c r="G1690" i="7"/>
  <c r="G1691" i="7"/>
  <c r="G1692" i="7"/>
  <c r="G1693" i="7"/>
  <c r="G1694" i="7"/>
  <c r="G1695" i="7"/>
  <c r="G1696" i="7"/>
  <c r="G1697" i="7"/>
  <c r="G1698" i="7"/>
  <c r="G1699" i="7"/>
  <c r="G1700" i="7"/>
  <c r="G1701" i="7"/>
  <c r="G1702" i="7"/>
  <c r="G1703" i="7"/>
  <c r="G1704" i="7"/>
  <c r="G1705" i="7"/>
  <c r="G1706" i="7"/>
  <c r="G1707" i="7"/>
  <c r="G1708" i="7"/>
  <c r="G1709" i="7"/>
  <c r="G1710" i="7"/>
  <c r="G1711" i="7"/>
  <c r="G1712" i="7"/>
  <c r="G1713" i="7"/>
  <c r="G1714" i="7"/>
  <c r="G1715" i="7"/>
  <c r="G1716" i="7"/>
  <c r="G1717" i="7"/>
  <c r="G1718" i="7"/>
  <c r="G1719" i="7"/>
  <c r="G1720" i="7"/>
  <c r="G1721" i="7"/>
  <c r="G1722" i="7"/>
  <c r="G1723" i="7"/>
  <c r="G1724" i="7"/>
  <c r="G1725" i="7"/>
  <c r="G1726" i="7"/>
  <c r="G1727" i="7"/>
  <c r="G1728" i="7"/>
  <c r="G1729" i="7"/>
  <c r="G1730" i="7"/>
  <c r="G1731" i="7"/>
  <c r="G1732" i="7"/>
  <c r="G1733" i="7"/>
  <c r="G1734" i="7"/>
  <c r="G1735" i="7"/>
  <c r="G1736" i="7"/>
  <c r="G1737" i="7"/>
  <c r="G1738" i="7"/>
  <c r="G1739" i="7"/>
  <c r="G1740" i="7"/>
  <c r="G1741" i="7"/>
  <c r="G1742" i="7"/>
  <c r="G1743" i="7"/>
  <c r="G1744" i="7"/>
  <c r="G1745" i="7"/>
  <c r="G1746" i="7"/>
  <c r="G1747" i="7"/>
  <c r="G1748" i="7"/>
  <c r="G1749" i="7"/>
  <c r="G1750" i="7"/>
  <c r="G1751" i="7"/>
  <c r="G1752" i="7"/>
  <c r="G1753" i="7"/>
  <c r="G1754" i="7"/>
  <c r="G1755" i="7"/>
  <c r="G1756" i="7"/>
  <c r="G1757" i="7"/>
  <c r="G1758" i="7"/>
  <c r="G1759" i="7"/>
  <c r="G1760" i="7"/>
  <c r="G1761" i="7"/>
  <c r="G1762" i="7"/>
  <c r="G1763" i="7"/>
  <c r="G1764" i="7"/>
  <c r="G1765" i="7"/>
  <c r="G1766" i="7"/>
  <c r="G1767" i="7"/>
  <c r="G1768" i="7"/>
  <c r="G1769" i="7"/>
  <c r="G1770" i="7"/>
  <c r="G1771" i="7"/>
  <c r="G1772" i="7"/>
  <c r="G1773" i="7"/>
  <c r="G1774" i="7"/>
  <c r="G1775" i="7"/>
  <c r="G1776" i="7"/>
  <c r="G1777" i="7"/>
  <c r="G1778" i="7"/>
  <c r="G1779" i="7"/>
  <c r="G1780" i="7"/>
  <c r="G1781" i="7"/>
  <c r="G1782" i="7"/>
  <c r="G1783" i="7"/>
  <c r="G1784" i="7"/>
  <c r="G1785" i="7"/>
  <c r="G1786" i="7"/>
  <c r="G1787" i="7"/>
  <c r="G1788" i="7"/>
  <c r="G1789" i="7"/>
  <c r="G1790" i="7"/>
  <c r="G1791" i="7"/>
  <c r="G1792" i="7"/>
  <c r="G1793" i="7"/>
  <c r="G1794" i="7"/>
  <c r="G1795" i="7"/>
  <c r="G1796" i="7"/>
  <c r="G1797" i="7"/>
  <c r="G1798" i="7"/>
  <c r="G1799" i="7"/>
  <c r="G1800" i="7"/>
  <c r="G1801" i="7"/>
  <c r="G1802" i="7"/>
  <c r="G1803" i="7"/>
  <c r="G1804" i="7"/>
  <c r="G1805" i="7"/>
  <c r="G1806" i="7"/>
  <c r="G1807" i="7"/>
  <c r="G1808" i="7"/>
  <c r="G1809" i="7"/>
  <c r="G1810" i="7"/>
  <c r="G1811" i="7"/>
  <c r="G1812" i="7"/>
  <c r="G1813" i="7"/>
  <c r="G1814" i="7"/>
  <c r="G1815" i="7"/>
  <c r="G1816" i="7"/>
  <c r="G1817" i="7"/>
  <c r="G1818" i="7"/>
  <c r="G1819" i="7"/>
  <c r="G1820" i="7"/>
  <c r="G1821" i="7"/>
  <c r="G1822" i="7"/>
  <c r="G1823" i="7"/>
  <c r="G1824" i="7"/>
  <c r="G1825" i="7"/>
  <c r="G1826" i="7"/>
  <c r="G1827" i="7"/>
  <c r="G1828" i="7"/>
  <c r="G1829" i="7"/>
  <c r="G1830" i="7"/>
  <c r="G1831" i="7"/>
  <c r="G1832" i="7"/>
  <c r="G1833" i="7"/>
  <c r="G1834" i="7"/>
  <c r="G1835" i="7"/>
  <c r="G1836" i="7"/>
  <c r="G1837" i="7"/>
  <c r="G1838" i="7"/>
  <c r="G1839" i="7"/>
  <c r="G1840" i="7"/>
  <c r="G1841" i="7"/>
  <c r="G1842" i="7"/>
  <c r="G1843" i="7"/>
  <c r="G1844" i="7"/>
  <c r="G1845" i="7"/>
  <c r="G1846" i="7"/>
  <c r="G1847" i="7"/>
  <c r="G1848" i="7"/>
  <c r="G1849" i="7"/>
  <c r="G1850" i="7"/>
  <c r="G1851" i="7"/>
  <c r="G1852" i="7"/>
  <c r="G1853" i="7"/>
  <c r="G1854" i="7"/>
  <c r="G1855" i="7"/>
  <c r="G1856" i="7"/>
  <c r="G1857" i="7"/>
  <c r="G1858" i="7"/>
  <c r="G1859" i="7"/>
  <c r="G1860" i="7"/>
  <c r="G1861" i="7"/>
  <c r="G1862" i="7"/>
  <c r="G1863" i="7"/>
  <c r="G1864" i="7"/>
  <c r="G1865" i="7"/>
  <c r="G1866" i="7"/>
  <c r="G1867" i="7"/>
  <c r="G1868" i="7"/>
  <c r="G1869" i="7"/>
  <c r="G1870" i="7"/>
  <c r="G1871" i="7"/>
  <c r="G1872" i="7"/>
  <c r="G1873" i="7"/>
  <c r="G1874" i="7"/>
  <c r="G1875" i="7"/>
  <c r="G1876" i="7"/>
  <c r="G1877" i="7"/>
  <c r="G1878" i="7"/>
  <c r="G1879" i="7"/>
  <c r="G1880" i="7"/>
  <c r="G1881" i="7"/>
  <c r="G1882" i="7"/>
  <c r="G1883" i="7"/>
  <c r="G1884" i="7"/>
  <c r="G1885" i="7"/>
  <c r="G1886" i="7"/>
  <c r="G1887" i="7"/>
  <c r="G1888" i="7"/>
  <c r="G1889" i="7"/>
  <c r="G1890" i="7"/>
  <c r="G1891" i="7"/>
  <c r="G1892" i="7"/>
  <c r="G1893" i="7"/>
  <c r="G1894" i="7"/>
  <c r="G1895" i="7"/>
  <c r="G1896" i="7"/>
  <c r="G1897" i="7"/>
  <c r="G1898" i="7"/>
  <c r="G1899" i="7"/>
  <c r="G1900" i="7"/>
  <c r="G1901" i="7"/>
  <c r="G1902" i="7"/>
  <c r="G1903" i="7"/>
  <c r="G1904" i="7"/>
  <c r="G1905" i="7"/>
  <c r="G1906" i="7"/>
  <c r="G1907" i="7"/>
  <c r="G1908" i="7"/>
  <c r="G1909" i="7"/>
  <c r="G1910" i="7"/>
  <c r="G1911" i="7"/>
  <c r="G1912" i="7"/>
  <c r="G1913" i="7"/>
  <c r="G1914" i="7"/>
  <c r="G1915" i="7"/>
  <c r="G1916" i="7"/>
  <c r="G1917" i="7"/>
  <c r="G1918" i="7"/>
  <c r="G1919" i="7"/>
  <c r="G1920" i="7"/>
  <c r="G1921" i="7"/>
  <c r="G1922" i="7"/>
  <c r="G1923" i="7"/>
  <c r="G1924" i="7"/>
  <c r="G1925" i="7"/>
  <c r="G1926" i="7"/>
  <c r="G1927" i="7"/>
  <c r="G1928" i="7"/>
  <c r="G1929" i="7"/>
  <c r="G1930" i="7"/>
  <c r="G1931" i="7"/>
  <c r="G1932" i="7"/>
  <c r="G1933" i="7"/>
  <c r="G1934" i="7"/>
  <c r="G1935" i="7"/>
  <c r="G1936" i="7"/>
  <c r="G1937" i="7"/>
  <c r="G1938" i="7"/>
  <c r="G1939" i="7"/>
  <c r="G1940" i="7"/>
  <c r="G1941" i="7"/>
  <c r="G1942" i="7"/>
  <c r="G1943" i="7"/>
  <c r="G1944" i="7"/>
  <c r="G1945" i="7"/>
  <c r="G1946" i="7"/>
  <c r="G1947" i="7"/>
  <c r="G1948" i="7"/>
  <c r="G1949" i="7"/>
  <c r="G1950" i="7"/>
  <c r="G1951" i="7"/>
  <c r="G1952" i="7"/>
  <c r="G1953" i="7"/>
  <c r="G1954" i="7"/>
  <c r="G1955" i="7"/>
  <c r="G1956" i="7"/>
  <c r="G1957" i="7"/>
  <c r="G1958" i="7"/>
  <c r="G1959" i="7"/>
  <c r="G1960" i="7"/>
  <c r="G1961" i="7"/>
  <c r="G1962" i="7"/>
  <c r="G1963" i="7"/>
  <c r="G1964" i="7"/>
  <c r="G1965" i="7"/>
  <c r="G1966" i="7"/>
  <c r="G1967" i="7"/>
  <c r="G1968" i="7"/>
  <c r="G1969" i="7"/>
  <c r="G1970" i="7"/>
  <c r="G1971" i="7"/>
  <c r="G1972" i="7"/>
  <c r="G1973" i="7"/>
  <c r="G1974" i="7"/>
  <c r="G1975" i="7"/>
  <c r="G1976" i="7"/>
  <c r="G1977" i="7"/>
  <c r="G1978" i="7"/>
  <c r="G1979" i="7"/>
  <c r="G1980" i="7"/>
  <c r="G1981" i="7"/>
  <c r="G1982" i="7"/>
  <c r="G1983" i="7"/>
  <c r="G1984" i="7"/>
  <c r="G1985" i="7"/>
  <c r="G1986" i="7"/>
  <c r="G1987" i="7"/>
  <c r="G1988" i="7"/>
  <c r="G1989" i="7"/>
  <c r="G1990" i="7"/>
  <c r="G1991" i="7"/>
  <c r="G1992" i="7"/>
  <c r="G1993" i="7"/>
  <c r="G1994" i="7"/>
  <c r="G1995" i="7"/>
  <c r="G1996" i="7"/>
  <c r="G1997" i="7"/>
  <c r="G1998" i="7"/>
  <c r="G1999" i="7"/>
  <c r="G2000" i="7"/>
  <c r="G2001" i="7"/>
  <c r="G2" i="7"/>
  <c r="U17" i="7"/>
  <c r="U16" i="7"/>
  <c r="U15" i="7"/>
  <c r="T14" i="7"/>
  <c r="T8" i="7"/>
  <c r="U11" i="7"/>
  <c r="U10" i="7"/>
  <c r="U9" i="7"/>
  <c r="U5" i="7"/>
  <c r="U4" i="7"/>
  <c r="U3"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P646" i="7"/>
  <c r="P647" i="7"/>
  <c r="P648" i="7"/>
  <c r="P649" i="7"/>
  <c r="P650" i="7"/>
  <c r="P651" i="7"/>
  <c r="P652" i="7"/>
  <c r="P653" i="7"/>
  <c r="P654" i="7"/>
  <c r="P655" i="7"/>
  <c r="P656" i="7"/>
  <c r="P657" i="7"/>
  <c r="P658" i="7"/>
  <c r="P659" i="7"/>
  <c r="P660" i="7"/>
  <c r="P661" i="7"/>
  <c r="P662" i="7"/>
  <c r="P663" i="7"/>
  <c r="P664" i="7"/>
  <c r="P665" i="7"/>
  <c r="P666" i="7"/>
  <c r="P667" i="7"/>
  <c r="P668" i="7"/>
  <c r="P669" i="7"/>
  <c r="P670" i="7"/>
  <c r="P671" i="7"/>
  <c r="P672" i="7"/>
  <c r="P673" i="7"/>
  <c r="P674" i="7"/>
  <c r="P675" i="7"/>
  <c r="P676" i="7"/>
  <c r="P677" i="7"/>
  <c r="P678" i="7"/>
  <c r="P679" i="7"/>
  <c r="P680" i="7"/>
  <c r="P681" i="7"/>
  <c r="P682" i="7"/>
  <c r="P683" i="7"/>
  <c r="P684" i="7"/>
  <c r="P685" i="7"/>
  <c r="P686" i="7"/>
  <c r="P687" i="7"/>
  <c r="P688" i="7"/>
  <c r="P689" i="7"/>
  <c r="P690" i="7"/>
  <c r="P691" i="7"/>
  <c r="P692" i="7"/>
  <c r="P693" i="7"/>
  <c r="P694" i="7"/>
  <c r="P695" i="7"/>
  <c r="P696" i="7"/>
  <c r="P697" i="7"/>
  <c r="P698" i="7"/>
  <c r="P699" i="7"/>
  <c r="P700" i="7"/>
  <c r="P701" i="7"/>
  <c r="P702" i="7"/>
  <c r="P703" i="7"/>
  <c r="P704" i="7"/>
  <c r="P705" i="7"/>
  <c r="P706" i="7"/>
  <c r="P707" i="7"/>
  <c r="P708" i="7"/>
  <c r="P709" i="7"/>
  <c r="P710" i="7"/>
  <c r="P711" i="7"/>
  <c r="P712" i="7"/>
  <c r="P713" i="7"/>
  <c r="P714" i="7"/>
  <c r="P715" i="7"/>
  <c r="P716" i="7"/>
  <c r="P717" i="7"/>
  <c r="P718" i="7"/>
  <c r="P719" i="7"/>
  <c r="P720" i="7"/>
  <c r="P721" i="7"/>
  <c r="P722" i="7"/>
  <c r="P723" i="7"/>
  <c r="P724" i="7"/>
  <c r="P725" i="7"/>
  <c r="P726" i="7"/>
  <c r="P727" i="7"/>
  <c r="P728" i="7"/>
  <c r="P729" i="7"/>
  <c r="P730" i="7"/>
  <c r="P731" i="7"/>
  <c r="P732" i="7"/>
  <c r="P733" i="7"/>
  <c r="P734" i="7"/>
  <c r="P735" i="7"/>
  <c r="P736" i="7"/>
  <c r="P737" i="7"/>
  <c r="P738" i="7"/>
  <c r="P739" i="7"/>
  <c r="P740" i="7"/>
  <c r="P741" i="7"/>
  <c r="P742" i="7"/>
  <c r="P743" i="7"/>
  <c r="P744" i="7"/>
  <c r="P745" i="7"/>
  <c r="P746" i="7"/>
  <c r="P747" i="7"/>
  <c r="P748" i="7"/>
  <c r="P749" i="7"/>
  <c r="P750" i="7"/>
  <c r="P751" i="7"/>
  <c r="P752" i="7"/>
  <c r="P753" i="7"/>
  <c r="P754" i="7"/>
  <c r="P755" i="7"/>
  <c r="P756" i="7"/>
  <c r="P757" i="7"/>
  <c r="P758" i="7"/>
  <c r="P759" i="7"/>
  <c r="P760" i="7"/>
  <c r="P761" i="7"/>
  <c r="P762" i="7"/>
  <c r="P763" i="7"/>
  <c r="P764" i="7"/>
  <c r="P765" i="7"/>
  <c r="P766" i="7"/>
  <c r="P767" i="7"/>
  <c r="P768" i="7"/>
  <c r="P769" i="7"/>
  <c r="P770" i="7"/>
  <c r="P771" i="7"/>
  <c r="P772" i="7"/>
  <c r="P773" i="7"/>
  <c r="P774" i="7"/>
  <c r="P775" i="7"/>
  <c r="P776" i="7"/>
  <c r="P777" i="7"/>
  <c r="P778" i="7"/>
  <c r="P779" i="7"/>
  <c r="P780" i="7"/>
  <c r="P781" i="7"/>
  <c r="P782" i="7"/>
  <c r="P783" i="7"/>
  <c r="P784" i="7"/>
  <c r="P785" i="7"/>
  <c r="P786" i="7"/>
  <c r="P787" i="7"/>
  <c r="P788" i="7"/>
  <c r="P789" i="7"/>
  <c r="P790" i="7"/>
  <c r="P791" i="7"/>
  <c r="P792" i="7"/>
  <c r="P793" i="7"/>
  <c r="P794" i="7"/>
  <c r="P795" i="7"/>
  <c r="P796" i="7"/>
  <c r="P797" i="7"/>
  <c r="P798" i="7"/>
  <c r="P799" i="7"/>
  <c r="P800" i="7"/>
  <c r="P801" i="7"/>
  <c r="P802" i="7"/>
  <c r="P803" i="7"/>
  <c r="P804" i="7"/>
  <c r="P805" i="7"/>
  <c r="P806" i="7"/>
  <c r="P807" i="7"/>
  <c r="P808" i="7"/>
  <c r="P809" i="7"/>
  <c r="P810" i="7"/>
  <c r="P811" i="7"/>
  <c r="P812" i="7"/>
  <c r="P813" i="7"/>
  <c r="P814" i="7"/>
  <c r="P815" i="7"/>
  <c r="P816" i="7"/>
  <c r="P817" i="7"/>
  <c r="P818" i="7"/>
  <c r="P819" i="7"/>
  <c r="P820" i="7"/>
  <c r="P821" i="7"/>
  <c r="P822" i="7"/>
  <c r="P823" i="7"/>
  <c r="P824" i="7"/>
  <c r="P825" i="7"/>
  <c r="P826" i="7"/>
  <c r="P827" i="7"/>
  <c r="P828" i="7"/>
  <c r="P829" i="7"/>
  <c r="P830" i="7"/>
  <c r="P831" i="7"/>
  <c r="P832" i="7"/>
  <c r="P833" i="7"/>
  <c r="P834" i="7"/>
  <c r="P835" i="7"/>
  <c r="P836" i="7"/>
  <c r="P837" i="7"/>
  <c r="P838" i="7"/>
  <c r="P839" i="7"/>
  <c r="P840" i="7"/>
  <c r="P841" i="7"/>
  <c r="P842" i="7"/>
  <c r="P843" i="7"/>
  <c r="P844" i="7"/>
  <c r="P845" i="7"/>
  <c r="P846" i="7"/>
  <c r="P847" i="7"/>
  <c r="P848" i="7"/>
  <c r="P849" i="7"/>
  <c r="P850" i="7"/>
  <c r="P851" i="7"/>
  <c r="P852" i="7"/>
  <c r="P853" i="7"/>
  <c r="P854" i="7"/>
  <c r="P855" i="7"/>
  <c r="P856" i="7"/>
  <c r="P857" i="7"/>
  <c r="P858" i="7"/>
  <c r="P859" i="7"/>
  <c r="P860" i="7"/>
  <c r="P861" i="7"/>
  <c r="P862" i="7"/>
  <c r="P863" i="7"/>
  <c r="P864" i="7"/>
  <c r="P865" i="7"/>
  <c r="P866" i="7"/>
  <c r="P867" i="7"/>
  <c r="P868" i="7"/>
  <c r="P869" i="7"/>
  <c r="P870" i="7"/>
  <c r="P871" i="7"/>
  <c r="P872" i="7"/>
  <c r="P873" i="7"/>
  <c r="P874" i="7"/>
  <c r="P875" i="7"/>
  <c r="P876" i="7"/>
  <c r="P877" i="7"/>
  <c r="P878" i="7"/>
  <c r="P879" i="7"/>
  <c r="P880" i="7"/>
  <c r="P881" i="7"/>
  <c r="P882" i="7"/>
  <c r="P883" i="7"/>
  <c r="P884" i="7"/>
  <c r="P885" i="7"/>
  <c r="P886" i="7"/>
  <c r="P887" i="7"/>
  <c r="P888" i="7"/>
  <c r="P889" i="7"/>
  <c r="P890" i="7"/>
  <c r="P891" i="7"/>
  <c r="P892" i="7"/>
  <c r="P893" i="7"/>
  <c r="P894" i="7"/>
  <c r="P895" i="7"/>
  <c r="P896" i="7"/>
  <c r="P897" i="7"/>
  <c r="P898" i="7"/>
  <c r="P899" i="7"/>
  <c r="P900" i="7"/>
  <c r="P901" i="7"/>
  <c r="P902" i="7"/>
  <c r="P903" i="7"/>
  <c r="P904" i="7"/>
  <c r="P905" i="7"/>
  <c r="P906" i="7"/>
  <c r="P907" i="7"/>
  <c r="P908" i="7"/>
  <c r="P909" i="7"/>
  <c r="P910" i="7"/>
  <c r="P911" i="7"/>
  <c r="P912" i="7"/>
  <c r="P913" i="7"/>
  <c r="P914" i="7"/>
  <c r="P915" i="7"/>
  <c r="P916" i="7"/>
  <c r="P917" i="7"/>
  <c r="P918" i="7"/>
  <c r="P919" i="7"/>
  <c r="P920" i="7"/>
  <c r="P921" i="7"/>
  <c r="P922" i="7"/>
  <c r="P923" i="7"/>
  <c r="P924" i="7"/>
  <c r="P925" i="7"/>
  <c r="P926" i="7"/>
  <c r="P927" i="7"/>
  <c r="P928" i="7"/>
  <c r="P929" i="7"/>
  <c r="P930" i="7"/>
  <c r="P931" i="7"/>
  <c r="P932" i="7"/>
  <c r="P933" i="7"/>
  <c r="P934" i="7"/>
  <c r="P935" i="7"/>
  <c r="P936" i="7"/>
  <c r="P937" i="7"/>
  <c r="P938" i="7"/>
  <c r="P939" i="7"/>
  <c r="P940" i="7"/>
  <c r="P941" i="7"/>
  <c r="P942" i="7"/>
  <c r="P943" i="7"/>
  <c r="P944" i="7"/>
  <c r="P945" i="7"/>
  <c r="P946" i="7"/>
  <c r="P947" i="7"/>
  <c r="P948" i="7"/>
  <c r="P949" i="7"/>
  <c r="P950" i="7"/>
  <c r="P951" i="7"/>
  <c r="P952" i="7"/>
  <c r="P953" i="7"/>
  <c r="P954" i="7"/>
  <c r="P955" i="7"/>
  <c r="P956" i="7"/>
  <c r="P957" i="7"/>
  <c r="P958" i="7"/>
  <c r="P959" i="7"/>
  <c r="P960" i="7"/>
  <c r="P961" i="7"/>
  <c r="P962" i="7"/>
  <c r="P963" i="7"/>
  <c r="P964" i="7"/>
  <c r="P965" i="7"/>
  <c r="P966" i="7"/>
  <c r="P967" i="7"/>
  <c r="P968" i="7"/>
  <c r="P969" i="7"/>
  <c r="P970" i="7"/>
  <c r="P971" i="7"/>
  <c r="P972" i="7"/>
  <c r="P973" i="7"/>
  <c r="P974" i="7"/>
  <c r="P975" i="7"/>
  <c r="P976" i="7"/>
  <c r="P977" i="7"/>
  <c r="P978" i="7"/>
  <c r="P979" i="7"/>
  <c r="P980" i="7"/>
  <c r="P981" i="7"/>
  <c r="P982" i="7"/>
  <c r="P983" i="7"/>
  <c r="P984" i="7"/>
  <c r="P985" i="7"/>
  <c r="P986" i="7"/>
  <c r="P987" i="7"/>
  <c r="P988" i="7"/>
  <c r="P989" i="7"/>
  <c r="P990" i="7"/>
  <c r="P991" i="7"/>
  <c r="P992" i="7"/>
  <c r="P993" i="7"/>
  <c r="P994" i="7"/>
  <c r="P995" i="7"/>
  <c r="P996" i="7"/>
  <c r="P997" i="7"/>
  <c r="P998" i="7"/>
  <c r="P999" i="7"/>
  <c r="P1000" i="7"/>
  <c r="P1001" i="7"/>
  <c r="P1002" i="7"/>
  <c r="P1003" i="7"/>
  <c r="P1004" i="7"/>
  <c r="P1005" i="7"/>
  <c r="P1006" i="7"/>
  <c r="P1007" i="7"/>
  <c r="P1008" i="7"/>
  <c r="P1009" i="7"/>
  <c r="P1010" i="7"/>
  <c r="P1011" i="7"/>
  <c r="P1012" i="7"/>
  <c r="P1013" i="7"/>
  <c r="P1014" i="7"/>
  <c r="P1015" i="7"/>
  <c r="P1016" i="7"/>
  <c r="P1017" i="7"/>
  <c r="P1018" i="7"/>
  <c r="P1019" i="7"/>
  <c r="P1020" i="7"/>
  <c r="P1021" i="7"/>
  <c r="P1022" i="7"/>
  <c r="P1023" i="7"/>
  <c r="P1024" i="7"/>
  <c r="P1025" i="7"/>
  <c r="P1026" i="7"/>
  <c r="P1027" i="7"/>
  <c r="P1028" i="7"/>
  <c r="P1029" i="7"/>
  <c r="P1030" i="7"/>
  <c r="P1031" i="7"/>
  <c r="P1032" i="7"/>
  <c r="P1033" i="7"/>
  <c r="P1034" i="7"/>
  <c r="P1035" i="7"/>
  <c r="P1036" i="7"/>
  <c r="P1037" i="7"/>
  <c r="P1038" i="7"/>
  <c r="P1039" i="7"/>
  <c r="P1040" i="7"/>
  <c r="P1041" i="7"/>
  <c r="P1042" i="7"/>
  <c r="P1043" i="7"/>
  <c r="P1044" i="7"/>
  <c r="P1045" i="7"/>
  <c r="P1046" i="7"/>
  <c r="P1047" i="7"/>
  <c r="P1048" i="7"/>
  <c r="P1049" i="7"/>
  <c r="P1050" i="7"/>
  <c r="P1051" i="7"/>
  <c r="P1052" i="7"/>
  <c r="P1053" i="7"/>
  <c r="P1054" i="7"/>
  <c r="P1055" i="7"/>
  <c r="P1056" i="7"/>
  <c r="P1057" i="7"/>
  <c r="P1058" i="7"/>
  <c r="P1059" i="7"/>
  <c r="P1060" i="7"/>
  <c r="P1061" i="7"/>
  <c r="P1062" i="7"/>
  <c r="P1063" i="7"/>
  <c r="P1064" i="7"/>
  <c r="P1065" i="7"/>
  <c r="P1066" i="7"/>
  <c r="P1067" i="7"/>
  <c r="P1068" i="7"/>
  <c r="P1069" i="7"/>
  <c r="P1070" i="7"/>
  <c r="P1071" i="7"/>
  <c r="P1072" i="7"/>
  <c r="P1073" i="7"/>
  <c r="P1074" i="7"/>
  <c r="P1075" i="7"/>
  <c r="P1076" i="7"/>
  <c r="P1077" i="7"/>
  <c r="P1078" i="7"/>
  <c r="P1079" i="7"/>
  <c r="P1080" i="7"/>
  <c r="P1081" i="7"/>
  <c r="P1082" i="7"/>
  <c r="P1083" i="7"/>
  <c r="P1084" i="7"/>
  <c r="P1085" i="7"/>
  <c r="P1086" i="7"/>
  <c r="P1087" i="7"/>
  <c r="P1088" i="7"/>
  <c r="P1089" i="7"/>
  <c r="P1090" i="7"/>
  <c r="P1091" i="7"/>
  <c r="P1092" i="7"/>
  <c r="P1093" i="7"/>
  <c r="P1094" i="7"/>
  <c r="P1095" i="7"/>
  <c r="P1096" i="7"/>
  <c r="P1097" i="7"/>
  <c r="P1098" i="7"/>
  <c r="P1099" i="7"/>
  <c r="P1100" i="7"/>
  <c r="P1101" i="7"/>
  <c r="P1102" i="7"/>
  <c r="P1103" i="7"/>
  <c r="P1104" i="7"/>
  <c r="P1105" i="7"/>
  <c r="P1106" i="7"/>
  <c r="P1107" i="7"/>
  <c r="P1108" i="7"/>
  <c r="P1109" i="7"/>
  <c r="P1110" i="7"/>
  <c r="P1111" i="7"/>
  <c r="P1112" i="7"/>
  <c r="P1113" i="7"/>
  <c r="P1114" i="7"/>
  <c r="P1115" i="7"/>
  <c r="P1116" i="7"/>
  <c r="P1117" i="7"/>
  <c r="P1118" i="7"/>
  <c r="P1119" i="7"/>
  <c r="P1120" i="7"/>
  <c r="P1121" i="7"/>
  <c r="P1122" i="7"/>
  <c r="P1123" i="7"/>
  <c r="P1124" i="7"/>
  <c r="P1125" i="7"/>
  <c r="P1126" i="7"/>
  <c r="P1127" i="7"/>
  <c r="P1128" i="7"/>
  <c r="P1129" i="7"/>
  <c r="P1130" i="7"/>
  <c r="P1131" i="7"/>
  <c r="P1132" i="7"/>
  <c r="P1133" i="7"/>
  <c r="P1134" i="7"/>
  <c r="P1135" i="7"/>
  <c r="P1136" i="7"/>
  <c r="P1137" i="7"/>
  <c r="P1138" i="7"/>
  <c r="P1139" i="7"/>
  <c r="P1140" i="7"/>
  <c r="P1141" i="7"/>
  <c r="P1142" i="7"/>
  <c r="P1143" i="7"/>
  <c r="P1144" i="7"/>
  <c r="P1145" i="7"/>
  <c r="P1146" i="7"/>
  <c r="P1147" i="7"/>
  <c r="P1148" i="7"/>
  <c r="P1149" i="7"/>
  <c r="P1150" i="7"/>
  <c r="P1151" i="7"/>
  <c r="P1152" i="7"/>
  <c r="P1153" i="7"/>
  <c r="P1154" i="7"/>
  <c r="P1155" i="7"/>
  <c r="P1156" i="7"/>
  <c r="P1157" i="7"/>
  <c r="P1158" i="7"/>
  <c r="P1159" i="7"/>
  <c r="P1160" i="7"/>
  <c r="P1161" i="7"/>
  <c r="P1162" i="7"/>
  <c r="P1163" i="7"/>
  <c r="P1164" i="7"/>
  <c r="P1165" i="7"/>
  <c r="P1166" i="7"/>
  <c r="P1167" i="7"/>
  <c r="P1168" i="7"/>
  <c r="P1169" i="7"/>
  <c r="P1170" i="7"/>
  <c r="P1171" i="7"/>
  <c r="P1172" i="7"/>
  <c r="P1173" i="7"/>
  <c r="P1174" i="7"/>
  <c r="P1175" i="7"/>
  <c r="P1176" i="7"/>
  <c r="P1177" i="7"/>
  <c r="P1178" i="7"/>
  <c r="P1179" i="7"/>
  <c r="P1180" i="7"/>
  <c r="P1181" i="7"/>
  <c r="P1182" i="7"/>
  <c r="P1183" i="7"/>
  <c r="P1184" i="7"/>
  <c r="P1185" i="7"/>
  <c r="P1186" i="7"/>
  <c r="P1187" i="7"/>
  <c r="P1188" i="7"/>
  <c r="P1189" i="7"/>
  <c r="P1190" i="7"/>
  <c r="P1191" i="7"/>
  <c r="P1192" i="7"/>
  <c r="P1193" i="7"/>
  <c r="P1194" i="7"/>
  <c r="P1195" i="7"/>
  <c r="P1196" i="7"/>
  <c r="P1197" i="7"/>
  <c r="P1198" i="7"/>
  <c r="P1199" i="7"/>
  <c r="P1200" i="7"/>
  <c r="P1201" i="7"/>
  <c r="P1202" i="7"/>
  <c r="P1203" i="7"/>
  <c r="P1204" i="7"/>
  <c r="P1205" i="7"/>
  <c r="P1206" i="7"/>
  <c r="P1207" i="7"/>
  <c r="P1208" i="7"/>
  <c r="P1209" i="7"/>
  <c r="P1210" i="7"/>
  <c r="P1211" i="7"/>
  <c r="P1212" i="7"/>
  <c r="P1213" i="7"/>
  <c r="P1214" i="7"/>
  <c r="P1215" i="7"/>
  <c r="P1216" i="7"/>
  <c r="P1217" i="7"/>
  <c r="P1218" i="7"/>
  <c r="P1219" i="7"/>
  <c r="P1220" i="7"/>
  <c r="P1221" i="7"/>
  <c r="P1222" i="7"/>
  <c r="P1223" i="7"/>
  <c r="P1224" i="7"/>
  <c r="P1225" i="7"/>
  <c r="P1226" i="7"/>
  <c r="P1227" i="7"/>
  <c r="P1228" i="7"/>
  <c r="P1229" i="7"/>
  <c r="P1230" i="7"/>
  <c r="P1231" i="7"/>
  <c r="P1232" i="7"/>
  <c r="P1233" i="7"/>
  <c r="P1234" i="7"/>
  <c r="P1235" i="7"/>
  <c r="P1236" i="7"/>
  <c r="P1237" i="7"/>
  <c r="P1238" i="7"/>
  <c r="P1239" i="7"/>
  <c r="P1240" i="7"/>
  <c r="P1241" i="7"/>
  <c r="P1242" i="7"/>
  <c r="P1243" i="7"/>
  <c r="P1244" i="7"/>
  <c r="P1245" i="7"/>
  <c r="P1246" i="7"/>
  <c r="P1247" i="7"/>
  <c r="P1248" i="7"/>
  <c r="P1249" i="7"/>
  <c r="P1250" i="7"/>
  <c r="P1251" i="7"/>
  <c r="P1252" i="7"/>
  <c r="P1253" i="7"/>
  <c r="P1254" i="7"/>
  <c r="P1255" i="7"/>
  <c r="P1256" i="7"/>
  <c r="P1257" i="7"/>
  <c r="P1258" i="7"/>
  <c r="P1259" i="7"/>
  <c r="P1260" i="7"/>
  <c r="P1261" i="7"/>
  <c r="P1262" i="7"/>
  <c r="P1263" i="7"/>
  <c r="P1264" i="7"/>
  <c r="P1265" i="7"/>
  <c r="P1266" i="7"/>
  <c r="P1267" i="7"/>
  <c r="P1268" i="7"/>
  <c r="P1269" i="7"/>
  <c r="P1270" i="7"/>
  <c r="P1271" i="7"/>
  <c r="P1272" i="7"/>
  <c r="P1273" i="7"/>
  <c r="P1274" i="7"/>
  <c r="P1275" i="7"/>
  <c r="P1276" i="7"/>
  <c r="P1277" i="7"/>
  <c r="P1278" i="7"/>
  <c r="P1279" i="7"/>
  <c r="P1280" i="7"/>
  <c r="P1281" i="7"/>
  <c r="P1282" i="7"/>
  <c r="P1283" i="7"/>
  <c r="P1284" i="7"/>
  <c r="P1285" i="7"/>
  <c r="P1286" i="7"/>
  <c r="P1287" i="7"/>
  <c r="P1288" i="7"/>
  <c r="P1289" i="7"/>
  <c r="P1290" i="7"/>
  <c r="P1291" i="7"/>
  <c r="P1292" i="7"/>
  <c r="P1293" i="7"/>
  <c r="P1294" i="7"/>
  <c r="P1295" i="7"/>
  <c r="P1296" i="7"/>
  <c r="P1297" i="7"/>
  <c r="P1298" i="7"/>
  <c r="P1299" i="7"/>
  <c r="P1300" i="7"/>
  <c r="P1301" i="7"/>
  <c r="P1302" i="7"/>
  <c r="P1303" i="7"/>
  <c r="P1304" i="7"/>
  <c r="P1305" i="7"/>
  <c r="P1306" i="7"/>
  <c r="P1307" i="7"/>
  <c r="P1308" i="7"/>
  <c r="P1309" i="7"/>
  <c r="P1310" i="7"/>
  <c r="P1311" i="7"/>
  <c r="P1312" i="7"/>
  <c r="P1313" i="7"/>
  <c r="P1314" i="7"/>
  <c r="P1315" i="7"/>
  <c r="P1316" i="7"/>
  <c r="P1317" i="7"/>
  <c r="P1318" i="7"/>
  <c r="P1319" i="7"/>
  <c r="P1320" i="7"/>
  <c r="P1321" i="7"/>
  <c r="P1322" i="7"/>
  <c r="P1323" i="7"/>
  <c r="P1324" i="7"/>
  <c r="P1325" i="7"/>
  <c r="P1326" i="7"/>
  <c r="P1327" i="7"/>
  <c r="P1328" i="7"/>
  <c r="P1329" i="7"/>
  <c r="P1330" i="7"/>
  <c r="P1331" i="7"/>
  <c r="P1332" i="7"/>
  <c r="P1333" i="7"/>
  <c r="P1334" i="7"/>
  <c r="P1335" i="7"/>
  <c r="P1336" i="7"/>
  <c r="P1337" i="7"/>
  <c r="P1338" i="7"/>
  <c r="P1339" i="7"/>
  <c r="P1340" i="7"/>
  <c r="P1341" i="7"/>
  <c r="P1342" i="7"/>
  <c r="P1343" i="7"/>
  <c r="P1344" i="7"/>
  <c r="P1345" i="7"/>
  <c r="P1346" i="7"/>
  <c r="P1347" i="7"/>
  <c r="P1348" i="7"/>
  <c r="P1349" i="7"/>
  <c r="P1350" i="7"/>
  <c r="P1351" i="7"/>
  <c r="P1352" i="7"/>
  <c r="P1353" i="7"/>
  <c r="P1354" i="7"/>
  <c r="P1355" i="7"/>
  <c r="P1356" i="7"/>
  <c r="P1357" i="7"/>
  <c r="P1358" i="7"/>
  <c r="P1359" i="7"/>
  <c r="P1360" i="7"/>
  <c r="P1361" i="7"/>
  <c r="P1362" i="7"/>
  <c r="P1363" i="7"/>
  <c r="P1364" i="7"/>
  <c r="P1365" i="7"/>
  <c r="P1366" i="7"/>
  <c r="P1367" i="7"/>
  <c r="P1368" i="7"/>
  <c r="P1369" i="7"/>
  <c r="P1370" i="7"/>
  <c r="P1371" i="7"/>
  <c r="P1372" i="7"/>
  <c r="P1373" i="7"/>
  <c r="P1374" i="7"/>
  <c r="P1375" i="7"/>
  <c r="P1376" i="7"/>
  <c r="P1377" i="7"/>
  <c r="P1378" i="7"/>
  <c r="P1379" i="7"/>
  <c r="P1380" i="7"/>
  <c r="P1381" i="7"/>
  <c r="P1382" i="7"/>
  <c r="P1383" i="7"/>
  <c r="P1384" i="7"/>
  <c r="P1385" i="7"/>
  <c r="P1386" i="7"/>
  <c r="P1387" i="7"/>
  <c r="P1388" i="7"/>
  <c r="P1389" i="7"/>
  <c r="P1390" i="7"/>
  <c r="P1391" i="7"/>
  <c r="P1392" i="7"/>
  <c r="P1393" i="7"/>
  <c r="P1394" i="7"/>
  <c r="P1395" i="7"/>
  <c r="P1396" i="7"/>
  <c r="P1397" i="7"/>
  <c r="P1398" i="7"/>
  <c r="P1399" i="7"/>
  <c r="P1400" i="7"/>
  <c r="P1401" i="7"/>
  <c r="P1402" i="7"/>
  <c r="P1403" i="7"/>
  <c r="P1404" i="7"/>
  <c r="P1405" i="7"/>
  <c r="P1406" i="7"/>
  <c r="P1407" i="7"/>
  <c r="P1408" i="7"/>
  <c r="P1409" i="7"/>
  <c r="P1410" i="7"/>
  <c r="P1411" i="7"/>
  <c r="P1412" i="7"/>
  <c r="P1413" i="7"/>
  <c r="P1414" i="7"/>
  <c r="P1415" i="7"/>
  <c r="P1416" i="7"/>
  <c r="P1417" i="7"/>
  <c r="P1418" i="7"/>
  <c r="P1419" i="7"/>
  <c r="P1420" i="7"/>
  <c r="P1421" i="7"/>
  <c r="P1422" i="7"/>
  <c r="P1423" i="7"/>
  <c r="P1424" i="7"/>
  <c r="P1425" i="7"/>
  <c r="P1426" i="7"/>
  <c r="P1427" i="7"/>
  <c r="P1428" i="7"/>
  <c r="P1429" i="7"/>
  <c r="P1430" i="7"/>
  <c r="P1431" i="7"/>
  <c r="P1432" i="7"/>
  <c r="P1433" i="7"/>
  <c r="P1434" i="7"/>
  <c r="P1435" i="7"/>
  <c r="P1436" i="7"/>
  <c r="P1437" i="7"/>
  <c r="P1438" i="7"/>
  <c r="P1439" i="7"/>
  <c r="P1440" i="7"/>
  <c r="P1441" i="7"/>
  <c r="P1442" i="7"/>
  <c r="P1443" i="7"/>
  <c r="P1444" i="7"/>
  <c r="P1445" i="7"/>
  <c r="P1446" i="7"/>
  <c r="P1447" i="7"/>
  <c r="P1448" i="7"/>
  <c r="P1449" i="7"/>
  <c r="P1450" i="7"/>
  <c r="P1451" i="7"/>
  <c r="P1452" i="7"/>
  <c r="P1453" i="7"/>
  <c r="P1454" i="7"/>
  <c r="P1455" i="7"/>
  <c r="P1456" i="7"/>
  <c r="P1457" i="7"/>
  <c r="P1458" i="7"/>
  <c r="P1459" i="7"/>
  <c r="P1460" i="7"/>
  <c r="P1461" i="7"/>
  <c r="P1462" i="7"/>
  <c r="P1463" i="7"/>
  <c r="P1464" i="7"/>
  <c r="P1465" i="7"/>
  <c r="P1466" i="7"/>
  <c r="P1467" i="7"/>
  <c r="P1468" i="7"/>
  <c r="P1469" i="7"/>
  <c r="P1470" i="7"/>
  <c r="P1471" i="7"/>
  <c r="P1472" i="7"/>
  <c r="P1473" i="7"/>
  <c r="P1474" i="7"/>
  <c r="P1475" i="7"/>
  <c r="P1476" i="7"/>
  <c r="P1477" i="7"/>
  <c r="P1478" i="7"/>
  <c r="P1479" i="7"/>
  <c r="P1480" i="7"/>
  <c r="P1481" i="7"/>
  <c r="P1482" i="7"/>
  <c r="P1483" i="7"/>
  <c r="P1484" i="7"/>
  <c r="P1485" i="7"/>
  <c r="P1486" i="7"/>
  <c r="P1487" i="7"/>
  <c r="P1488" i="7"/>
  <c r="P1489" i="7"/>
  <c r="P1490" i="7"/>
  <c r="P1491" i="7"/>
  <c r="P1492" i="7"/>
  <c r="P1493" i="7"/>
  <c r="P1494" i="7"/>
  <c r="P1495" i="7"/>
  <c r="P1496" i="7"/>
  <c r="P1497" i="7"/>
  <c r="P1498" i="7"/>
  <c r="P1499" i="7"/>
  <c r="P1500" i="7"/>
  <c r="P1501" i="7"/>
  <c r="P1502" i="7"/>
  <c r="P1503" i="7"/>
  <c r="P1504" i="7"/>
  <c r="P1505" i="7"/>
  <c r="P1506" i="7"/>
  <c r="P1507" i="7"/>
  <c r="P1508" i="7"/>
  <c r="P1509" i="7"/>
  <c r="P1510" i="7"/>
  <c r="P1511" i="7"/>
  <c r="P1512" i="7"/>
  <c r="P1513" i="7"/>
  <c r="P1514" i="7"/>
  <c r="P1515" i="7"/>
  <c r="P1516" i="7"/>
  <c r="P1517" i="7"/>
  <c r="P1518" i="7"/>
  <c r="P1519" i="7"/>
  <c r="P1520" i="7"/>
  <c r="P1521" i="7"/>
  <c r="P1522" i="7"/>
  <c r="P1523" i="7"/>
  <c r="P1524" i="7"/>
  <c r="P1525" i="7"/>
  <c r="P1526" i="7"/>
  <c r="P1527" i="7"/>
  <c r="P1528" i="7"/>
  <c r="P1529" i="7"/>
  <c r="P1530" i="7"/>
  <c r="P1531" i="7"/>
  <c r="P1532" i="7"/>
  <c r="P1533" i="7"/>
  <c r="P1534" i="7"/>
  <c r="P1535" i="7"/>
  <c r="P1536" i="7"/>
  <c r="P1537" i="7"/>
  <c r="P1538" i="7"/>
  <c r="P1539" i="7"/>
  <c r="P1540" i="7"/>
  <c r="P1541" i="7"/>
  <c r="P1542" i="7"/>
  <c r="P1543" i="7"/>
  <c r="P1544" i="7"/>
  <c r="P1545" i="7"/>
  <c r="P1546" i="7"/>
  <c r="P1547" i="7"/>
  <c r="P1548" i="7"/>
  <c r="P1549" i="7"/>
  <c r="P1550" i="7"/>
  <c r="P1551" i="7"/>
  <c r="P1552" i="7"/>
  <c r="P1553" i="7"/>
  <c r="P1554" i="7"/>
  <c r="P1555" i="7"/>
  <c r="P1556" i="7"/>
  <c r="P1557" i="7"/>
  <c r="P1558" i="7"/>
  <c r="P1559" i="7"/>
  <c r="P1560" i="7"/>
  <c r="P1561" i="7"/>
  <c r="P1562" i="7"/>
  <c r="P1563" i="7"/>
  <c r="P1564" i="7"/>
  <c r="P1565" i="7"/>
  <c r="P1566" i="7"/>
  <c r="P1567" i="7"/>
  <c r="P1568" i="7"/>
  <c r="P1569" i="7"/>
  <c r="P1570" i="7"/>
  <c r="P1571" i="7"/>
  <c r="P1572" i="7"/>
  <c r="P1573" i="7"/>
  <c r="P1574" i="7"/>
  <c r="P1575" i="7"/>
  <c r="P1576" i="7"/>
  <c r="P1577" i="7"/>
  <c r="P1578" i="7"/>
  <c r="P1579" i="7"/>
  <c r="P1580" i="7"/>
  <c r="P1581" i="7"/>
  <c r="P1582" i="7"/>
  <c r="P1583" i="7"/>
  <c r="P1584" i="7"/>
  <c r="P1585" i="7"/>
  <c r="P1586" i="7"/>
  <c r="P1587" i="7"/>
  <c r="P1588" i="7"/>
  <c r="P1589" i="7"/>
  <c r="P1590" i="7"/>
  <c r="P1591" i="7"/>
  <c r="P1592" i="7"/>
  <c r="P1593" i="7"/>
  <c r="P1594" i="7"/>
  <c r="P1595" i="7"/>
  <c r="P1596" i="7"/>
  <c r="P1597" i="7"/>
  <c r="P1598" i="7"/>
  <c r="P1599" i="7"/>
  <c r="P1600" i="7"/>
  <c r="P1601" i="7"/>
  <c r="P1602" i="7"/>
  <c r="P1603" i="7"/>
  <c r="P1604" i="7"/>
  <c r="P1605" i="7"/>
  <c r="P1606" i="7"/>
  <c r="P1607" i="7"/>
  <c r="P1608" i="7"/>
  <c r="P1609" i="7"/>
  <c r="P1610" i="7"/>
  <c r="P1611" i="7"/>
  <c r="P1612" i="7"/>
  <c r="P1613" i="7"/>
  <c r="P1614" i="7"/>
  <c r="P1615" i="7"/>
  <c r="P1616" i="7"/>
  <c r="P1617" i="7"/>
  <c r="P1618" i="7"/>
  <c r="P1619" i="7"/>
  <c r="P1620" i="7"/>
  <c r="P1621" i="7"/>
  <c r="P1622" i="7"/>
  <c r="P1623" i="7"/>
  <c r="P1624" i="7"/>
  <c r="P1625" i="7"/>
  <c r="P1626" i="7"/>
  <c r="P1627" i="7"/>
  <c r="P1628" i="7"/>
  <c r="P1629" i="7"/>
  <c r="P1630" i="7"/>
  <c r="P1631" i="7"/>
  <c r="P1632" i="7"/>
  <c r="P1633" i="7"/>
  <c r="P1634" i="7"/>
  <c r="P1635" i="7"/>
  <c r="P1636" i="7"/>
  <c r="P1637" i="7"/>
  <c r="P1638" i="7"/>
  <c r="P1639" i="7"/>
  <c r="P1640" i="7"/>
  <c r="P1641" i="7"/>
  <c r="P1642" i="7"/>
  <c r="P1643" i="7"/>
  <c r="P1644" i="7"/>
  <c r="P1645" i="7"/>
  <c r="P1646" i="7"/>
  <c r="P1647" i="7"/>
  <c r="P1648" i="7"/>
  <c r="P1649" i="7"/>
  <c r="P1650" i="7"/>
  <c r="P1651" i="7"/>
  <c r="P1652" i="7"/>
  <c r="P1653" i="7"/>
  <c r="P1654" i="7"/>
  <c r="P1655" i="7"/>
  <c r="P1656" i="7"/>
  <c r="P1657" i="7"/>
  <c r="P1658" i="7"/>
  <c r="P1659" i="7"/>
  <c r="P1660" i="7"/>
  <c r="P1661" i="7"/>
  <c r="P1662" i="7"/>
  <c r="P1663" i="7"/>
  <c r="P1664" i="7"/>
  <c r="P1665" i="7"/>
  <c r="P1666" i="7"/>
  <c r="P1667" i="7"/>
  <c r="P1668" i="7"/>
  <c r="P1669" i="7"/>
  <c r="P1670" i="7"/>
  <c r="P1671" i="7"/>
  <c r="P1672" i="7"/>
  <c r="P1673" i="7"/>
  <c r="P1674" i="7"/>
  <c r="P1675" i="7"/>
  <c r="P1676" i="7"/>
  <c r="P1677" i="7"/>
  <c r="P1678" i="7"/>
  <c r="P1679" i="7"/>
  <c r="P1680" i="7"/>
  <c r="P1681" i="7"/>
  <c r="P1682" i="7"/>
  <c r="P1683" i="7"/>
  <c r="P1684" i="7"/>
  <c r="P1685" i="7"/>
  <c r="P1686" i="7"/>
  <c r="P1687" i="7"/>
  <c r="P1688" i="7"/>
  <c r="P1689" i="7"/>
  <c r="P1690" i="7"/>
  <c r="P1691" i="7"/>
  <c r="P1692" i="7"/>
  <c r="P1693" i="7"/>
  <c r="P1694" i="7"/>
  <c r="P1695" i="7"/>
  <c r="P1696" i="7"/>
  <c r="P1697" i="7"/>
  <c r="P1698" i="7"/>
  <c r="P1699" i="7"/>
  <c r="P1700" i="7"/>
  <c r="P1701" i="7"/>
  <c r="P1702" i="7"/>
  <c r="P1703" i="7"/>
  <c r="P1704" i="7"/>
  <c r="P1705" i="7"/>
  <c r="P1706" i="7"/>
  <c r="P1707" i="7"/>
  <c r="P1708" i="7"/>
  <c r="P1709" i="7"/>
  <c r="P1710" i="7"/>
  <c r="P1711" i="7"/>
  <c r="P1712" i="7"/>
  <c r="P1713" i="7"/>
  <c r="P1714" i="7"/>
  <c r="P1715" i="7"/>
  <c r="P1716" i="7"/>
  <c r="P1717" i="7"/>
  <c r="P1718" i="7"/>
  <c r="P1719" i="7"/>
  <c r="P1720" i="7"/>
  <c r="P1721" i="7"/>
  <c r="P1722" i="7"/>
  <c r="P1723" i="7"/>
  <c r="P1724" i="7"/>
  <c r="P1725" i="7"/>
  <c r="P1726" i="7"/>
  <c r="P1727" i="7"/>
  <c r="P1728" i="7"/>
  <c r="P1729" i="7"/>
  <c r="P1730" i="7"/>
  <c r="P1731" i="7"/>
  <c r="P1732" i="7"/>
  <c r="P1733" i="7"/>
  <c r="P1734" i="7"/>
  <c r="P1735" i="7"/>
  <c r="P1736" i="7"/>
  <c r="P1737" i="7"/>
  <c r="P1738" i="7"/>
  <c r="P1739" i="7"/>
  <c r="P1740" i="7"/>
  <c r="P1741" i="7"/>
  <c r="P1742" i="7"/>
  <c r="P1743" i="7"/>
  <c r="P1744" i="7"/>
  <c r="P1745" i="7"/>
  <c r="P1746" i="7"/>
  <c r="P1747" i="7"/>
  <c r="P1748" i="7"/>
  <c r="P1749" i="7"/>
  <c r="P1750" i="7"/>
  <c r="P1751" i="7"/>
  <c r="P1752" i="7"/>
  <c r="P1753" i="7"/>
  <c r="P1754" i="7"/>
  <c r="P1755" i="7"/>
  <c r="P1756" i="7"/>
  <c r="P1757" i="7"/>
  <c r="P1758" i="7"/>
  <c r="P1759" i="7"/>
  <c r="P1760" i="7"/>
  <c r="P1761" i="7"/>
  <c r="P1762" i="7"/>
  <c r="P1763" i="7"/>
  <c r="P1764" i="7"/>
  <c r="P1765" i="7"/>
  <c r="P1766" i="7"/>
  <c r="P1767" i="7"/>
  <c r="P1768" i="7"/>
  <c r="P1769" i="7"/>
  <c r="P1770" i="7"/>
  <c r="P1771" i="7"/>
  <c r="P1772" i="7"/>
  <c r="P1773" i="7"/>
  <c r="P1774" i="7"/>
  <c r="P1775" i="7"/>
  <c r="P1776" i="7"/>
  <c r="P1777" i="7"/>
  <c r="P1778" i="7"/>
  <c r="P1779" i="7"/>
  <c r="P1780" i="7"/>
  <c r="P1781" i="7"/>
  <c r="P1782" i="7"/>
  <c r="P1783" i="7"/>
  <c r="P1784" i="7"/>
  <c r="P1785" i="7"/>
  <c r="P1786" i="7"/>
  <c r="P1787" i="7"/>
  <c r="P1788" i="7"/>
  <c r="P1789" i="7"/>
  <c r="P1790" i="7"/>
  <c r="P1791" i="7"/>
  <c r="P1792" i="7"/>
  <c r="P1793" i="7"/>
  <c r="P1794" i="7"/>
  <c r="P1795" i="7"/>
  <c r="P1796" i="7"/>
  <c r="P1797" i="7"/>
  <c r="P1798" i="7"/>
  <c r="P1799" i="7"/>
  <c r="P1800" i="7"/>
  <c r="P1801" i="7"/>
  <c r="P1802" i="7"/>
  <c r="P1803" i="7"/>
  <c r="P1804" i="7"/>
  <c r="P1805" i="7"/>
  <c r="P1806" i="7"/>
  <c r="P1807" i="7"/>
  <c r="P1808" i="7"/>
  <c r="P1809" i="7"/>
  <c r="P1810" i="7"/>
  <c r="P1811" i="7"/>
  <c r="P1812" i="7"/>
  <c r="P1813" i="7"/>
  <c r="P1814" i="7"/>
  <c r="P1815" i="7"/>
  <c r="P1816" i="7"/>
  <c r="P1817" i="7"/>
  <c r="P1818" i="7"/>
  <c r="P1819" i="7"/>
  <c r="P1820" i="7"/>
  <c r="P1821" i="7"/>
  <c r="P1822" i="7"/>
  <c r="P1823" i="7"/>
  <c r="P1824" i="7"/>
  <c r="P1825" i="7"/>
  <c r="P1826" i="7"/>
  <c r="P1827" i="7"/>
  <c r="P1828" i="7"/>
  <c r="P1829" i="7"/>
  <c r="P1830" i="7"/>
  <c r="P1831" i="7"/>
  <c r="P1832" i="7"/>
  <c r="P1833" i="7"/>
  <c r="P1834" i="7"/>
  <c r="P1835" i="7"/>
  <c r="P1836" i="7"/>
  <c r="P1837" i="7"/>
  <c r="P1838" i="7"/>
  <c r="P1839" i="7"/>
  <c r="P1840" i="7"/>
  <c r="P1841" i="7"/>
  <c r="P1842" i="7"/>
  <c r="P1843" i="7"/>
  <c r="P1844" i="7"/>
  <c r="P1845" i="7"/>
  <c r="P1846" i="7"/>
  <c r="P1847" i="7"/>
  <c r="P1848" i="7"/>
  <c r="P1849" i="7"/>
  <c r="P1850" i="7"/>
  <c r="P1851" i="7"/>
  <c r="P1852" i="7"/>
  <c r="P1853" i="7"/>
  <c r="P1854" i="7"/>
  <c r="P1855" i="7"/>
  <c r="P1856" i="7"/>
  <c r="P1857" i="7"/>
  <c r="P1858" i="7"/>
  <c r="P1859" i="7"/>
  <c r="P1860" i="7"/>
  <c r="P1861" i="7"/>
  <c r="P1862" i="7"/>
  <c r="P1863" i="7"/>
  <c r="P1864" i="7"/>
  <c r="P1865" i="7"/>
  <c r="P1866" i="7"/>
  <c r="P1867" i="7"/>
  <c r="P1868" i="7"/>
  <c r="P1869" i="7"/>
  <c r="P1870" i="7"/>
  <c r="P1871" i="7"/>
  <c r="P1872" i="7"/>
  <c r="P1873" i="7"/>
  <c r="P1874" i="7"/>
  <c r="P1875" i="7"/>
  <c r="P1876" i="7"/>
  <c r="P1877" i="7"/>
  <c r="P1878" i="7"/>
  <c r="P1879" i="7"/>
  <c r="P1880" i="7"/>
  <c r="P1881" i="7"/>
  <c r="P1882" i="7"/>
  <c r="P1883" i="7"/>
  <c r="P1884" i="7"/>
  <c r="P1885" i="7"/>
  <c r="P1886" i="7"/>
  <c r="P1887" i="7"/>
  <c r="P1888" i="7"/>
  <c r="P1889" i="7"/>
  <c r="P1890" i="7"/>
  <c r="P1891" i="7"/>
  <c r="P1892" i="7"/>
  <c r="P1893" i="7"/>
  <c r="P1894" i="7"/>
  <c r="P1895" i="7"/>
  <c r="P1896" i="7"/>
  <c r="P1897" i="7"/>
  <c r="P1898" i="7"/>
  <c r="P1899" i="7"/>
  <c r="P1900" i="7"/>
  <c r="P1901" i="7"/>
  <c r="P1902" i="7"/>
  <c r="P1903" i="7"/>
  <c r="P1904" i="7"/>
  <c r="P1905" i="7"/>
  <c r="P1906" i="7"/>
  <c r="P1907" i="7"/>
  <c r="P1908" i="7"/>
  <c r="P1909" i="7"/>
  <c r="P1910" i="7"/>
  <c r="P1911" i="7"/>
  <c r="P1912" i="7"/>
  <c r="P1913" i="7"/>
  <c r="P1914" i="7"/>
  <c r="P1915" i="7"/>
  <c r="P1916" i="7"/>
  <c r="P1917" i="7"/>
  <c r="P1918" i="7"/>
  <c r="P1919" i="7"/>
  <c r="P1920" i="7"/>
  <c r="P1921" i="7"/>
  <c r="P1922" i="7"/>
  <c r="P1923" i="7"/>
  <c r="P1924" i="7"/>
  <c r="P1925" i="7"/>
  <c r="P1926" i="7"/>
  <c r="P1927" i="7"/>
  <c r="P1928" i="7"/>
  <c r="P1929" i="7"/>
  <c r="P1930" i="7"/>
  <c r="P1931" i="7"/>
  <c r="P1932" i="7"/>
  <c r="P1933" i="7"/>
  <c r="P1934" i="7"/>
  <c r="P1935" i="7"/>
  <c r="P1936" i="7"/>
  <c r="P1937" i="7"/>
  <c r="P1938" i="7"/>
  <c r="P1939" i="7"/>
  <c r="P1940" i="7"/>
  <c r="P1941" i="7"/>
  <c r="P1942" i="7"/>
  <c r="P1943" i="7"/>
  <c r="P1944" i="7"/>
  <c r="P1945" i="7"/>
  <c r="P1946" i="7"/>
  <c r="P1947" i="7"/>
  <c r="P1948" i="7"/>
  <c r="P1949" i="7"/>
  <c r="P1950" i="7"/>
  <c r="P1951" i="7"/>
  <c r="P1952" i="7"/>
  <c r="P1953" i="7"/>
  <c r="P1954" i="7"/>
  <c r="P1955" i="7"/>
  <c r="P1956" i="7"/>
  <c r="P1957" i="7"/>
  <c r="P1958" i="7"/>
  <c r="P1959" i="7"/>
  <c r="P1960" i="7"/>
  <c r="P1961" i="7"/>
  <c r="P1962" i="7"/>
  <c r="P1963" i="7"/>
  <c r="P1964" i="7"/>
  <c r="P1965" i="7"/>
  <c r="P1966" i="7"/>
  <c r="P1967" i="7"/>
  <c r="P1968" i="7"/>
  <c r="P1969" i="7"/>
  <c r="P1970" i="7"/>
  <c r="P1971" i="7"/>
  <c r="P1972" i="7"/>
  <c r="P1973" i="7"/>
  <c r="P1974" i="7"/>
  <c r="P1975" i="7"/>
  <c r="P1976" i="7"/>
  <c r="P1977" i="7"/>
  <c r="P1978" i="7"/>
  <c r="P1979" i="7"/>
  <c r="P1980" i="7"/>
  <c r="P1981" i="7"/>
  <c r="P1982" i="7"/>
  <c r="P1983" i="7"/>
  <c r="P1984" i="7"/>
  <c r="P1985" i="7"/>
  <c r="P1986" i="7"/>
  <c r="P1987" i="7"/>
  <c r="P1988" i="7"/>
  <c r="P1989" i="7"/>
  <c r="P1990" i="7"/>
  <c r="P1991" i="7"/>
  <c r="P1992" i="7"/>
  <c r="P1993" i="7"/>
  <c r="P1994" i="7"/>
  <c r="P1995" i="7"/>
  <c r="P1996" i="7"/>
  <c r="P1997" i="7"/>
  <c r="P1998" i="7"/>
  <c r="P1999" i="7"/>
  <c r="P2000" i="7"/>
  <c r="P2001" i="7"/>
  <c r="P2" i="7"/>
  <c r="Z4" i="7" a="1"/>
  <c r="Z4" i="7" s="1"/>
  <c r="Y4" i="7" a="1"/>
  <c r="Y4" i="7" s="1"/>
  <c r="X4" i="7" a="1"/>
  <c r="X4" i="7" s="1"/>
  <c r="W4" i="7" a="1"/>
  <c r="W4" i="7" s="1"/>
  <c r="C3" i="7"/>
  <c r="A3" i="7" s="1"/>
  <c r="C4" i="7"/>
  <c r="A4" i="7" s="1"/>
  <c r="C5" i="7"/>
  <c r="A5" i="7" s="1"/>
  <c r="C6" i="7"/>
  <c r="A6" i="7" s="1"/>
  <c r="C7" i="7"/>
  <c r="A7" i="7" s="1"/>
  <c r="C8" i="7"/>
  <c r="A8" i="7" s="1"/>
  <c r="C9" i="7"/>
  <c r="A9" i="7" s="1"/>
  <c r="C10" i="7"/>
  <c r="A10" i="7" s="1"/>
  <c r="C11" i="7"/>
  <c r="A11" i="7" s="1"/>
  <c r="C12" i="7"/>
  <c r="A12" i="7" s="1"/>
  <c r="C13" i="7"/>
  <c r="A13" i="7" s="1"/>
  <c r="C14" i="7"/>
  <c r="A14" i="7" s="1"/>
  <c r="C15" i="7"/>
  <c r="A15" i="7" s="1"/>
  <c r="C16" i="7"/>
  <c r="A16" i="7" s="1"/>
  <c r="C17" i="7"/>
  <c r="A17" i="7" s="1"/>
  <c r="C18" i="7"/>
  <c r="A18" i="7" s="1"/>
  <c r="C19" i="7"/>
  <c r="A19" i="7" s="1"/>
  <c r="C20" i="7"/>
  <c r="A20" i="7" s="1"/>
  <c r="C21" i="7"/>
  <c r="A21" i="7" s="1"/>
  <c r="C22" i="7"/>
  <c r="A22" i="7" s="1"/>
  <c r="C23" i="7"/>
  <c r="A23" i="7" s="1"/>
  <c r="C24" i="7"/>
  <c r="A24" i="7" s="1"/>
  <c r="C25" i="7"/>
  <c r="A25" i="7" s="1"/>
  <c r="C26" i="7"/>
  <c r="A26" i="7" s="1"/>
  <c r="C27" i="7"/>
  <c r="A27" i="7" s="1"/>
  <c r="C28" i="7"/>
  <c r="A28" i="7" s="1"/>
  <c r="C29" i="7"/>
  <c r="A29" i="7" s="1"/>
  <c r="C30" i="7"/>
  <c r="A30" i="7" s="1"/>
  <c r="C31" i="7"/>
  <c r="A31" i="7" s="1"/>
  <c r="C32" i="7"/>
  <c r="A32" i="7" s="1"/>
  <c r="C33" i="7"/>
  <c r="A33" i="7" s="1"/>
  <c r="C34" i="7"/>
  <c r="A34" i="7" s="1"/>
  <c r="C35" i="7"/>
  <c r="A35" i="7" s="1"/>
  <c r="C36" i="7"/>
  <c r="A36" i="7" s="1"/>
  <c r="C37" i="7"/>
  <c r="A37" i="7" s="1"/>
  <c r="C38" i="7"/>
  <c r="A38" i="7" s="1"/>
  <c r="C39" i="7"/>
  <c r="A39" i="7" s="1"/>
  <c r="C40" i="7"/>
  <c r="A40" i="7" s="1"/>
  <c r="C41" i="7"/>
  <c r="A41" i="7" s="1"/>
  <c r="C42" i="7"/>
  <c r="A42" i="7" s="1"/>
  <c r="C43" i="7"/>
  <c r="A43" i="7" s="1"/>
  <c r="C44" i="7"/>
  <c r="A44" i="7" s="1"/>
  <c r="C45" i="7"/>
  <c r="A45" i="7" s="1"/>
  <c r="C46" i="7"/>
  <c r="A46" i="7" s="1"/>
  <c r="C47" i="7"/>
  <c r="A47" i="7" s="1"/>
  <c r="C48" i="7"/>
  <c r="A48" i="7" s="1"/>
  <c r="C49" i="7"/>
  <c r="A49" i="7" s="1"/>
  <c r="C50" i="7"/>
  <c r="A50" i="7" s="1"/>
  <c r="C51" i="7"/>
  <c r="A51" i="7" s="1"/>
  <c r="C52" i="7"/>
  <c r="A52" i="7" s="1"/>
  <c r="C53" i="7"/>
  <c r="A53" i="7" s="1"/>
  <c r="C54" i="7"/>
  <c r="A54" i="7" s="1"/>
  <c r="C55" i="7"/>
  <c r="A55" i="7" s="1"/>
  <c r="C56" i="7"/>
  <c r="A56" i="7" s="1"/>
  <c r="C57" i="7"/>
  <c r="A57" i="7" s="1"/>
  <c r="C58" i="7"/>
  <c r="A58" i="7" s="1"/>
  <c r="C59" i="7"/>
  <c r="A59" i="7" s="1"/>
  <c r="C60" i="7"/>
  <c r="A60" i="7" s="1"/>
  <c r="C61" i="7"/>
  <c r="A61" i="7" s="1"/>
  <c r="C62" i="7"/>
  <c r="A62" i="7" s="1"/>
  <c r="C63" i="7"/>
  <c r="A63" i="7" s="1"/>
  <c r="C64" i="7"/>
  <c r="A64" i="7" s="1"/>
  <c r="C65" i="7"/>
  <c r="A65" i="7" s="1"/>
  <c r="C66" i="7"/>
  <c r="A66" i="7" s="1"/>
  <c r="C67" i="7"/>
  <c r="A67" i="7" s="1"/>
  <c r="C68" i="7"/>
  <c r="A68" i="7" s="1"/>
  <c r="C69" i="7"/>
  <c r="A69" i="7" s="1"/>
  <c r="C70" i="7"/>
  <c r="A70" i="7" s="1"/>
  <c r="C71" i="7"/>
  <c r="A71" i="7" s="1"/>
  <c r="C72" i="7"/>
  <c r="A72" i="7" s="1"/>
  <c r="C73" i="7"/>
  <c r="A73" i="7" s="1"/>
  <c r="C74" i="7"/>
  <c r="A74" i="7" s="1"/>
  <c r="C75" i="7"/>
  <c r="A75" i="7" s="1"/>
  <c r="C76" i="7"/>
  <c r="A76" i="7" s="1"/>
  <c r="C77" i="7"/>
  <c r="A77" i="7" s="1"/>
  <c r="C78" i="7"/>
  <c r="A78" i="7" s="1"/>
  <c r="C79" i="7"/>
  <c r="A79" i="7" s="1"/>
  <c r="C80" i="7"/>
  <c r="A80" i="7" s="1"/>
  <c r="C81" i="7"/>
  <c r="A81" i="7" s="1"/>
  <c r="C82" i="7"/>
  <c r="A82" i="7" s="1"/>
  <c r="C83" i="7"/>
  <c r="A83" i="7" s="1"/>
  <c r="C84" i="7"/>
  <c r="A84" i="7" s="1"/>
  <c r="C85" i="7"/>
  <c r="A85" i="7" s="1"/>
  <c r="C86" i="7"/>
  <c r="A86" i="7" s="1"/>
  <c r="C87" i="7"/>
  <c r="A87" i="7" s="1"/>
  <c r="C88" i="7"/>
  <c r="A88" i="7" s="1"/>
  <c r="C89" i="7"/>
  <c r="A89" i="7" s="1"/>
  <c r="C90" i="7"/>
  <c r="A90" i="7" s="1"/>
  <c r="C91" i="7"/>
  <c r="A91" i="7" s="1"/>
  <c r="C92" i="7"/>
  <c r="A92" i="7" s="1"/>
  <c r="C93" i="7"/>
  <c r="A93" i="7" s="1"/>
  <c r="C94" i="7"/>
  <c r="A94" i="7" s="1"/>
  <c r="C95" i="7"/>
  <c r="A95" i="7" s="1"/>
  <c r="C96" i="7"/>
  <c r="A96" i="7" s="1"/>
  <c r="C97" i="7"/>
  <c r="A97" i="7" s="1"/>
  <c r="C98" i="7"/>
  <c r="A98" i="7" s="1"/>
  <c r="C99" i="7"/>
  <c r="A99" i="7" s="1"/>
  <c r="C100" i="7"/>
  <c r="A100" i="7" s="1"/>
  <c r="C101" i="7"/>
  <c r="A101" i="7" s="1"/>
  <c r="C102" i="7"/>
  <c r="A102" i="7" s="1"/>
  <c r="C103" i="7"/>
  <c r="A103" i="7" s="1"/>
  <c r="C104" i="7"/>
  <c r="A104" i="7" s="1"/>
  <c r="C105" i="7"/>
  <c r="A105" i="7" s="1"/>
  <c r="C106" i="7"/>
  <c r="A106" i="7" s="1"/>
  <c r="C107" i="7"/>
  <c r="A107" i="7" s="1"/>
  <c r="C108" i="7"/>
  <c r="A108" i="7" s="1"/>
  <c r="C109" i="7"/>
  <c r="A109" i="7" s="1"/>
  <c r="C110" i="7"/>
  <c r="A110" i="7" s="1"/>
  <c r="C111" i="7"/>
  <c r="A111" i="7" s="1"/>
  <c r="C112" i="7"/>
  <c r="A112" i="7" s="1"/>
  <c r="C113" i="7"/>
  <c r="A113" i="7" s="1"/>
  <c r="C114" i="7"/>
  <c r="A114" i="7" s="1"/>
  <c r="C115" i="7"/>
  <c r="A115" i="7" s="1"/>
  <c r="C116" i="7"/>
  <c r="A116" i="7" s="1"/>
  <c r="C117" i="7"/>
  <c r="A117" i="7" s="1"/>
  <c r="C118" i="7"/>
  <c r="A118" i="7" s="1"/>
  <c r="C119" i="7"/>
  <c r="A119" i="7" s="1"/>
  <c r="C120" i="7"/>
  <c r="A120" i="7" s="1"/>
  <c r="C121" i="7"/>
  <c r="A121" i="7" s="1"/>
  <c r="C122" i="7"/>
  <c r="A122" i="7" s="1"/>
  <c r="C123" i="7"/>
  <c r="A123" i="7" s="1"/>
  <c r="C124" i="7"/>
  <c r="A124" i="7" s="1"/>
  <c r="C125" i="7"/>
  <c r="A125" i="7" s="1"/>
  <c r="C126" i="7"/>
  <c r="A126" i="7" s="1"/>
  <c r="C127" i="7"/>
  <c r="A127" i="7" s="1"/>
  <c r="C128" i="7"/>
  <c r="A128" i="7" s="1"/>
  <c r="C129" i="7"/>
  <c r="A129" i="7" s="1"/>
  <c r="C130" i="7"/>
  <c r="A130" i="7" s="1"/>
  <c r="C131" i="7"/>
  <c r="A131" i="7" s="1"/>
  <c r="C132" i="7"/>
  <c r="A132" i="7" s="1"/>
  <c r="C133" i="7"/>
  <c r="A133" i="7" s="1"/>
  <c r="C134" i="7"/>
  <c r="A134" i="7" s="1"/>
  <c r="C135" i="7"/>
  <c r="A135" i="7" s="1"/>
  <c r="C136" i="7"/>
  <c r="A136" i="7" s="1"/>
  <c r="C137" i="7"/>
  <c r="A137" i="7" s="1"/>
  <c r="C138" i="7"/>
  <c r="A138" i="7" s="1"/>
  <c r="C139" i="7"/>
  <c r="A139" i="7" s="1"/>
  <c r="C140" i="7"/>
  <c r="A140" i="7" s="1"/>
  <c r="C141" i="7"/>
  <c r="A141" i="7" s="1"/>
  <c r="C142" i="7"/>
  <c r="A142" i="7" s="1"/>
  <c r="C143" i="7"/>
  <c r="A143" i="7" s="1"/>
  <c r="C144" i="7"/>
  <c r="A144" i="7" s="1"/>
  <c r="C145" i="7"/>
  <c r="A145" i="7" s="1"/>
  <c r="C146" i="7"/>
  <c r="A146" i="7" s="1"/>
  <c r="C147" i="7"/>
  <c r="A147" i="7" s="1"/>
  <c r="C148" i="7"/>
  <c r="A148" i="7" s="1"/>
  <c r="C149" i="7"/>
  <c r="A149" i="7" s="1"/>
  <c r="C150" i="7"/>
  <c r="A150" i="7" s="1"/>
  <c r="C151" i="7"/>
  <c r="A151" i="7" s="1"/>
  <c r="C152" i="7"/>
  <c r="A152" i="7" s="1"/>
  <c r="C153" i="7"/>
  <c r="A153" i="7" s="1"/>
  <c r="C154" i="7"/>
  <c r="A154" i="7" s="1"/>
  <c r="C155" i="7"/>
  <c r="A155" i="7" s="1"/>
  <c r="C156" i="7"/>
  <c r="A156" i="7" s="1"/>
  <c r="C157" i="7"/>
  <c r="A157" i="7" s="1"/>
  <c r="C158" i="7"/>
  <c r="A158" i="7" s="1"/>
  <c r="C159" i="7"/>
  <c r="A159" i="7" s="1"/>
  <c r="C160" i="7"/>
  <c r="A160" i="7" s="1"/>
  <c r="C161" i="7"/>
  <c r="A161" i="7" s="1"/>
  <c r="C162" i="7"/>
  <c r="A162" i="7" s="1"/>
  <c r="C163" i="7"/>
  <c r="A163" i="7" s="1"/>
  <c r="C164" i="7"/>
  <c r="A164" i="7" s="1"/>
  <c r="C165" i="7"/>
  <c r="A165" i="7" s="1"/>
  <c r="C166" i="7"/>
  <c r="A166" i="7" s="1"/>
  <c r="C167" i="7"/>
  <c r="A167" i="7" s="1"/>
  <c r="C168" i="7"/>
  <c r="A168" i="7" s="1"/>
  <c r="C169" i="7"/>
  <c r="A169" i="7" s="1"/>
  <c r="C170" i="7"/>
  <c r="A170" i="7" s="1"/>
  <c r="C171" i="7"/>
  <c r="A171" i="7" s="1"/>
  <c r="C172" i="7"/>
  <c r="A172" i="7" s="1"/>
  <c r="C173" i="7"/>
  <c r="A173" i="7" s="1"/>
  <c r="C174" i="7"/>
  <c r="A174" i="7" s="1"/>
  <c r="C175" i="7"/>
  <c r="A175" i="7" s="1"/>
  <c r="C176" i="7"/>
  <c r="A176" i="7" s="1"/>
  <c r="C177" i="7"/>
  <c r="A177" i="7" s="1"/>
  <c r="C178" i="7"/>
  <c r="A178" i="7" s="1"/>
  <c r="C179" i="7"/>
  <c r="A179" i="7" s="1"/>
  <c r="C180" i="7"/>
  <c r="A180" i="7" s="1"/>
  <c r="C181" i="7"/>
  <c r="A181" i="7" s="1"/>
  <c r="C182" i="7"/>
  <c r="A182" i="7" s="1"/>
  <c r="C183" i="7"/>
  <c r="A183" i="7" s="1"/>
  <c r="C184" i="7"/>
  <c r="A184" i="7" s="1"/>
  <c r="C185" i="7"/>
  <c r="A185" i="7" s="1"/>
  <c r="C186" i="7"/>
  <c r="A186" i="7" s="1"/>
  <c r="C187" i="7"/>
  <c r="A187" i="7" s="1"/>
  <c r="C188" i="7"/>
  <c r="A188" i="7" s="1"/>
  <c r="C189" i="7"/>
  <c r="A189" i="7" s="1"/>
  <c r="C190" i="7"/>
  <c r="A190" i="7" s="1"/>
  <c r="C191" i="7"/>
  <c r="A191" i="7" s="1"/>
  <c r="C192" i="7"/>
  <c r="A192" i="7" s="1"/>
  <c r="C193" i="7"/>
  <c r="A193" i="7" s="1"/>
  <c r="C194" i="7"/>
  <c r="A194" i="7" s="1"/>
  <c r="C195" i="7"/>
  <c r="A195" i="7" s="1"/>
  <c r="C196" i="7"/>
  <c r="A196" i="7" s="1"/>
  <c r="C197" i="7"/>
  <c r="A197" i="7" s="1"/>
  <c r="C198" i="7"/>
  <c r="A198" i="7" s="1"/>
  <c r="C199" i="7"/>
  <c r="A199" i="7" s="1"/>
  <c r="C200" i="7"/>
  <c r="A200" i="7" s="1"/>
  <c r="C201" i="7"/>
  <c r="A201" i="7" s="1"/>
  <c r="C202" i="7"/>
  <c r="A202" i="7" s="1"/>
  <c r="C203" i="7"/>
  <c r="A203" i="7" s="1"/>
  <c r="C204" i="7"/>
  <c r="A204" i="7" s="1"/>
  <c r="C205" i="7"/>
  <c r="A205" i="7" s="1"/>
  <c r="C206" i="7"/>
  <c r="A206" i="7" s="1"/>
  <c r="C207" i="7"/>
  <c r="A207" i="7" s="1"/>
  <c r="C208" i="7"/>
  <c r="A208" i="7" s="1"/>
  <c r="C209" i="7"/>
  <c r="A209" i="7" s="1"/>
  <c r="C210" i="7"/>
  <c r="A210" i="7" s="1"/>
  <c r="C211" i="7"/>
  <c r="A211" i="7" s="1"/>
  <c r="C212" i="7"/>
  <c r="A212" i="7" s="1"/>
  <c r="C213" i="7"/>
  <c r="A213" i="7" s="1"/>
  <c r="C214" i="7"/>
  <c r="A214" i="7" s="1"/>
  <c r="C215" i="7"/>
  <c r="A215" i="7" s="1"/>
  <c r="C216" i="7"/>
  <c r="A216" i="7" s="1"/>
  <c r="C217" i="7"/>
  <c r="A217" i="7" s="1"/>
  <c r="C218" i="7"/>
  <c r="A218" i="7" s="1"/>
  <c r="C219" i="7"/>
  <c r="A219" i="7" s="1"/>
  <c r="C220" i="7"/>
  <c r="A220" i="7" s="1"/>
  <c r="C221" i="7"/>
  <c r="A221" i="7" s="1"/>
  <c r="C222" i="7"/>
  <c r="A222" i="7" s="1"/>
  <c r="C223" i="7"/>
  <c r="A223" i="7" s="1"/>
  <c r="C224" i="7"/>
  <c r="A224" i="7" s="1"/>
  <c r="C225" i="7"/>
  <c r="A225" i="7" s="1"/>
  <c r="C226" i="7"/>
  <c r="A226" i="7" s="1"/>
  <c r="C227" i="7"/>
  <c r="A227" i="7" s="1"/>
  <c r="C228" i="7"/>
  <c r="A228" i="7" s="1"/>
  <c r="C229" i="7"/>
  <c r="A229" i="7" s="1"/>
  <c r="C230" i="7"/>
  <c r="A230" i="7" s="1"/>
  <c r="C231" i="7"/>
  <c r="A231" i="7" s="1"/>
  <c r="C232" i="7"/>
  <c r="A232" i="7" s="1"/>
  <c r="C233" i="7"/>
  <c r="A233" i="7" s="1"/>
  <c r="C234" i="7"/>
  <c r="A234" i="7" s="1"/>
  <c r="C235" i="7"/>
  <c r="A235" i="7" s="1"/>
  <c r="C236" i="7"/>
  <c r="A236" i="7" s="1"/>
  <c r="C237" i="7"/>
  <c r="A237" i="7" s="1"/>
  <c r="C238" i="7"/>
  <c r="A238" i="7" s="1"/>
  <c r="C239" i="7"/>
  <c r="A239" i="7" s="1"/>
  <c r="C240" i="7"/>
  <c r="A240" i="7" s="1"/>
  <c r="C241" i="7"/>
  <c r="A241" i="7" s="1"/>
  <c r="C242" i="7"/>
  <c r="A242" i="7" s="1"/>
  <c r="C243" i="7"/>
  <c r="A243" i="7" s="1"/>
  <c r="C244" i="7"/>
  <c r="A244" i="7" s="1"/>
  <c r="C245" i="7"/>
  <c r="A245" i="7" s="1"/>
  <c r="C246" i="7"/>
  <c r="A246" i="7" s="1"/>
  <c r="C247" i="7"/>
  <c r="A247" i="7" s="1"/>
  <c r="C248" i="7"/>
  <c r="A248" i="7" s="1"/>
  <c r="C249" i="7"/>
  <c r="A249" i="7" s="1"/>
  <c r="C250" i="7"/>
  <c r="A250" i="7" s="1"/>
  <c r="C251" i="7"/>
  <c r="A251" i="7" s="1"/>
  <c r="C252" i="7"/>
  <c r="A252" i="7" s="1"/>
  <c r="C253" i="7"/>
  <c r="A253" i="7" s="1"/>
  <c r="C254" i="7"/>
  <c r="A254" i="7" s="1"/>
  <c r="C255" i="7"/>
  <c r="A255" i="7" s="1"/>
  <c r="C256" i="7"/>
  <c r="A256" i="7" s="1"/>
  <c r="C257" i="7"/>
  <c r="A257" i="7" s="1"/>
  <c r="C258" i="7"/>
  <c r="A258" i="7" s="1"/>
  <c r="C259" i="7"/>
  <c r="A259" i="7" s="1"/>
  <c r="C260" i="7"/>
  <c r="A260" i="7" s="1"/>
  <c r="C261" i="7"/>
  <c r="A261" i="7" s="1"/>
  <c r="C262" i="7"/>
  <c r="A262" i="7" s="1"/>
  <c r="C263" i="7"/>
  <c r="A263" i="7" s="1"/>
  <c r="C264" i="7"/>
  <c r="A264" i="7" s="1"/>
  <c r="C265" i="7"/>
  <c r="A265" i="7" s="1"/>
  <c r="C266" i="7"/>
  <c r="A266" i="7" s="1"/>
  <c r="C267" i="7"/>
  <c r="A267" i="7" s="1"/>
  <c r="C268" i="7"/>
  <c r="A268" i="7" s="1"/>
  <c r="C269" i="7"/>
  <c r="A269" i="7" s="1"/>
  <c r="C270" i="7"/>
  <c r="A270" i="7" s="1"/>
  <c r="C271" i="7"/>
  <c r="A271" i="7" s="1"/>
  <c r="C272" i="7"/>
  <c r="A272" i="7" s="1"/>
  <c r="C273" i="7"/>
  <c r="A273" i="7" s="1"/>
  <c r="C274" i="7"/>
  <c r="A274" i="7" s="1"/>
  <c r="C275" i="7"/>
  <c r="A275" i="7" s="1"/>
  <c r="C276" i="7"/>
  <c r="A276" i="7" s="1"/>
  <c r="C277" i="7"/>
  <c r="A277" i="7" s="1"/>
  <c r="C278" i="7"/>
  <c r="A278" i="7" s="1"/>
  <c r="C279" i="7"/>
  <c r="A279" i="7" s="1"/>
  <c r="C280" i="7"/>
  <c r="A280" i="7" s="1"/>
  <c r="C281" i="7"/>
  <c r="A281" i="7" s="1"/>
  <c r="C282" i="7"/>
  <c r="A282" i="7" s="1"/>
  <c r="C283" i="7"/>
  <c r="A283" i="7" s="1"/>
  <c r="C284" i="7"/>
  <c r="A284" i="7" s="1"/>
  <c r="C285" i="7"/>
  <c r="A285" i="7" s="1"/>
  <c r="C286" i="7"/>
  <c r="A286" i="7" s="1"/>
  <c r="C287" i="7"/>
  <c r="A287" i="7" s="1"/>
  <c r="C288" i="7"/>
  <c r="A288" i="7" s="1"/>
  <c r="C289" i="7"/>
  <c r="A289" i="7" s="1"/>
  <c r="C290" i="7"/>
  <c r="A290" i="7" s="1"/>
  <c r="C291" i="7"/>
  <c r="A291" i="7" s="1"/>
  <c r="C292" i="7"/>
  <c r="A292" i="7" s="1"/>
  <c r="C293" i="7"/>
  <c r="A293" i="7" s="1"/>
  <c r="C294" i="7"/>
  <c r="A294" i="7" s="1"/>
  <c r="C295" i="7"/>
  <c r="A295" i="7" s="1"/>
  <c r="C296" i="7"/>
  <c r="A296" i="7" s="1"/>
  <c r="C297" i="7"/>
  <c r="A297" i="7" s="1"/>
  <c r="C298" i="7"/>
  <c r="A298" i="7" s="1"/>
  <c r="C299" i="7"/>
  <c r="A299" i="7" s="1"/>
  <c r="C300" i="7"/>
  <c r="A300" i="7" s="1"/>
  <c r="C301" i="7"/>
  <c r="A301" i="7" s="1"/>
  <c r="C302" i="7"/>
  <c r="A302" i="7" s="1"/>
  <c r="C303" i="7"/>
  <c r="A303" i="7" s="1"/>
  <c r="C304" i="7"/>
  <c r="A304" i="7" s="1"/>
  <c r="C305" i="7"/>
  <c r="A305" i="7" s="1"/>
  <c r="C306" i="7"/>
  <c r="A306" i="7" s="1"/>
  <c r="C307" i="7"/>
  <c r="A307" i="7" s="1"/>
  <c r="C308" i="7"/>
  <c r="A308" i="7" s="1"/>
  <c r="C309" i="7"/>
  <c r="A309" i="7" s="1"/>
  <c r="C310" i="7"/>
  <c r="A310" i="7" s="1"/>
  <c r="C311" i="7"/>
  <c r="A311" i="7" s="1"/>
  <c r="C312" i="7"/>
  <c r="A312" i="7" s="1"/>
  <c r="C313" i="7"/>
  <c r="A313" i="7" s="1"/>
  <c r="C314" i="7"/>
  <c r="A314" i="7" s="1"/>
  <c r="C315" i="7"/>
  <c r="A315" i="7" s="1"/>
  <c r="C316" i="7"/>
  <c r="A316" i="7" s="1"/>
  <c r="C317" i="7"/>
  <c r="A317" i="7" s="1"/>
  <c r="C318" i="7"/>
  <c r="A318" i="7" s="1"/>
  <c r="C319" i="7"/>
  <c r="A319" i="7" s="1"/>
  <c r="C320" i="7"/>
  <c r="A320" i="7" s="1"/>
  <c r="C321" i="7"/>
  <c r="A321" i="7" s="1"/>
  <c r="C322" i="7"/>
  <c r="A322" i="7" s="1"/>
  <c r="C323" i="7"/>
  <c r="A323" i="7" s="1"/>
  <c r="C324" i="7"/>
  <c r="A324" i="7" s="1"/>
  <c r="C325" i="7"/>
  <c r="A325" i="7" s="1"/>
  <c r="C326" i="7"/>
  <c r="A326" i="7" s="1"/>
  <c r="C327" i="7"/>
  <c r="A327" i="7" s="1"/>
  <c r="C328" i="7"/>
  <c r="A328" i="7" s="1"/>
  <c r="C329" i="7"/>
  <c r="A329" i="7" s="1"/>
  <c r="C330" i="7"/>
  <c r="A330" i="7" s="1"/>
  <c r="C331" i="7"/>
  <c r="A331" i="7" s="1"/>
  <c r="C332" i="7"/>
  <c r="A332" i="7" s="1"/>
  <c r="C333" i="7"/>
  <c r="A333" i="7" s="1"/>
  <c r="C334" i="7"/>
  <c r="A334" i="7" s="1"/>
  <c r="C335" i="7"/>
  <c r="A335" i="7" s="1"/>
  <c r="C336" i="7"/>
  <c r="A336" i="7" s="1"/>
  <c r="C337" i="7"/>
  <c r="A337" i="7" s="1"/>
  <c r="C338" i="7"/>
  <c r="A338" i="7" s="1"/>
  <c r="C339" i="7"/>
  <c r="A339" i="7" s="1"/>
  <c r="C340" i="7"/>
  <c r="A340" i="7" s="1"/>
  <c r="C341" i="7"/>
  <c r="A341" i="7" s="1"/>
  <c r="C342" i="7"/>
  <c r="A342" i="7" s="1"/>
  <c r="C343" i="7"/>
  <c r="A343" i="7" s="1"/>
  <c r="C344" i="7"/>
  <c r="A344" i="7" s="1"/>
  <c r="C345" i="7"/>
  <c r="A345" i="7" s="1"/>
  <c r="C346" i="7"/>
  <c r="A346" i="7" s="1"/>
  <c r="C347" i="7"/>
  <c r="A347" i="7" s="1"/>
  <c r="C348" i="7"/>
  <c r="A348" i="7" s="1"/>
  <c r="C349" i="7"/>
  <c r="A349" i="7" s="1"/>
  <c r="C350" i="7"/>
  <c r="A350" i="7" s="1"/>
  <c r="C351" i="7"/>
  <c r="A351" i="7" s="1"/>
  <c r="C352" i="7"/>
  <c r="A352" i="7" s="1"/>
  <c r="C353" i="7"/>
  <c r="A353" i="7" s="1"/>
  <c r="C354" i="7"/>
  <c r="A354" i="7" s="1"/>
  <c r="C355" i="7"/>
  <c r="A355" i="7" s="1"/>
  <c r="C356" i="7"/>
  <c r="A356" i="7" s="1"/>
  <c r="C357" i="7"/>
  <c r="A357" i="7" s="1"/>
  <c r="C358" i="7"/>
  <c r="A358" i="7" s="1"/>
  <c r="C359" i="7"/>
  <c r="A359" i="7" s="1"/>
  <c r="C360" i="7"/>
  <c r="A360" i="7" s="1"/>
  <c r="C361" i="7"/>
  <c r="A361" i="7" s="1"/>
  <c r="C362" i="7"/>
  <c r="A362" i="7" s="1"/>
  <c r="C363" i="7"/>
  <c r="A363" i="7" s="1"/>
  <c r="C364" i="7"/>
  <c r="A364" i="7" s="1"/>
  <c r="C365" i="7"/>
  <c r="A365" i="7" s="1"/>
  <c r="C366" i="7"/>
  <c r="A366" i="7" s="1"/>
  <c r="C367" i="7"/>
  <c r="A367" i="7" s="1"/>
  <c r="C368" i="7"/>
  <c r="A368" i="7" s="1"/>
  <c r="C369" i="7"/>
  <c r="A369" i="7" s="1"/>
  <c r="C370" i="7"/>
  <c r="A370" i="7" s="1"/>
  <c r="C371" i="7"/>
  <c r="A371" i="7" s="1"/>
  <c r="C372" i="7"/>
  <c r="A372" i="7" s="1"/>
  <c r="C373" i="7"/>
  <c r="A373" i="7" s="1"/>
  <c r="C374" i="7"/>
  <c r="A374" i="7" s="1"/>
  <c r="C375" i="7"/>
  <c r="A375" i="7" s="1"/>
  <c r="C376" i="7"/>
  <c r="A376" i="7" s="1"/>
  <c r="C377" i="7"/>
  <c r="A377" i="7" s="1"/>
  <c r="C378" i="7"/>
  <c r="A378" i="7" s="1"/>
  <c r="C379" i="7"/>
  <c r="A379" i="7" s="1"/>
  <c r="C380" i="7"/>
  <c r="A380" i="7" s="1"/>
  <c r="C381" i="7"/>
  <c r="A381" i="7" s="1"/>
  <c r="C382" i="7"/>
  <c r="A382" i="7" s="1"/>
  <c r="C383" i="7"/>
  <c r="A383" i="7" s="1"/>
  <c r="C384" i="7"/>
  <c r="A384" i="7" s="1"/>
  <c r="C385" i="7"/>
  <c r="A385" i="7" s="1"/>
  <c r="C386" i="7"/>
  <c r="A386" i="7" s="1"/>
  <c r="C387" i="7"/>
  <c r="A387" i="7" s="1"/>
  <c r="C388" i="7"/>
  <c r="A388" i="7" s="1"/>
  <c r="C389" i="7"/>
  <c r="A389" i="7" s="1"/>
  <c r="C390" i="7"/>
  <c r="A390" i="7" s="1"/>
  <c r="C391" i="7"/>
  <c r="A391" i="7" s="1"/>
  <c r="C392" i="7"/>
  <c r="A392" i="7" s="1"/>
  <c r="C393" i="7"/>
  <c r="A393" i="7" s="1"/>
  <c r="C394" i="7"/>
  <c r="A394" i="7" s="1"/>
  <c r="C395" i="7"/>
  <c r="A395" i="7" s="1"/>
  <c r="C396" i="7"/>
  <c r="A396" i="7" s="1"/>
  <c r="C397" i="7"/>
  <c r="A397" i="7" s="1"/>
  <c r="C398" i="7"/>
  <c r="A398" i="7" s="1"/>
  <c r="C399" i="7"/>
  <c r="A399" i="7" s="1"/>
  <c r="C400" i="7"/>
  <c r="A400" i="7" s="1"/>
  <c r="C401" i="7"/>
  <c r="A401" i="7" s="1"/>
  <c r="C402" i="7"/>
  <c r="A402" i="7" s="1"/>
  <c r="C403" i="7"/>
  <c r="A403" i="7" s="1"/>
  <c r="C404" i="7"/>
  <c r="A404" i="7" s="1"/>
  <c r="C405" i="7"/>
  <c r="A405" i="7" s="1"/>
  <c r="C406" i="7"/>
  <c r="A406" i="7" s="1"/>
  <c r="C407" i="7"/>
  <c r="A407" i="7" s="1"/>
  <c r="C408" i="7"/>
  <c r="A408" i="7" s="1"/>
  <c r="C409" i="7"/>
  <c r="A409" i="7" s="1"/>
  <c r="C410" i="7"/>
  <c r="A410" i="7" s="1"/>
  <c r="C411" i="7"/>
  <c r="A411" i="7" s="1"/>
  <c r="C412" i="7"/>
  <c r="A412" i="7" s="1"/>
  <c r="C413" i="7"/>
  <c r="A413" i="7" s="1"/>
  <c r="C414" i="7"/>
  <c r="A414" i="7" s="1"/>
  <c r="C415" i="7"/>
  <c r="A415" i="7" s="1"/>
  <c r="C416" i="7"/>
  <c r="A416" i="7" s="1"/>
  <c r="C417" i="7"/>
  <c r="A417" i="7" s="1"/>
  <c r="C418" i="7"/>
  <c r="A418" i="7" s="1"/>
  <c r="C419" i="7"/>
  <c r="A419" i="7" s="1"/>
  <c r="C420" i="7"/>
  <c r="A420" i="7" s="1"/>
  <c r="C421" i="7"/>
  <c r="A421" i="7" s="1"/>
  <c r="C422" i="7"/>
  <c r="A422" i="7" s="1"/>
  <c r="C423" i="7"/>
  <c r="A423" i="7" s="1"/>
  <c r="C424" i="7"/>
  <c r="A424" i="7" s="1"/>
  <c r="C425" i="7"/>
  <c r="A425" i="7" s="1"/>
  <c r="C426" i="7"/>
  <c r="A426" i="7" s="1"/>
  <c r="C427" i="7"/>
  <c r="A427" i="7" s="1"/>
  <c r="C428" i="7"/>
  <c r="A428" i="7" s="1"/>
  <c r="C429" i="7"/>
  <c r="A429" i="7" s="1"/>
  <c r="C430" i="7"/>
  <c r="A430" i="7" s="1"/>
  <c r="C431" i="7"/>
  <c r="A431" i="7" s="1"/>
  <c r="C432" i="7"/>
  <c r="A432" i="7" s="1"/>
  <c r="C433" i="7"/>
  <c r="A433" i="7" s="1"/>
  <c r="C434" i="7"/>
  <c r="A434" i="7" s="1"/>
  <c r="C435" i="7"/>
  <c r="A435" i="7" s="1"/>
  <c r="C436" i="7"/>
  <c r="A436" i="7" s="1"/>
  <c r="C437" i="7"/>
  <c r="A437" i="7" s="1"/>
  <c r="C438" i="7"/>
  <c r="A438" i="7" s="1"/>
  <c r="C439" i="7"/>
  <c r="A439" i="7" s="1"/>
  <c r="C440" i="7"/>
  <c r="A440" i="7" s="1"/>
  <c r="C441" i="7"/>
  <c r="A441" i="7" s="1"/>
  <c r="C442" i="7"/>
  <c r="A442" i="7" s="1"/>
  <c r="C443" i="7"/>
  <c r="A443" i="7" s="1"/>
  <c r="C444" i="7"/>
  <c r="A444" i="7" s="1"/>
  <c r="C445" i="7"/>
  <c r="A445" i="7" s="1"/>
  <c r="C446" i="7"/>
  <c r="A446" i="7" s="1"/>
  <c r="C447" i="7"/>
  <c r="A447" i="7" s="1"/>
  <c r="C448" i="7"/>
  <c r="A448" i="7" s="1"/>
  <c r="C449" i="7"/>
  <c r="A449" i="7" s="1"/>
  <c r="C450" i="7"/>
  <c r="A450" i="7" s="1"/>
  <c r="C451" i="7"/>
  <c r="A451" i="7" s="1"/>
  <c r="C452" i="7"/>
  <c r="A452" i="7" s="1"/>
  <c r="C453" i="7"/>
  <c r="A453" i="7" s="1"/>
  <c r="C454" i="7"/>
  <c r="A454" i="7" s="1"/>
  <c r="C455" i="7"/>
  <c r="A455" i="7" s="1"/>
  <c r="C456" i="7"/>
  <c r="A456" i="7" s="1"/>
  <c r="C457" i="7"/>
  <c r="A457" i="7" s="1"/>
  <c r="C458" i="7"/>
  <c r="A458" i="7" s="1"/>
  <c r="C459" i="7"/>
  <c r="A459" i="7" s="1"/>
  <c r="C460" i="7"/>
  <c r="A460" i="7" s="1"/>
  <c r="C461" i="7"/>
  <c r="A461" i="7" s="1"/>
  <c r="C462" i="7"/>
  <c r="A462" i="7" s="1"/>
  <c r="C463" i="7"/>
  <c r="A463" i="7" s="1"/>
  <c r="C464" i="7"/>
  <c r="A464" i="7" s="1"/>
  <c r="C465" i="7"/>
  <c r="A465" i="7" s="1"/>
  <c r="C466" i="7"/>
  <c r="A466" i="7" s="1"/>
  <c r="C467" i="7"/>
  <c r="A467" i="7" s="1"/>
  <c r="C468" i="7"/>
  <c r="A468" i="7" s="1"/>
  <c r="C469" i="7"/>
  <c r="A469" i="7" s="1"/>
  <c r="C470" i="7"/>
  <c r="A470" i="7" s="1"/>
  <c r="C471" i="7"/>
  <c r="A471" i="7" s="1"/>
  <c r="C472" i="7"/>
  <c r="A472" i="7" s="1"/>
  <c r="C473" i="7"/>
  <c r="A473" i="7" s="1"/>
  <c r="C474" i="7"/>
  <c r="A474" i="7" s="1"/>
  <c r="C475" i="7"/>
  <c r="A475" i="7" s="1"/>
  <c r="C476" i="7"/>
  <c r="A476" i="7" s="1"/>
  <c r="C477" i="7"/>
  <c r="A477" i="7" s="1"/>
  <c r="C478" i="7"/>
  <c r="A478" i="7" s="1"/>
  <c r="C479" i="7"/>
  <c r="A479" i="7" s="1"/>
  <c r="C480" i="7"/>
  <c r="A480" i="7" s="1"/>
  <c r="C481" i="7"/>
  <c r="A481" i="7" s="1"/>
  <c r="C482" i="7"/>
  <c r="A482" i="7" s="1"/>
  <c r="C483" i="7"/>
  <c r="A483" i="7" s="1"/>
  <c r="C484" i="7"/>
  <c r="A484" i="7" s="1"/>
  <c r="C485" i="7"/>
  <c r="A485" i="7" s="1"/>
  <c r="C486" i="7"/>
  <c r="A486" i="7" s="1"/>
  <c r="C487" i="7"/>
  <c r="A487" i="7" s="1"/>
  <c r="C488" i="7"/>
  <c r="A488" i="7" s="1"/>
  <c r="C489" i="7"/>
  <c r="A489" i="7" s="1"/>
  <c r="C490" i="7"/>
  <c r="A490" i="7" s="1"/>
  <c r="C491" i="7"/>
  <c r="A491" i="7" s="1"/>
  <c r="C492" i="7"/>
  <c r="A492" i="7" s="1"/>
  <c r="C493" i="7"/>
  <c r="A493" i="7" s="1"/>
  <c r="C494" i="7"/>
  <c r="A494" i="7" s="1"/>
  <c r="C495" i="7"/>
  <c r="A495" i="7" s="1"/>
  <c r="C496" i="7"/>
  <c r="A496" i="7" s="1"/>
  <c r="C497" i="7"/>
  <c r="A497" i="7" s="1"/>
  <c r="C498" i="7"/>
  <c r="A498" i="7" s="1"/>
  <c r="C499" i="7"/>
  <c r="A499" i="7" s="1"/>
  <c r="C500" i="7"/>
  <c r="A500" i="7" s="1"/>
  <c r="C501" i="7"/>
  <c r="A501" i="7" s="1"/>
  <c r="C502" i="7"/>
  <c r="A502" i="7" s="1"/>
  <c r="C503" i="7"/>
  <c r="A503" i="7" s="1"/>
  <c r="C504" i="7"/>
  <c r="A504" i="7" s="1"/>
  <c r="C505" i="7"/>
  <c r="A505" i="7" s="1"/>
  <c r="C506" i="7"/>
  <c r="A506" i="7" s="1"/>
  <c r="C507" i="7"/>
  <c r="A507" i="7" s="1"/>
  <c r="C508" i="7"/>
  <c r="A508" i="7" s="1"/>
  <c r="C509" i="7"/>
  <c r="A509" i="7" s="1"/>
  <c r="C510" i="7"/>
  <c r="A510" i="7" s="1"/>
  <c r="C511" i="7"/>
  <c r="A511" i="7" s="1"/>
  <c r="C512" i="7"/>
  <c r="A512" i="7" s="1"/>
  <c r="C513" i="7"/>
  <c r="A513" i="7" s="1"/>
  <c r="C514" i="7"/>
  <c r="A514" i="7" s="1"/>
  <c r="C515" i="7"/>
  <c r="A515" i="7" s="1"/>
  <c r="C516" i="7"/>
  <c r="A516" i="7" s="1"/>
  <c r="C517" i="7"/>
  <c r="A517" i="7" s="1"/>
  <c r="C518" i="7"/>
  <c r="A518" i="7" s="1"/>
  <c r="C519" i="7"/>
  <c r="A519" i="7" s="1"/>
  <c r="C520" i="7"/>
  <c r="A520" i="7" s="1"/>
  <c r="C521" i="7"/>
  <c r="A521" i="7" s="1"/>
  <c r="C522" i="7"/>
  <c r="A522" i="7" s="1"/>
  <c r="C523" i="7"/>
  <c r="A523" i="7" s="1"/>
  <c r="C524" i="7"/>
  <c r="A524" i="7" s="1"/>
  <c r="C525" i="7"/>
  <c r="A525" i="7" s="1"/>
  <c r="C526" i="7"/>
  <c r="A526" i="7" s="1"/>
  <c r="C527" i="7"/>
  <c r="A527" i="7" s="1"/>
  <c r="C528" i="7"/>
  <c r="A528" i="7" s="1"/>
  <c r="C529" i="7"/>
  <c r="A529" i="7" s="1"/>
  <c r="C530" i="7"/>
  <c r="A530" i="7" s="1"/>
  <c r="C531" i="7"/>
  <c r="A531" i="7" s="1"/>
  <c r="C532" i="7"/>
  <c r="A532" i="7" s="1"/>
  <c r="C533" i="7"/>
  <c r="A533" i="7" s="1"/>
  <c r="C534" i="7"/>
  <c r="A534" i="7" s="1"/>
  <c r="C535" i="7"/>
  <c r="A535" i="7" s="1"/>
  <c r="C536" i="7"/>
  <c r="A536" i="7" s="1"/>
  <c r="C537" i="7"/>
  <c r="A537" i="7" s="1"/>
  <c r="C538" i="7"/>
  <c r="A538" i="7" s="1"/>
  <c r="C539" i="7"/>
  <c r="A539" i="7" s="1"/>
  <c r="C540" i="7"/>
  <c r="A540" i="7" s="1"/>
  <c r="C541" i="7"/>
  <c r="A541" i="7" s="1"/>
  <c r="C542" i="7"/>
  <c r="A542" i="7" s="1"/>
  <c r="C543" i="7"/>
  <c r="A543" i="7" s="1"/>
  <c r="C544" i="7"/>
  <c r="A544" i="7" s="1"/>
  <c r="C545" i="7"/>
  <c r="A545" i="7" s="1"/>
  <c r="C546" i="7"/>
  <c r="A546" i="7" s="1"/>
  <c r="C547" i="7"/>
  <c r="A547" i="7" s="1"/>
  <c r="C548" i="7"/>
  <c r="A548" i="7" s="1"/>
  <c r="C549" i="7"/>
  <c r="A549" i="7" s="1"/>
  <c r="C550" i="7"/>
  <c r="A550" i="7" s="1"/>
  <c r="C551" i="7"/>
  <c r="A551" i="7" s="1"/>
  <c r="C552" i="7"/>
  <c r="A552" i="7" s="1"/>
  <c r="C553" i="7"/>
  <c r="A553" i="7" s="1"/>
  <c r="C554" i="7"/>
  <c r="A554" i="7" s="1"/>
  <c r="C555" i="7"/>
  <c r="A555" i="7" s="1"/>
  <c r="C556" i="7"/>
  <c r="A556" i="7" s="1"/>
  <c r="C557" i="7"/>
  <c r="A557" i="7" s="1"/>
  <c r="C558" i="7"/>
  <c r="A558" i="7" s="1"/>
  <c r="C559" i="7"/>
  <c r="A559" i="7" s="1"/>
  <c r="C560" i="7"/>
  <c r="A560" i="7" s="1"/>
  <c r="C561" i="7"/>
  <c r="A561" i="7" s="1"/>
  <c r="C562" i="7"/>
  <c r="A562" i="7" s="1"/>
  <c r="C563" i="7"/>
  <c r="A563" i="7" s="1"/>
  <c r="C564" i="7"/>
  <c r="A564" i="7" s="1"/>
  <c r="C565" i="7"/>
  <c r="A565" i="7" s="1"/>
  <c r="C566" i="7"/>
  <c r="A566" i="7" s="1"/>
  <c r="C567" i="7"/>
  <c r="A567" i="7" s="1"/>
  <c r="C568" i="7"/>
  <c r="A568" i="7" s="1"/>
  <c r="C569" i="7"/>
  <c r="A569" i="7" s="1"/>
  <c r="C570" i="7"/>
  <c r="A570" i="7" s="1"/>
  <c r="C571" i="7"/>
  <c r="A571" i="7" s="1"/>
  <c r="C572" i="7"/>
  <c r="A572" i="7" s="1"/>
  <c r="C573" i="7"/>
  <c r="A573" i="7" s="1"/>
  <c r="C574" i="7"/>
  <c r="A574" i="7" s="1"/>
  <c r="C575" i="7"/>
  <c r="A575" i="7" s="1"/>
  <c r="C576" i="7"/>
  <c r="A576" i="7" s="1"/>
  <c r="C577" i="7"/>
  <c r="A577" i="7" s="1"/>
  <c r="C578" i="7"/>
  <c r="A578" i="7" s="1"/>
  <c r="C579" i="7"/>
  <c r="A579" i="7" s="1"/>
  <c r="C580" i="7"/>
  <c r="A580" i="7" s="1"/>
  <c r="C581" i="7"/>
  <c r="A581" i="7" s="1"/>
  <c r="C582" i="7"/>
  <c r="A582" i="7" s="1"/>
  <c r="C583" i="7"/>
  <c r="A583" i="7" s="1"/>
  <c r="C584" i="7"/>
  <c r="A584" i="7" s="1"/>
  <c r="C585" i="7"/>
  <c r="A585" i="7" s="1"/>
  <c r="C586" i="7"/>
  <c r="A586" i="7" s="1"/>
  <c r="C587" i="7"/>
  <c r="A587" i="7" s="1"/>
  <c r="C588" i="7"/>
  <c r="A588" i="7" s="1"/>
  <c r="C589" i="7"/>
  <c r="A589" i="7" s="1"/>
  <c r="C590" i="7"/>
  <c r="A590" i="7" s="1"/>
  <c r="C591" i="7"/>
  <c r="A591" i="7" s="1"/>
  <c r="C592" i="7"/>
  <c r="A592" i="7" s="1"/>
  <c r="C593" i="7"/>
  <c r="A593" i="7" s="1"/>
  <c r="C594" i="7"/>
  <c r="A594" i="7" s="1"/>
  <c r="C595" i="7"/>
  <c r="A595" i="7" s="1"/>
  <c r="C596" i="7"/>
  <c r="A596" i="7" s="1"/>
  <c r="C597" i="7"/>
  <c r="A597" i="7" s="1"/>
  <c r="C598" i="7"/>
  <c r="A598" i="7" s="1"/>
  <c r="C599" i="7"/>
  <c r="A599" i="7" s="1"/>
  <c r="C600" i="7"/>
  <c r="A600" i="7" s="1"/>
  <c r="C601" i="7"/>
  <c r="A601" i="7" s="1"/>
  <c r="C602" i="7"/>
  <c r="A602" i="7" s="1"/>
  <c r="C603" i="7"/>
  <c r="A603" i="7" s="1"/>
  <c r="C604" i="7"/>
  <c r="A604" i="7" s="1"/>
  <c r="C605" i="7"/>
  <c r="A605" i="7" s="1"/>
  <c r="C606" i="7"/>
  <c r="A606" i="7" s="1"/>
  <c r="C607" i="7"/>
  <c r="A607" i="7" s="1"/>
  <c r="C608" i="7"/>
  <c r="A608" i="7" s="1"/>
  <c r="C609" i="7"/>
  <c r="A609" i="7" s="1"/>
  <c r="C610" i="7"/>
  <c r="A610" i="7" s="1"/>
  <c r="C611" i="7"/>
  <c r="A611" i="7" s="1"/>
  <c r="C612" i="7"/>
  <c r="A612" i="7" s="1"/>
  <c r="C613" i="7"/>
  <c r="A613" i="7" s="1"/>
  <c r="C614" i="7"/>
  <c r="A614" i="7" s="1"/>
  <c r="C615" i="7"/>
  <c r="A615" i="7" s="1"/>
  <c r="C616" i="7"/>
  <c r="A616" i="7" s="1"/>
  <c r="C617" i="7"/>
  <c r="A617" i="7" s="1"/>
  <c r="C618" i="7"/>
  <c r="A618" i="7" s="1"/>
  <c r="C619" i="7"/>
  <c r="A619" i="7" s="1"/>
  <c r="C620" i="7"/>
  <c r="A620" i="7" s="1"/>
  <c r="C621" i="7"/>
  <c r="A621" i="7" s="1"/>
  <c r="C622" i="7"/>
  <c r="A622" i="7" s="1"/>
  <c r="C623" i="7"/>
  <c r="A623" i="7" s="1"/>
  <c r="C624" i="7"/>
  <c r="A624" i="7" s="1"/>
  <c r="C625" i="7"/>
  <c r="A625" i="7" s="1"/>
  <c r="C626" i="7"/>
  <c r="A626" i="7" s="1"/>
  <c r="C627" i="7"/>
  <c r="A627" i="7" s="1"/>
  <c r="C628" i="7"/>
  <c r="A628" i="7" s="1"/>
  <c r="C629" i="7"/>
  <c r="A629" i="7" s="1"/>
  <c r="C630" i="7"/>
  <c r="A630" i="7" s="1"/>
  <c r="C631" i="7"/>
  <c r="A631" i="7" s="1"/>
  <c r="C632" i="7"/>
  <c r="A632" i="7" s="1"/>
  <c r="C633" i="7"/>
  <c r="A633" i="7" s="1"/>
  <c r="C634" i="7"/>
  <c r="A634" i="7" s="1"/>
  <c r="C635" i="7"/>
  <c r="A635" i="7" s="1"/>
  <c r="C636" i="7"/>
  <c r="A636" i="7" s="1"/>
  <c r="C637" i="7"/>
  <c r="A637" i="7" s="1"/>
  <c r="C638" i="7"/>
  <c r="A638" i="7" s="1"/>
  <c r="C639" i="7"/>
  <c r="A639" i="7" s="1"/>
  <c r="C640" i="7"/>
  <c r="A640" i="7" s="1"/>
  <c r="C641" i="7"/>
  <c r="A641" i="7" s="1"/>
  <c r="C642" i="7"/>
  <c r="A642" i="7" s="1"/>
  <c r="C643" i="7"/>
  <c r="A643" i="7" s="1"/>
  <c r="C644" i="7"/>
  <c r="A644" i="7" s="1"/>
  <c r="C645" i="7"/>
  <c r="A645" i="7" s="1"/>
  <c r="C646" i="7"/>
  <c r="A646" i="7" s="1"/>
  <c r="C647" i="7"/>
  <c r="A647" i="7" s="1"/>
  <c r="C648" i="7"/>
  <c r="A648" i="7" s="1"/>
  <c r="C649" i="7"/>
  <c r="A649" i="7" s="1"/>
  <c r="C650" i="7"/>
  <c r="A650" i="7" s="1"/>
  <c r="C651" i="7"/>
  <c r="A651" i="7" s="1"/>
  <c r="C652" i="7"/>
  <c r="A652" i="7" s="1"/>
  <c r="C653" i="7"/>
  <c r="A653" i="7" s="1"/>
  <c r="C654" i="7"/>
  <c r="A654" i="7" s="1"/>
  <c r="C655" i="7"/>
  <c r="A655" i="7" s="1"/>
  <c r="C656" i="7"/>
  <c r="A656" i="7" s="1"/>
  <c r="C657" i="7"/>
  <c r="A657" i="7" s="1"/>
  <c r="C658" i="7"/>
  <c r="A658" i="7" s="1"/>
  <c r="C659" i="7"/>
  <c r="A659" i="7" s="1"/>
  <c r="C660" i="7"/>
  <c r="A660" i="7" s="1"/>
  <c r="C661" i="7"/>
  <c r="A661" i="7" s="1"/>
  <c r="C662" i="7"/>
  <c r="A662" i="7" s="1"/>
  <c r="C663" i="7"/>
  <c r="A663" i="7" s="1"/>
  <c r="C664" i="7"/>
  <c r="A664" i="7" s="1"/>
  <c r="C665" i="7"/>
  <c r="A665" i="7" s="1"/>
  <c r="C666" i="7"/>
  <c r="A666" i="7" s="1"/>
  <c r="C667" i="7"/>
  <c r="A667" i="7" s="1"/>
  <c r="C668" i="7"/>
  <c r="A668" i="7" s="1"/>
  <c r="C669" i="7"/>
  <c r="A669" i="7" s="1"/>
  <c r="C670" i="7"/>
  <c r="A670" i="7" s="1"/>
  <c r="C671" i="7"/>
  <c r="A671" i="7" s="1"/>
  <c r="C672" i="7"/>
  <c r="A672" i="7" s="1"/>
  <c r="C673" i="7"/>
  <c r="A673" i="7" s="1"/>
  <c r="C674" i="7"/>
  <c r="A674" i="7" s="1"/>
  <c r="C675" i="7"/>
  <c r="A675" i="7" s="1"/>
  <c r="C676" i="7"/>
  <c r="A676" i="7" s="1"/>
  <c r="C677" i="7"/>
  <c r="A677" i="7" s="1"/>
  <c r="C678" i="7"/>
  <c r="A678" i="7" s="1"/>
  <c r="C679" i="7"/>
  <c r="A679" i="7" s="1"/>
  <c r="C680" i="7"/>
  <c r="A680" i="7" s="1"/>
  <c r="C681" i="7"/>
  <c r="A681" i="7" s="1"/>
  <c r="C682" i="7"/>
  <c r="A682" i="7" s="1"/>
  <c r="C683" i="7"/>
  <c r="A683" i="7" s="1"/>
  <c r="C684" i="7"/>
  <c r="A684" i="7" s="1"/>
  <c r="C685" i="7"/>
  <c r="A685" i="7" s="1"/>
  <c r="C686" i="7"/>
  <c r="A686" i="7" s="1"/>
  <c r="C687" i="7"/>
  <c r="A687" i="7" s="1"/>
  <c r="C688" i="7"/>
  <c r="A688" i="7" s="1"/>
  <c r="C689" i="7"/>
  <c r="A689" i="7" s="1"/>
  <c r="C690" i="7"/>
  <c r="A690" i="7" s="1"/>
  <c r="C691" i="7"/>
  <c r="A691" i="7" s="1"/>
  <c r="C692" i="7"/>
  <c r="A692" i="7" s="1"/>
  <c r="C693" i="7"/>
  <c r="A693" i="7" s="1"/>
  <c r="C694" i="7"/>
  <c r="A694" i="7" s="1"/>
  <c r="C695" i="7"/>
  <c r="A695" i="7" s="1"/>
  <c r="C696" i="7"/>
  <c r="A696" i="7" s="1"/>
  <c r="C697" i="7"/>
  <c r="A697" i="7" s="1"/>
  <c r="C698" i="7"/>
  <c r="A698" i="7" s="1"/>
  <c r="C699" i="7"/>
  <c r="A699" i="7" s="1"/>
  <c r="C700" i="7"/>
  <c r="A700" i="7" s="1"/>
  <c r="C701" i="7"/>
  <c r="A701" i="7" s="1"/>
  <c r="C702" i="7"/>
  <c r="A702" i="7" s="1"/>
  <c r="C703" i="7"/>
  <c r="A703" i="7" s="1"/>
  <c r="C704" i="7"/>
  <c r="A704" i="7" s="1"/>
  <c r="C705" i="7"/>
  <c r="A705" i="7" s="1"/>
  <c r="C706" i="7"/>
  <c r="A706" i="7" s="1"/>
  <c r="C707" i="7"/>
  <c r="A707" i="7" s="1"/>
  <c r="C708" i="7"/>
  <c r="A708" i="7" s="1"/>
  <c r="C709" i="7"/>
  <c r="A709" i="7" s="1"/>
  <c r="C710" i="7"/>
  <c r="A710" i="7" s="1"/>
  <c r="C711" i="7"/>
  <c r="A711" i="7" s="1"/>
  <c r="C712" i="7"/>
  <c r="A712" i="7" s="1"/>
  <c r="C713" i="7"/>
  <c r="A713" i="7" s="1"/>
  <c r="C714" i="7"/>
  <c r="A714" i="7" s="1"/>
  <c r="C715" i="7"/>
  <c r="A715" i="7" s="1"/>
  <c r="C716" i="7"/>
  <c r="A716" i="7" s="1"/>
  <c r="C717" i="7"/>
  <c r="A717" i="7" s="1"/>
  <c r="C718" i="7"/>
  <c r="A718" i="7" s="1"/>
  <c r="C719" i="7"/>
  <c r="A719" i="7" s="1"/>
  <c r="C720" i="7"/>
  <c r="A720" i="7" s="1"/>
  <c r="C721" i="7"/>
  <c r="A721" i="7" s="1"/>
  <c r="C722" i="7"/>
  <c r="A722" i="7" s="1"/>
  <c r="C723" i="7"/>
  <c r="A723" i="7" s="1"/>
  <c r="C724" i="7"/>
  <c r="A724" i="7" s="1"/>
  <c r="C725" i="7"/>
  <c r="A725" i="7" s="1"/>
  <c r="C726" i="7"/>
  <c r="A726" i="7" s="1"/>
  <c r="C727" i="7"/>
  <c r="A727" i="7" s="1"/>
  <c r="C728" i="7"/>
  <c r="A728" i="7" s="1"/>
  <c r="C729" i="7"/>
  <c r="A729" i="7" s="1"/>
  <c r="C730" i="7"/>
  <c r="A730" i="7" s="1"/>
  <c r="C731" i="7"/>
  <c r="A731" i="7" s="1"/>
  <c r="C732" i="7"/>
  <c r="A732" i="7" s="1"/>
  <c r="C733" i="7"/>
  <c r="A733" i="7" s="1"/>
  <c r="C734" i="7"/>
  <c r="A734" i="7" s="1"/>
  <c r="C735" i="7"/>
  <c r="A735" i="7" s="1"/>
  <c r="C736" i="7"/>
  <c r="A736" i="7" s="1"/>
  <c r="C737" i="7"/>
  <c r="A737" i="7" s="1"/>
  <c r="C738" i="7"/>
  <c r="A738" i="7" s="1"/>
  <c r="C739" i="7"/>
  <c r="A739" i="7" s="1"/>
  <c r="C740" i="7"/>
  <c r="A740" i="7" s="1"/>
  <c r="C741" i="7"/>
  <c r="A741" i="7" s="1"/>
  <c r="C742" i="7"/>
  <c r="A742" i="7" s="1"/>
  <c r="C743" i="7"/>
  <c r="A743" i="7" s="1"/>
  <c r="C744" i="7"/>
  <c r="A744" i="7" s="1"/>
  <c r="C745" i="7"/>
  <c r="A745" i="7" s="1"/>
  <c r="C746" i="7"/>
  <c r="A746" i="7" s="1"/>
  <c r="C747" i="7"/>
  <c r="A747" i="7" s="1"/>
  <c r="C748" i="7"/>
  <c r="A748" i="7" s="1"/>
  <c r="C749" i="7"/>
  <c r="A749" i="7" s="1"/>
  <c r="C750" i="7"/>
  <c r="A750" i="7" s="1"/>
  <c r="C751" i="7"/>
  <c r="A751" i="7" s="1"/>
  <c r="C752" i="7"/>
  <c r="A752" i="7" s="1"/>
  <c r="C753" i="7"/>
  <c r="A753" i="7" s="1"/>
  <c r="C754" i="7"/>
  <c r="A754" i="7" s="1"/>
  <c r="C755" i="7"/>
  <c r="A755" i="7" s="1"/>
  <c r="C756" i="7"/>
  <c r="A756" i="7" s="1"/>
  <c r="C757" i="7"/>
  <c r="A757" i="7" s="1"/>
  <c r="C758" i="7"/>
  <c r="A758" i="7" s="1"/>
  <c r="C759" i="7"/>
  <c r="A759" i="7" s="1"/>
  <c r="C760" i="7"/>
  <c r="A760" i="7" s="1"/>
  <c r="C761" i="7"/>
  <c r="A761" i="7" s="1"/>
  <c r="C762" i="7"/>
  <c r="A762" i="7" s="1"/>
  <c r="C763" i="7"/>
  <c r="A763" i="7" s="1"/>
  <c r="C764" i="7"/>
  <c r="A764" i="7" s="1"/>
  <c r="C765" i="7"/>
  <c r="A765" i="7" s="1"/>
  <c r="C766" i="7"/>
  <c r="A766" i="7" s="1"/>
  <c r="C767" i="7"/>
  <c r="A767" i="7" s="1"/>
  <c r="C768" i="7"/>
  <c r="A768" i="7" s="1"/>
  <c r="C769" i="7"/>
  <c r="A769" i="7" s="1"/>
  <c r="C770" i="7"/>
  <c r="A770" i="7" s="1"/>
  <c r="C771" i="7"/>
  <c r="A771" i="7" s="1"/>
  <c r="C772" i="7"/>
  <c r="A772" i="7" s="1"/>
  <c r="C773" i="7"/>
  <c r="A773" i="7" s="1"/>
  <c r="C774" i="7"/>
  <c r="A774" i="7" s="1"/>
  <c r="C775" i="7"/>
  <c r="A775" i="7" s="1"/>
  <c r="C776" i="7"/>
  <c r="A776" i="7" s="1"/>
  <c r="C777" i="7"/>
  <c r="A777" i="7" s="1"/>
  <c r="C778" i="7"/>
  <c r="A778" i="7" s="1"/>
  <c r="C779" i="7"/>
  <c r="A779" i="7" s="1"/>
  <c r="C780" i="7"/>
  <c r="A780" i="7" s="1"/>
  <c r="C781" i="7"/>
  <c r="A781" i="7" s="1"/>
  <c r="C782" i="7"/>
  <c r="A782" i="7" s="1"/>
  <c r="C783" i="7"/>
  <c r="A783" i="7" s="1"/>
  <c r="C784" i="7"/>
  <c r="A784" i="7" s="1"/>
  <c r="C785" i="7"/>
  <c r="A785" i="7" s="1"/>
  <c r="C786" i="7"/>
  <c r="A786" i="7" s="1"/>
  <c r="C787" i="7"/>
  <c r="A787" i="7" s="1"/>
  <c r="C788" i="7"/>
  <c r="A788" i="7" s="1"/>
  <c r="C789" i="7"/>
  <c r="A789" i="7" s="1"/>
  <c r="C790" i="7"/>
  <c r="A790" i="7" s="1"/>
  <c r="C791" i="7"/>
  <c r="A791" i="7" s="1"/>
  <c r="C792" i="7"/>
  <c r="A792" i="7" s="1"/>
  <c r="C793" i="7"/>
  <c r="A793" i="7" s="1"/>
  <c r="C794" i="7"/>
  <c r="A794" i="7" s="1"/>
  <c r="C795" i="7"/>
  <c r="A795" i="7" s="1"/>
  <c r="C796" i="7"/>
  <c r="A796" i="7" s="1"/>
  <c r="C797" i="7"/>
  <c r="A797" i="7" s="1"/>
  <c r="C798" i="7"/>
  <c r="A798" i="7" s="1"/>
  <c r="C799" i="7"/>
  <c r="A799" i="7" s="1"/>
  <c r="C800" i="7"/>
  <c r="A800" i="7" s="1"/>
  <c r="C801" i="7"/>
  <c r="A801" i="7" s="1"/>
  <c r="C802" i="7"/>
  <c r="A802" i="7" s="1"/>
  <c r="C803" i="7"/>
  <c r="A803" i="7" s="1"/>
  <c r="C804" i="7"/>
  <c r="A804" i="7" s="1"/>
  <c r="C805" i="7"/>
  <c r="A805" i="7" s="1"/>
  <c r="C806" i="7"/>
  <c r="A806" i="7" s="1"/>
  <c r="C807" i="7"/>
  <c r="A807" i="7" s="1"/>
  <c r="C808" i="7"/>
  <c r="A808" i="7" s="1"/>
  <c r="C809" i="7"/>
  <c r="A809" i="7" s="1"/>
  <c r="C810" i="7"/>
  <c r="A810" i="7" s="1"/>
  <c r="C811" i="7"/>
  <c r="A811" i="7" s="1"/>
  <c r="C812" i="7"/>
  <c r="A812" i="7" s="1"/>
  <c r="C813" i="7"/>
  <c r="A813" i="7" s="1"/>
  <c r="C814" i="7"/>
  <c r="A814" i="7" s="1"/>
  <c r="C815" i="7"/>
  <c r="A815" i="7" s="1"/>
  <c r="C816" i="7"/>
  <c r="A816" i="7" s="1"/>
  <c r="C817" i="7"/>
  <c r="A817" i="7" s="1"/>
  <c r="C818" i="7"/>
  <c r="A818" i="7" s="1"/>
  <c r="C819" i="7"/>
  <c r="A819" i="7" s="1"/>
  <c r="C820" i="7"/>
  <c r="A820" i="7" s="1"/>
  <c r="C821" i="7"/>
  <c r="A821" i="7" s="1"/>
  <c r="C822" i="7"/>
  <c r="A822" i="7" s="1"/>
  <c r="C823" i="7"/>
  <c r="A823" i="7" s="1"/>
  <c r="C824" i="7"/>
  <c r="A824" i="7" s="1"/>
  <c r="C825" i="7"/>
  <c r="A825" i="7" s="1"/>
  <c r="C826" i="7"/>
  <c r="A826" i="7" s="1"/>
  <c r="C827" i="7"/>
  <c r="A827" i="7" s="1"/>
  <c r="C828" i="7"/>
  <c r="A828" i="7" s="1"/>
  <c r="C829" i="7"/>
  <c r="A829" i="7" s="1"/>
  <c r="C830" i="7"/>
  <c r="A830" i="7" s="1"/>
  <c r="C831" i="7"/>
  <c r="A831" i="7" s="1"/>
  <c r="C832" i="7"/>
  <c r="A832" i="7" s="1"/>
  <c r="C833" i="7"/>
  <c r="A833" i="7" s="1"/>
  <c r="C834" i="7"/>
  <c r="A834" i="7" s="1"/>
  <c r="C835" i="7"/>
  <c r="A835" i="7" s="1"/>
  <c r="C836" i="7"/>
  <c r="A836" i="7" s="1"/>
  <c r="C837" i="7"/>
  <c r="A837" i="7" s="1"/>
  <c r="C838" i="7"/>
  <c r="A838" i="7" s="1"/>
  <c r="C839" i="7"/>
  <c r="A839" i="7" s="1"/>
  <c r="C840" i="7"/>
  <c r="A840" i="7" s="1"/>
  <c r="C841" i="7"/>
  <c r="A841" i="7" s="1"/>
  <c r="C842" i="7"/>
  <c r="A842" i="7" s="1"/>
  <c r="C843" i="7"/>
  <c r="A843" i="7" s="1"/>
  <c r="C844" i="7"/>
  <c r="A844" i="7" s="1"/>
  <c r="C845" i="7"/>
  <c r="A845" i="7" s="1"/>
  <c r="C846" i="7"/>
  <c r="A846" i="7" s="1"/>
  <c r="C847" i="7"/>
  <c r="A847" i="7" s="1"/>
  <c r="C848" i="7"/>
  <c r="A848" i="7" s="1"/>
  <c r="C849" i="7"/>
  <c r="A849" i="7" s="1"/>
  <c r="C850" i="7"/>
  <c r="A850" i="7" s="1"/>
  <c r="C851" i="7"/>
  <c r="A851" i="7" s="1"/>
  <c r="C852" i="7"/>
  <c r="A852" i="7" s="1"/>
  <c r="C853" i="7"/>
  <c r="A853" i="7" s="1"/>
  <c r="C854" i="7"/>
  <c r="A854" i="7" s="1"/>
  <c r="C855" i="7"/>
  <c r="A855" i="7" s="1"/>
  <c r="C856" i="7"/>
  <c r="A856" i="7" s="1"/>
  <c r="C857" i="7"/>
  <c r="A857" i="7" s="1"/>
  <c r="C858" i="7"/>
  <c r="A858" i="7" s="1"/>
  <c r="C859" i="7"/>
  <c r="A859" i="7" s="1"/>
  <c r="C860" i="7"/>
  <c r="A860" i="7" s="1"/>
  <c r="C861" i="7"/>
  <c r="A861" i="7" s="1"/>
  <c r="C862" i="7"/>
  <c r="A862" i="7" s="1"/>
  <c r="C863" i="7"/>
  <c r="A863" i="7" s="1"/>
  <c r="C864" i="7"/>
  <c r="A864" i="7" s="1"/>
  <c r="C865" i="7"/>
  <c r="A865" i="7" s="1"/>
  <c r="C866" i="7"/>
  <c r="A866" i="7" s="1"/>
  <c r="C867" i="7"/>
  <c r="A867" i="7" s="1"/>
  <c r="C868" i="7"/>
  <c r="A868" i="7" s="1"/>
  <c r="C869" i="7"/>
  <c r="A869" i="7" s="1"/>
  <c r="C870" i="7"/>
  <c r="A870" i="7" s="1"/>
  <c r="C871" i="7"/>
  <c r="A871" i="7" s="1"/>
  <c r="C872" i="7"/>
  <c r="A872" i="7" s="1"/>
  <c r="C873" i="7"/>
  <c r="A873" i="7" s="1"/>
  <c r="C874" i="7"/>
  <c r="A874" i="7" s="1"/>
  <c r="C875" i="7"/>
  <c r="A875" i="7" s="1"/>
  <c r="C876" i="7"/>
  <c r="A876" i="7" s="1"/>
  <c r="C877" i="7"/>
  <c r="A877" i="7" s="1"/>
  <c r="C878" i="7"/>
  <c r="A878" i="7" s="1"/>
  <c r="C879" i="7"/>
  <c r="A879" i="7" s="1"/>
  <c r="C880" i="7"/>
  <c r="A880" i="7" s="1"/>
  <c r="C881" i="7"/>
  <c r="A881" i="7" s="1"/>
  <c r="C882" i="7"/>
  <c r="A882" i="7" s="1"/>
  <c r="C883" i="7"/>
  <c r="A883" i="7" s="1"/>
  <c r="C884" i="7"/>
  <c r="A884" i="7" s="1"/>
  <c r="C885" i="7"/>
  <c r="A885" i="7" s="1"/>
  <c r="C886" i="7"/>
  <c r="A886" i="7" s="1"/>
  <c r="C887" i="7"/>
  <c r="A887" i="7" s="1"/>
  <c r="C888" i="7"/>
  <c r="A888" i="7" s="1"/>
  <c r="C889" i="7"/>
  <c r="A889" i="7" s="1"/>
  <c r="C890" i="7"/>
  <c r="A890" i="7" s="1"/>
  <c r="C891" i="7"/>
  <c r="A891" i="7" s="1"/>
  <c r="C892" i="7"/>
  <c r="A892" i="7" s="1"/>
  <c r="C893" i="7"/>
  <c r="A893" i="7" s="1"/>
  <c r="C894" i="7"/>
  <c r="A894" i="7" s="1"/>
  <c r="C895" i="7"/>
  <c r="A895" i="7" s="1"/>
  <c r="C896" i="7"/>
  <c r="A896" i="7" s="1"/>
  <c r="C897" i="7"/>
  <c r="A897" i="7" s="1"/>
  <c r="C898" i="7"/>
  <c r="A898" i="7" s="1"/>
  <c r="C899" i="7"/>
  <c r="A899" i="7" s="1"/>
  <c r="C900" i="7"/>
  <c r="A900" i="7" s="1"/>
  <c r="C901" i="7"/>
  <c r="A901" i="7" s="1"/>
  <c r="C902" i="7"/>
  <c r="A902" i="7" s="1"/>
  <c r="C903" i="7"/>
  <c r="A903" i="7" s="1"/>
  <c r="C904" i="7"/>
  <c r="A904" i="7" s="1"/>
  <c r="C905" i="7"/>
  <c r="A905" i="7" s="1"/>
  <c r="C906" i="7"/>
  <c r="A906" i="7" s="1"/>
  <c r="C907" i="7"/>
  <c r="A907" i="7" s="1"/>
  <c r="C908" i="7"/>
  <c r="A908" i="7" s="1"/>
  <c r="C909" i="7"/>
  <c r="A909" i="7" s="1"/>
  <c r="C910" i="7"/>
  <c r="A910" i="7" s="1"/>
  <c r="C911" i="7"/>
  <c r="A911" i="7" s="1"/>
  <c r="C912" i="7"/>
  <c r="A912" i="7" s="1"/>
  <c r="C913" i="7"/>
  <c r="A913" i="7" s="1"/>
  <c r="C914" i="7"/>
  <c r="A914" i="7" s="1"/>
  <c r="C915" i="7"/>
  <c r="A915" i="7" s="1"/>
  <c r="C916" i="7"/>
  <c r="A916" i="7" s="1"/>
  <c r="C917" i="7"/>
  <c r="A917" i="7" s="1"/>
  <c r="C918" i="7"/>
  <c r="A918" i="7" s="1"/>
  <c r="C919" i="7"/>
  <c r="A919" i="7" s="1"/>
  <c r="C920" i="7"/>
  <c r="A920" i="7" s="1"/>
  <c r="C921" i="7"/>
  <c r="A921" i="7" s="1"/>
  <c r="C922" i="7"/>
  <c r="A922" i="7" s="1"/>
  <c r="C923" i="7"/>
  <c r="A923" i="7" s="1"/>
  <c r="C924" i="7"/>
  <c r="A924" i="7" s="1"/>
  <c r="C925" i="7"/>
  <c r="A925" i="7" s="1"/>
  <c r="C926" i="7"/>
  <c r="A926" i="7" s="1"/>
  <c r="C927" i="7"/>
  <c r="A927" i="7" s="1"/>
  <c r="C928" i="7"/>
  <c r="A928" i="7" s="1"/>
  <c r="C929" i="7"/>
  <c r="A929" i="7" s="1"/>
  <c r="C930" i="7"/>
  <c r="A930" i="7" s="1"/>
  <c r="C931" i="7"/>
  <c r="A931" i="7" s="1"/>
  <c r="C932" i="7"/>
  <c r="A932" i="7" s="1"/>
  <c r="C933" i="7"/>
  <c r="A933" i="7" s="1"/>
  <c r="C934" i="7"/>
  <c r="A934" i="7" s="1"/>
  <c r="C935" i="7"/>
  <c r="A935" i="7" s="1"/>
  <c r="C936" i="7"/>
  <c r="A936" i="7" s="1"/>
  <c r="C937" i="7"/>
  <c r="A937" i="7" s="1"/>
  <c r="C938" i="7"/>
  <c r="A938" i="7" s="1"/>
  <c r="C939" i="7"/>
  <c r="A939" i="7" s="1"/>
  <c r="C940" i="7"/>
  <c r="A940" i="7" s="1"/>
  <c r="C941" i="7"/>
  <c r="A941" i="7" s="1"/>
  <c r="C942" i="7"/>
  <c r="A942" i="7" s="1"/>
  <c r="C943" i="7"/>
  <c r="A943" i="7" s="1"/>
  <c r="C944" i="7"/>
  <c r="A944" i="7" s="1"/>
  <c r="C945" i="7"/>
  <c r="A945" i="7" s="1"/>
  <c r="C946" i="7"/>
  <c r="A946" i="7" s="1"/>
  <c r="C947" i="7"/>
  <c r="A947" i="7" s="1"/>
  <c r="C948" i="7"/>
  <c r="A948" i="7" s="1"/>
  <c r="C949" i="7"/>
  <c r="A949" i="7" s="1"/>
  <c r="C950" i="7"/>
  <c r="A950" i="7" s="1"/>
  <c r="C951" i="7"/>
  <c r="A951" i="7" s="1"/>
  <c r="C952" i="7"/>
  <c r="A952" i="7" s="1"/>
  <c r="C953" i="7"/>
  <c r="A953" i="7" s="1"/>
  <c r="C954" i="7"/>
  <c r="A954" i="7" s="1"/>
  <c r="C955" i="7"/>
  <c r="A955" i="7" s="1"/>
  <c r="C956" i="7"/>
  <c r="A956" i="7" s="1"/>
  <c r="C957" i="7"/>
  <c r="A957" i="7" s="1"/>
  <c r="C958" i="7"/>
  <c r="A958" i="7" s="1"/>
  <c r="C959" i="7"/>
  <c r="A959" i="7" s="1"/>
  <c r="C960" i="7"/>
  <c r="A960" i="7" s="1"/>
  <c r="C961" i="7"/>
  <c r="A961" i="7" s="1"/>
  <c r="C962" i="7"/>
  <c r="A962" i="7" s="1"/>
  <c r="C963" i="7"/>
  <c r="A963" i="7" s="1"/>
  <c r="C964" i="7"/>
  <c r="A964" i="7" s="1"/>
  <c r="C965" i="7"/>
  <c r="A965" i="7" s="1"/>
  <c r="C966" i="7"/>
  <c r="A966" i="7" s="1"/>
  <c r="C967" i="7"/>
  <c r="A967" i="7" s="1"/>
  <c r="C968" i="7"/>
  <c r="A968" i="7" s="1"/>
  <c r="C969" i="7"/>
  <c r="A969" i="7" s="1"/>
  <c r="C970" i="7"/>
  <c r="A970" i="7" s="1"/>
  <c r="C971" i="7"/>
  <c r="A971" i="7" s="1"/>
  <c r="C972" i="7"/>
  <c r="A972" i="7" s="1"/>
  <c r="C973" i="7"/>
  <c r="A973" i="7" s="1"/>
  <c r="C974" i="7"/>
  <c r="A974" i="7" s="1"/>
  <c r="C975" i="7"/>
  <c r="A975" i="7" s="1"/>
  <c r="C976" i="7"/>
  <c r="A976" i="7" s="1"/>
  <c r="C977" i="7"/>
  <c r="A977" i="7" s="1"/>
  <c r="C978" i="7"/>
  <c r="A978" i="7" s="1"/>
  <c r="C979" i="7"/>
  <c r="A979" i="7" s="1"/>
  <c r="C980" i="7"/>
  <c r="A980" i="7" s="1"/>
  <c r="C981" i="7"/>
  <c r="A981" i="7" s="1"/>
  <c r="C982" i="7"/>
  <c r="A982" i="7" s="1"/>
  <c r="C983" i="7"/>
  <c r="A983" i="7" s="1"/>
  <c r="C984" i="7"/>
  <c r="A984" i="7" s="1"/>
  <c r="C985" i="7"/>
  <c r="A985" i="7" s="1"/>
  <c r="C986" i="7"/>
  <c r="A986" i="7" s="1"/>
  <c r="C987" i="7"/>
  <c r="A987" i="7" s="1"/>
  <c r="C988" i="7"/>
  <c r="A988" i="7" s="1"/>
  <c r="C989" i="7"/>
  <c r="A989" i="7" s="1"/>
  <c r="C990" i="7"/>
  <c r="A990" i="7" s="1"/>
  <c r="C991" i="7"/>
  <c r="A991" i="7" s="1"/>
  <c r="C992" i="7"/>
  <c r="A992" i="7" s="1"/>
  <c r="C993" i="7"/>
  <c r="A993" i="7" s="1"/>
  <c r="C994" i="7"/>
  <c r="A994" i="7" s="1"/>
  <c r="C995" i="7"/>
  <c r="A995" i="7" s="1"/>
  <c r="C996" i="7"/>
  <c r="A996" i="7" s="1"/>
  <c r="C997" i="7"/>
  <c r="A997" i="7" s="1"/>
  <c r="C998" i="7"/>
  <c r="A998" i="7" s="1"/>
  <c r="C999" i="7"/>
  <c r="A999" i="7" s="1"/>
  <c r="C1000" i="7"/>
  <c r="A1000" i="7" s="1"/>
  <c r="C1001" i="7"/>
  <c r="A1001" i="7" s="1"/>
  <c r="C1002" i="7"/>
  <c r="A1002" i="7" s="1"/>
  <c r="C1003" i="7"/>
  <c r="A1003" i="7" s="1"/>
  <c r="C1004" i="7"/>
  <c r="A1004" i="7" s="1"/>
  <c r="C1005" i="7"/>
  <c r="A1005" i="7" s="1"/>
  <c r="C1006" i="7"/>
  <c r="A1006" i="7" s="1"/>
  <c r="C1007" i="7"/>
  <c r="A1007" i="7" s="1"/>
  <c r="C1008" i="7"/>
  <c r="A1008" i="7" s="1"/>
  <c r="C1009" i="7"/>
  <c r="A1009" i="7" s="1"/>
  <c r="C1010" i="7"/>
  <c r="A1010" i="7" s="1"/>
  <c r="C1011" i="7"/>
  <c r="A1011" i="7" s="1"/>
  <c r="C1012" i="7"/>
  <c r="A1012" i="7" s="1"/>
  <c r="C1013" i="7"/>
  <c r="A1013" i="7" s="1"/>
  <c r="C1014" i="7"/>
  <c r="A1014" i="7" s="1"/>
  <c r="C1015" i="7"/>
  <c r="A1015" i="7" s="1"/>
  <c r="C1016" i="7"/>
  <c r="A1016" i="7" s="1"/>
  <c r="C1017" i="7"/>
  <c r="A1017" i="7" s="1"/>
  <c r="C1018" i="7"/>
  <c r="A1018" i="7" s="1"/>
  <c r="C1019" i="7"/>
  <c r="A1019" i="7" s="1"/>
  <c r="C1020" i="7"/>
  <c r="A1020" i="7" s="1"/>
  <c r="C1021" i="7"/>
  <c r="A1021" i="7" s="1"/>
  <c r="C1022" i="7"/>
  <c r="A1022" i="7" s="1"/>
  <c r="C1023" i="7"/>
  <c r="A1023" i="7" s="1"/>
  <c r="C1024" i="7"/>
  <c r="A1024" i="7" s="1"/>
  <c r="C1025" i="7"/>
  <c r="A1025" i="7" s="1"/>
  <c r="C1026" i="7"/>
  <c r="A1026" i="7" s="1"/>
  <c r="C1027" i="7"/>
  <c r="A1027" i="7" s="1"/>
  <c r="C1028" i="7"/>
  <c r="A1028" i="7" s="1"/>
  <c r="C1029" i="7"/>
  <c r="A1029" i="7" s="1"/>
  <c r="C1030" i="7"/>
  <c r="A1030" i="7" s="1"/>
  <c r="C1031" i="7"/>
  <c r="A1031" i="7" s="1"/>
  <c r="C1032" i="7"/>
  <c r="A1032" i="7" s="1"/>
  <c r="C1033" i="7"/>
  <c r="A1033" i="7" s="1"/>
  <c r="C1034" i="7"/>
  <c r="A1034" i="7" s="1"/>
  <c r="C1035" i="7"/>
  <c r="A1035" i="7" s="1"/>
  <c r="C1036" i="7"/>
  <c r="A1036" i="7" s="1"/>
  <c r="C1037" i="7"/>
  <c r="A1037" i="7" s="1"/>
  <c r="C1038" i="7"/>
  <c r="A1038" i="7" s="1"/>
  <c r="C1039" i="7"/>
  <c r="A1039" i="7" s="1"/>
  <c r="C1040" i="7"/>
  <c r="A1040" i="7" s="1"/>
  <c r="C1041" i="7"/>
  <c r="A1041" i="7" s="1"/>
  <c r="C1042" i="7"/>
  <c r="A1042" i="7" s="1"/>
  <c r="C1043" i="7"/>
  <c r="A1043" i="7" s="1"/>
  <c r="C1044" i="7"/>
  <c r="A1044" i="7" s="1"/>
  <c r="C1045" i="7"/>
  <c r="A1045" i="7" s="1"/>
  <c r="C1046" i="7"/>
  <c r="A1046" i="7" s="1"/>
  <c r="C1047" i="7"/>
  <c r="A1047" i="7" s="1"/>
  <c r="C1048" i="7"/>
  <c r="A1048" i="7" s="1"/>
  <c r="C1049" i="7"/>
  <c r="A1049" i="7" s="1"/>
  <c r="C1050" i="7"/>
  <c r="A1050" i="7" s="1"/>
  <c r="C1051" i="7"/>
  <c r="A1051" i="7" s="1"/>
  <c r="C1052" i="7"/>
  <c r="A1052" i="7" s="1"/>
  <c r="C1053" i="7"/>
  <c r="A1053" i="7" s="1"/>
  <c r="C1054" i="7"/>
  <c r="A1054" i="7" s="1"/>
  <c r="C1055" i="7"/>
  <c r="A1055" i="7" s="1"/>
  <c r="C1056" i="7"/>
  <c r="A1056" i="7" s="1"/>
  <c r="C1057" i="7"/>
  <c r="A1057" i="7" s="1"/>
  <c r="C1058" i="7"/>
  <c r="A1058" i="7" s="1"/>
  <c r="C1059" i="7"/>
  <c r="A1059" i="7" s="1"/>
  <c r="C1060" i="7"/>
  <c r="A1060" i="7" s="1"/>
  <c r="C1061" i="7"/>
  <c r="A1061" i="7" s="1"/>
  <c r="C1062" i="7"/>
  <c r="A1062" i="7" s="1"/>
  <c r="C1063" i="7"/>
  <c r="A1063" i="7" s="1"/>
  <c r="C1064" i="7"/>
  <c r="A1064" i="7" s="1"/>
  <c r="C1065" i="7"/>
  <c r="A1065" i="7" s="1"/>
  <c r="C1066" i="7"/>
  <c r="A1066" i="7" s="1"/>
  <c r="C1067" i="7"/>
  <c r="A1067" i="7" s="1"/>
  <c r="C1068" i="7"/>
  <c r="A1068" i="7" s="1"/>
  <c r="C1069" i="7"/>
  <c r="A1069" i="7" s="1"/>
  <c r="C1070" i="7"/>
  <c r="A1070" i="7" s="1"/>
  <c r="C1071" i="7"/>
  <c r="A1071" i="7" s="1"/>
  <c r="C1072" i="7"/>
  <c r="A1072" i="7" s="1"/>
  <c r="C1073" i="7"/>
  <c r="A1073" i="7" s="1"/>
  <c r="C1074" i="7"/>
  <c r="A1074" i="7" s="1"/>
  <c r="C1075" i="7"/>
  <c r="A1075" i="7" s="1"/>
  <c r="C1076" i="7"/>
  <c r="A1076" i="7" s="1"/>
  <c r="C1077" i="7"/>
  <c r="A1077" i="7" s="1"/>
  <c r="C1078" i="7"/>
  <c r="A1078" i="7" s="1"/>
  <c r="C1079" i="7"/>
  <c r="A1079" i="7" s="1"/>
  <c r="C1080" i="7"/>
  <c r="A1080" i="7" s="1"/>
  <c r="C1081" i="7"/>
  <c r="A1081" i="7" s="1"/>
  <c r="C1082" i="7"/>
  <c r="A1082" i="7" s="1"/>
  <c r="C1083" i="7"/>
  <c r="A1083" i="7" s="1"/>
  <c r="C1084" i="7"/>
  <c r="A1084" i="7" s="1"/>
  <c r="C1085" i="7"/>
  <c r="A1085" i="7" s="1"/>
  <c r="C1086" i="7"/>
  <c r="A1086" i="7" s="1"/>
  <c r="C1087" i="7"/>
  <c r="A1087" i="7" s="1"/>
  <c r="C1088" i="7"/>
  <c r="A1088" i="7" s="1"/>
  <c r="C1089" i="7"/>
  <c r="A1089" i="7" s="1"/>
  <c r="C1090" i="7"/>
  <c r="A1090" i="7" s="1"/>
  <c r="C1091" i="7"/>
  <c r="A1091" i="7" s="1"/>
  <c r="C1092" i="7"/>
  <c r="A1092" i="7" s="1"/>
  <c r="C1093" i="7"/>
  <c r="A1093" i="7" s="1"/>
  <c r="C1094" i="7"/>
  <c r="A1094" i="7" s="1"/>
  <c r="C1095" i="7"/>
  <c r="A1095" i="7" s="1"/>
  <c r="C1096" i="7"/>
  <c r="A1096" i="7" s="1"/>
  <c r="C1097" i="7"/>
  <c r="A1097" i="7" s="1"/>
  <c r="C1098" i="7"/>
  <c r="A1098" i="7" s="1"/>
  <c r="C1099" i="7"/>
  <c r="A1099" i="7" s="1"/>
  <c r="C1100" i="7"/>
  <c r="A1100" i="7" s="1"/>
  <c r="C1101" i="7"/>
  <c r="A1101" i="7" s="1"/>
  <c r="C1102" i="7"/>
  <c r="A1102" i="7" s="1"/>
  <c r="C1103" i="7"/>
  <c r="A1103" i="7" s="1"/>
  <c r="C1104" i="7"/>
  <c r="A1104" i="7" s="1"/>
  <c r="C1105" i="7"/>
  <c r="A1105" i="7" s="1"/>
  <c r="C1106" i="7"/>
  <c r="A1106" i="7" s="1"/>
  <c r="C1107" i="7"/>
  <c r="A1107" i="7" s="1"/>
  <c r="C1108" i="7"/>
  <c r="A1108" i="7" s="1"/>
  <c r="C1109" i="7"/>
  <c r="A1109" i="7" s="1"/>
  <c r="C1110" i="7"/>
  <c r="A1110" i="7" s="1"/>
  <c r="C1111" i="7"/>
  <c r="A1111" i="7" s="1"/>
  <c r="C1112" i="7"/>
  <c r="A1112" i="7" s="1"/>
  <c r="C1113" i="7"/>
  <c r="A1113" i="7" s="1"/>
  <c r="C1114" i="7"/>
  <c r="A1114" i="7" s="1"/>
  <c r="C1115" i="7"/>
  <c r="A1115" i="7" s="1"/>
  <c r="C1116" i="7"/>
  <c r="A1116" i="7" s="1"/>
  <c r="C1117" i="7"/>
  <c r="A1117" i="7" s="1"/>
  <c r="C1118" i="7"/>
  <c r="A1118" i="7" s="1"/>
  <c r="C1119" i="7"/>
  <c r="A1119" i="7" s="1"/>
  <c r="C1120" i="7"/>
  <c r="A1120" i="7" s="1"/>
  <c r="C1121" i="7"/>
  <c r="A1121" i="7" s="1"/>
  <c r="C1122" i="7"/>
  <c r="A1122" i="7" s="1"/>
  <c r="C1123" i="7"/>
  <c r="A1123" i="7" s="1"/>
  <c r="C1124" i="7"/>
  <c r="A1124" i="7" s="1"/>
  <c r="C1125" i="7"/>
  <c r="A1125" i="7" s="1"/>
  <c r="C1126" i="7"/>
  <c r="A1126" i="7" s="1"/>
  <c r="C1127" i="7"/>
  <c r="A1127" i="7" s="1"/>
  <c r="C1128" i="7"/>
  <c r="A1128" i="7" s="1"/>
  <c r="C1129" i="7"/>
  <c r="A1129" i="7" s="1"/>
  <c r="C1130" i="7"/>
  <c r="A1130" i="7" s="1"/>
  <c r="C1131" i="7"/>
  <c r="A1131" i="7" s="1"/>
  <c r="C1132" i="7"/>
  <c r="A1132" i="7" s="1"/>
  <c r="C1133" i="7"/>
  <c r="A1133" i="7" s="1"/>
  <c r="C1134" i="7"/>
  <c r="A1134" i="7" s="1"/>
  <c r="C1135" i="7"/>
  <c r="A1135" i="7" s="1"/>
  <c r="C1136" i="7"/>
  <c r="A1136" i="7" s="1"/>
  <c r="C1137" i="7"/>
  <c r="A1137" i="7" s="1"/>
  <c r="C1138" i="7"/>
  <c r="A1138" i="7" s="1"/>
  <c r="C1139" i="7"/>
  <c r="A1139" i="7" s="1"/>
  <c r="C1140" i="7"/>
  <c r="A1140" i="7" s="1"/>
  <c r="C1141" i="7"/>
  <c r="A1141" i="7" s="1"/>
  <c r="C1142" i="7"/>
  <c r="A1142" i="7" s="1"/>
  <c r="C1143" i="7"/>
  <c r="A1143" i="7" s="1"/>
  <c r="C1144" i="7"/>
  <c r="A1144" i="7" s="1"/>
  <c r="C1145" i="7"/>
  <c r="A1145" i="7" s="1"/>
  <c r="C1146" i="7"/>
  <c r="A1146" i="7" s="1"/>
  <c r="C1147" i="7"/>
  <c r="A1147" i="7" s="1"/>
  <c r="C1148" i="7"/>
  <c r="A1148" i="7" s="1"/>
  <c r="C1149" i="7"/>
  <c r="A1149" i="7" s="1"/>
  <c r="C1150" i="7"/>
  <c r="A1150" i="7" s="1"/>
  <c r="C1151" i="7"/>
  <c r="A1151" i="7" s="1"/>
  <c r="C1152" i="7"/>
  <c r="A1152" i="7" s="1"/>
  <c r="C1153" i="7"/>
  <c r="A1153" i="7" s="1"/>
  <c r="C1154" i="7"/>
  <c r="A1154" i="7" s="1"/>
  <c r="C1155" i="7"/>
  <c r="A1155" i="7" s="1"/>
  <c r="C1156" i="7"/>
  <c r="A1156" i="7" s="1"/>
  <c r="C1157" i="7"/>
  <c r="A1157" i="7" s="1"/>
  <c r="C1158" i="7"/>
  <c r="A1158" i="7" s="1"/>
  <c r="C1159" i="7"/>
  <c r="A1159" i="7" s="1"/>
  <c r="C1160" i="7"/>
  <c r="A1160" i="7" s="1"/>
  <c r="C1161" i="7"/>
  <c r="A1161" i="7" s="1"/>
  <c r="C1162" i="7"/>
  <c r="A1162" i="7" s="1"/>
  <c r="C1163" i="7"/>
  <c r="A1163" i="7" s="1"/>
  <c r="C1164" i="7"/>
  <c r="A1164" i="7" s="1"/>
  <c r="C1165" i="7"/>
  <c r="A1165" i="7" s="1"/>
  <c r="C1166" i="7"/>
  <c r="A1166" i="7" s="1"/>
  <c r="C1167" i="7"/>
  <c r="A1167" i="7" s="1"/>
  <c r="C1168" i="7"/>
  <c r="A1168" i="7" s="1"/>
  <c r="C1169" i="7"/>
  <c r="A1169" i="7" s="1"/>
  <c r="C1170" i="7"/>
  <c r="A1170" i="7" s="1"/>
  <c r="C1171" i="7"/>
  <c r="A1171" i="7" s="1"/>
  <c r="C1172" i="7"/>
  <c r="A1172" i="7" s="1"/>
  <c r="C1173" i="7"/>
  <c r="A1173" i="7" s="1"/>
  <c r="C1174" i="7"/>
  <c r="A1174" i="7" s="1"/>
  <c r="C1175" i="7"/>
  <c r="A1175" i="7" s="1"/>
  <c r="C1176" i="7"/>
  <c r="A1176" i="7" s="1"/>
  <c r="C1177" i="7"/>
  <c r="A1177" i="7" s="1"/>
  <c r="C1178" i="7"/>
  <c r="A1178" i="7" s="1"/>
  <c r="C1179" i="7"/>
  <c r="A1179" i="7" s="1"/>
  <c r="C1180" i="7"/>
  <c r="A1180" i="7" s="1"/>
  <c r="C1181" i="7"/>
  <c r="A1181" i="7" s="1"/>
  <c r="C1182" i="7"/>
  <c r="A1182" i="7" s="1"/>
  <c r="C1183" i="7"/>
  <c r="A1183" i="7" s="1"/>
  <c r="C1184" i="7"/>
  <c r="A1184" i="7" s="1"/>
  <c r="C1185" i="7"/>
  <c r="A1185" i="7" s="1"/>
  <c r="C1186" i="7"/>
  <c r="A1186" i="7" s="1"/>
  <c r="C1187" i="7"/>
  <c r="A1187" i="7" s="1"/>
  <c r="C1188" i="7"/>
  <c r="A1188" i="7" s="1"/>
  <c r="C1189" i="7"/>
  <c r="A1189" i="7" s="1"/>
  <c r="C1190" i="7"/>
  <c r="A1190" i="7" s="1"/>
  <c r="C1191" i="7"/>
  <c r="A1191" i="7" s="1"/>
  <c r="C1192" i="7"/>
  <c r="A1192" i="7" s="1"/>
  <c r="C1193" i="7"/>
  <c r="A1193" i="7" s="1"/>
  <c r="C1194" i="7"/>
  <c r="A1194" i="7" s="1"/>
  <c r="C1195" i="7"/>
  <c r="A1195" i="7" s="1"/>
  <c r="C1196" i="7"/>
  <c r="A1196" i="7" s="1"/>
  <c r="C1197" i="7"/>
  <c r="A1197" i="7" s="1"/>
  <c r="C1198" i="7"/>
  <c r="A1198" i="7" s="1"/>
  <c r="C1199" i="7"/>
  <c r="A1199" i="7" s="1"/>
  <c r="C1200" i="7"/>
  <c r="A1200" i="7" s="1"/>
  <c r="C1201" i="7"/>
  <c r="A1201" i="7" s="1"/>
  <c r="C1202" i="7"/>
  <c r="A1202" i="7" s="1"/>
  <c r="C1203" i="7"/>
  <c r="A1203" i="7" s="1"/>
  <c r="C1204" i="7"/>
  <c r="A1204" i="7" s="1"/>
  <c r="C1205" i="7"/>
  <c r="A1205" i="7" s="1"/>
  <c r="C1206" i="7"/>
  <c r="A1206" i="7" s="1"/>
  <c r="C1207" i="7"/>
  <c r="A1207" i="7" s="1"/>
  <c r="C1208" i="7"/>
  <c r="A1208" i="7" s="1"/>
  <c r="C1209" i="7"/>
  <c r="A1209" i="7" s="1"/>
  <c r="C1210" i="7"/>
  <c r="A1210" i="7" s="1"/>
  <c r="C1211" i="7"/>
  <c r="A1211" i="7" s="1"/>
  <c r="C1212" i="7"/>
  <c r="A1212" i="7" s="1"/>
  <c r="C1213" i="7"/>
  <c r="A1213" i="7" s="1"/>
  <c r="C1214" i="7"/>
  <c r="A1214" i="7" s="1"/>
  <c r="C1215" i="7"/>
  <c r="A1215" i="7" s="1"/>
  <c r="C1216" i="7"/>
  <c r="A1216" i="7" s="1"/>
  <c r="C1217" i="7"/>
  <c r="A1217" i="7" s="1"/>
  <c r="C1218" i="7"/>
  <c r="A1218" i="7" s="1"/>
  <c r="C1219" i="7"/>
  <c r="A1219" i="7" s="1"/>
  <c r="C1220" i="7"/>
  <c r="A1220" i="7" s="1"/>
  <c r="C1221" i="7"/>
  <c r="A1221" i="7" s="1"/>
  <c r="C1222" i="7"/>
  <c r="A1222" i="7" s="1"/>
  <c r="C1223" i="7"/>
  <c r="A1223" i="7" s="1"/>
  <c r="C1224" i="7"/>
  <c r="A1224" i="7" s="1"/>
  <c r="C1225" i="7"/>
  <c r="A1225" i="7" s="1"/>
  <c r="C1226" i="7"/>
  <c r="A1226" i="7" s="1"/>
  <c r="C1227" i="7"/>
  <c r="A1227" i="7" s="1"/>
  <c r="C1228" i="7"/>
  <c r="A1228" i="7" s="1"/>
  <c r="C1229" i="7"/>
  <c r="A1229" i="7" s="1"/>
  <c r="C1230" i="7"/>
  <c r="A1230" i="7" s="1"/>
  <c r="C1231" i="7"/>
  <c r="A1231" i="7" s="1"/>
  <c r="C1232" i="7"/>
  <c r="A1232" i="7" s="1"/>
  <c r="C1233" i="7"/>
  <c r="A1233" i="7" s="1"/>
  <c r="C1234" i="7"/>
  <c r="A1234" i="7" s="1"/>
  <c r="C1235" i="7"/>
  <c r="A1235" i="7" s="1"/>
  <c r="C1236" i="7"/>
  <c r="A1236" i="7" s="1"/>
  <c r="C1237" i="7"/>
  <c r="A1237" i="7" s="1"/>
  <c r="C1238" i="7"/>
  <c r="A1238" i="7" s="1"/>
  <c r="C1239" i="7"/>
  <c r="A1239" i="7" s="1"/>
  <c r="C1240" i="7"/>
  <c r="A1240" i="7" s="1"/>
  <c r="C1241" i="7"/>
  <c r="A1241" i="7" s="1"/>
  <c r="C1242" i="7"/>
  <c r="A1242" i="7" s="1"/>
  <c r="C1243" i="7"/>
  <c r="A1243" i="7" s="1"/>
  <c r="C1244" i="7"/>
  <c r="A1244" i="7" s="1"/>
  <c r="C1245" i="7"/>
  <c r="A1245" i="7" s="1"/>
  <c r="C1246" i="7"/>
  <c r="A1246" i="7" s="1"/>
  <c r="C1247" i="7"/>
  <c r="A1247" i="7" s="1"/>
  <c r="C1248" i="7"/>
  <c r="A1248" i="7" s="1"/>
  <c r="C1249" i="7"/>
  <c r="A1249" i="7" s="1"/>
  <c r="C1250" i="7"/>
  <c r="A1250" i="7" s="1"/>
  <c r="C1251" i="7"/>
  <c r="A1251" i="7" s="1"/>
  <c r="C1252" i="7"/>
  <c r="A1252" i="7" s="1"/>
  <c r="C1253" i="7"/>
  <c r="A1253" i="7" s="1"/>
  <c r="C1254" i="7"/>
  <c r="A1254" i="7" s="1"/>
  <c r="C1255" i="7"/>
  <c r="A1255" i="7" s="1"/>
  <c r="C1256" i="7"/>
  <c r="A1256" i="7" s="1"/>
  <c r="C1257" i="7"/>
  <c r="A1257" i="7" s="1"/>
  <c r="C1258" i="7"/>
  <c r="A1258" i="7" s="1"/>
  <c r="C1259" i="7"/>
  <c r="A1259" i="7" s="1"/>
  <c r="C1260" i="7"/>
  <c r="A1260" i="7" s="1"/>
  <c r="C1261" i="7"/>
  <c r="A1261" i="7" s="1"/>
  <c r="C1262" i="7"/>
  <c r="A1262" i="7" s="1"/>
  <c r="C1263" i="7"/>
  <c r="A1263" i="7" s="1"/>
  <c r="C1264" i="7"/>
  <c r="A1264" i="7" s="1"/>
  <c r="C1265" i="7"/>
  <c r="A1265" i="7" s="1"/>
  <c r="C1266" i="7"/>
  <c r="A1266" i="7" s="1"/>
  <c r="C1267" i="7"/>
  <c r="A1267" i="7" s="1"/>
  <c r="C1268" i="7"/>
  <c r="A1268" i="7" s="1"/>
  <c r="C1269" i="7"/>
  <c r="A1269" i="7" s="1"/>
  <c r="C1270" i="7"/>
  <c r="A1270" i="7" s="1"/>
  <c r="C1271" i="7"/>
  <c r="A1271" i="7" s="1"/>
  <c r="C1272" i="7"/>
  <c r="A1272" i="7" s="1"/>
  <c r="C1273" i="7"/>
  <c r="A1273" i="7" s="1"/>
  <c r="C1274" i="7"/>
  <c r="A1274" i="7" s="1"/>
  <c r="C1275" i="7"/>
  <c r="A1275" i="7" s="1"/>
  <c r="C1276" i="7"/>
  <c r="A1276" i="7" s="1"/>
  <c r="C1277" i="7"/>
  <c r="A1277" i="7" s="1"/>
  <c r="C1278" i="7"/>
  <c r="A1278" i="7" s="1"/>
  <c r="C1279" i="7"/>
  <c r="A1279" i="7" s="1"/>
  <c r="C1280" i="7"/>
  <c r="A1280" i="7" s="1"/>
  <c r="C1281" i="7"/>
  <c r="A1281" i="7" s="1"/>
  <c r="C1282" i="7"/>
  <c r="A1282" i="7" s="1"/>
  <c r="C1283" i="7"/>
  <c r="A1283" i="7" s="1"/>
  <c r="C1284" i="7"/>
  <c r="A1284" i="7" s="1"/>
  <c r="C1285" i="7"/>
  <c r="A1285" i="7" s="1"/>
  <c r="C1286" i="7"/>
  <c r="A1286" i="7" s="1"/>
  <c r="C1287" i="7"/>
  <c r="A1287" i="7" s="1"/>
  <c r="C1288" i="7"/>
  <c r="A1288" i="7" s="1"/>
  <c r="C1289" i="7"/>
  <c r="A1289" i="7" s="1"/>
  <c r="C1290" i="7"/>
  <c r="A1290" i="7" s="1"/>
  <c r="C1291" i="7"/>
  <c r="A1291" i="7" s="1"/>
  <c r="C1292" i="7"/>
  <c r="A1292" i="7" s="1"/>
  <c r="C1293" i="7"/>
  <c r="A1293" i="7" s="1"/>
  <c r="C1294" i="7"/>
  <c r="A1294" i="7" s="1"/>
  <c r="C1295" i="7"/>
  <c r="A1295" i="7" s="1"/>
  <c r="C1296" i="7"/>
  <c r="A1296" i="7" s="1"/>
  <c r="C1297" i="7"/>
  <c r="A1297" i="7" s="1"/>
  <c r="C1298" i="7"/>
  <c r="A1298" i="7" s="1"/>
  <c r="C1299" i="7"/>
  <c r="A1299" i="7" s="1"/>
  <c r="C1300" i="7"/>
  <c r="A1300" i="7" s="1"/>
  <c r="C1301" i="7"/>
  <c r="A1301" i="7" s="1"/>
  <c r="C1302" i="7"/>
  <c r="A1302" i="7" s="1"/>
  <c r="C1303" i="7"/>
  <c r="A1303" i="7" s="1"/>
  <c r="C1304" i="7"/>
  <c r="A1304" i="7" s="1"/>
  <c r="C1305" i="7"/>
  <c r="A1305" i="7" s="1"/>
  <c r="C1306" i="7"/>
  <c r="A1306" i="7" s="1"/>
  <c r="C1307" i="7"/>
  <c r="A1307" i="7" s="1"/>
  <c r="C1308" i="7"/>
  <c r="A1308" i="7" s="1"/>
  <c r="C1309" i="7"/>
  <c r="A1309" i="7" s="1"/>
  <c r="C1310" i="7"/>
  <c r="A1310" i="7" s="1"/>
  <c r="C1311" i="7"/>
  <c r="A1311" i="7" s="1"/>
  <c r="C1312" i="7"/>
  <c r="A1312" i="7" s="1"/>
  <c r="C1313" i="7"/>
  <c r="A1313" i="7" s="1"/>
  <c r="C1314" i="7"/>
  <c r="A1314" i="7" s="1"/>
  <c r="C1315" i="7"/>
  <c r="A1315" i="7" s="1"/>
  <c r="C1316" i="7"/>
  <c r="A1316" i="7" s="1"/>
  <c r="C1317" i="7"/>
  <c r="A1317" i="7" s="1"/>
  <c r="C1318" i="7"/>
  <c r="A1318" i="7" s="1"/>
  <c r="C1319" i="7"/>
  <c r="A1319" i="7" s="1"/>
  <c r="C1320" i="7"/>
  <c r="A1320" i="7" s="1"/>
  <c r="C1321" i="7"/>
  <c r="A1321" i="7" s="1"/>
  <c r="C1322" i="7"/>
  <c r="A1322" i="7" s="1"/>
  <c r="C1323" i="7"/>
  <c r="A1323" i="7" s="1"/>
  <c r="C1324" i="7"/>
  <c r="A1324" i="7" s="1"/>
  <c r="C1325" i="7"/>
  <c r="A1325" i="7" s="1"/>
  <c r="C1326" i="7"/>
  <c r="A1326" i="7" s="1"/>
  <c r="C1327" i="7"/>
  <c r="A1327" i="7" s="1"/>
  <c r="C1328" i="7"/>
  <c r="A1328" i="7" s="1"/>
  <c r="C1329" i="7"/>
  <c r="A1329" i="7" s="1"/>
  <c r="C1330" i="7"/>
  <c r="A1330" i="7" s="1"/>
  <c r="C1331" i="7"/>
  <c r="A1331" i="7" s="1"/>
  <c r="C1332" i="7"/>
  <c r="A1332" i="7" s="1"/>
  <c r="C1333" i="7"/>
  <c r="A1333" i="7" s="1"/>
  <c r="C1334" i="7"/>
  <c r="A1334" i="7" s="1"/>
  <c r="C1335" i="7"/>
  <c r="A1335" i="7" s="1"/>
  <c r="C1336" i="7"/>
  <c r="A1336" i="7" s="1"/>
  <c r="C1337" i="7"/>
  <c r="A1337" i="7" s="1"/>
  <c r="C1338" i="7"/>
  <c r="A1338" i="7" s="1"/>
  <c r="C1339" i="7"/>
  <c r="A1339" i="7" s="1"/>
  <c r="C1340" i="7"/>
  <c r="A1340" i="7" s="1"/>
  <c r="C1341" i="7"/>
  <c r="A1341" i="7" s="1"/>
  <c r="C1342" i="7"/>
  <c r="A1342" i="7" s="1"/>
  <c r="C1343" i="7"/>
  <c r="A1343" i="7" s="1"/>
  <c r="C1344" i="7"/>
  <c r="A1344" i="7" s="1"/>
  <c r="C1345" i="7"/>
  <c r="A1345" i="7" s="1"/>
  <c r="C1346" i="7"/>
  <c r="A1346" i="7" s="1"/>
  <c r="C1347" i="7"/>
  <c r="A1347" i="7" s="1"/>
  <c r="C1348" i="7"/>
  <c r="A1348" i="7" s="1"/>
  <c r="C1349" i="7"/>
  <c r="A1349" i="7" s="1"/>
  <c r="C1350" i="7"/>
  <c r="A1350" i="7" s="1"/>
  <c r="C1351" i="7"/>
  <c r="A1351" i="7" s="1"/>
  <c r="C1352" i="7"/>
  <c r="A1352" i="7" s="1"/>
  <c r="C1353" i="7"/>
  <c r="A1353" i="7" s="1"/>
  <c r="C1354" i="7"/>
  <c r="A1354" i="7" s="1"/>
  <c r="C1355" i="7"/>
  <c r="A1355" i="7" s="1"/>
  <c r="C1356" i="7"/>
  <c r="A1356" i="7" s="1"/>
  <c r="C1357" i="7"/>
  <c r="A1357" i="7" s="1"/>
  <c r="C1358" i="7"/>
  <c r="A1358" i="7" s="1"/>
  <c r="C1359" i="7"/>
  <c r="A1359" i="7" s="1"/>
  <c r="C1360" i="7"/>
  <c r="A1360" i="7" s="1"/>
  <c r="C1361" i="7"/>
  <c r="A1361" i="7" s="1"/>
  <c r="C1362" i="7"/>
  <c r="A1362" i="7" s="1"/>
  <c r="C1363" i="7"/>
  <c r="A1363" i="7" s="1"/>
  <c r="C1364" i="7"/>
  <c r="A1364" i="7" s="1"/>
  <c r="C1365" i="7"/>
  <c r="A1365" i="7" s="1"/>
  <c r="C1366" i="7"/>
  <c r="A1366" i="7" s="1"/>
  <c r="C1367" i="7"/>
  <c r="A1367" i="7" s="1"/>
  <c r="C1368" i="7"/>
  <c r="A1368" i="7" s="1"/>
  <c r="C1369" i="7"/>
  <c r="A1369" i="7" s="1"/>
  <c r="C1370" i="7"/>
  <c r="A1370" i="7" s="1"/>
  <c r="C1371" i="7"/>
  <c r="A1371" i="7" s="1"/>
  <c r="C1372" i="7"/>
  <c r="A1372" i="7" s="1"/>
  <c r="C1373" i="7"/>
  <c r="A1373" i="7" s="1"/>
  <c r="C1374" i="7"/>
  <c r="A1374" i="7" s="1"/>
  <c r="C1375" i="7"/>
  <c r="A1375" i="7" s="1"/>
  <c r="C1376" i="7"/>
  <c r="A1376" i="7" s="1"/>
  <c r="C1377" i="7"/>
  <c r="A1377" i="7" s="1"/>
  <c r="C1378" i="7"/>
  <c r="A1378" i="7" s="1"/>
  <c r="C1379" i="7"/>
  <c r="A1379" i="7" s="1"/>
  <c r="C1380" i="7"/>
  <c r="A1380" i="7" s="1"/>
  <c r="C1381" i="7"/>
  <c r="A1381" i="7" s="1"/>
  <c r="C1382" i="7"/>
  <c r="A1382" i="7" s="1"/>
  <c r="C1383" i="7"/>
  <c r="A1383" i="7" s="1"/>
  <c r="C1384" i="7"/>
  <c r="A1384" i="7" s="1"/>
  <c r="C1385" i="7"/>
  <c r="A1385" i="7" s="1"/>
  <c r="C1386" i="7"/>
  <c r="A1386" i="7" s="1"/>
  <c r="C1387" i="7"/>
  <c r="A1387" i="7" s="1"/>
  <c r="C1388" i="7"/>
  <c r="A1388" i="7" s="1"/>
  <c r="C1389" i="7"/>
  <c r="A1389" i="7" s="1"/>
  <c r="C1390" i="7"/>
  <c r="A1390" i="7" s="1"/>
  <c r="C1391" i="7"/>
  <c r="A1391" i="7" s="1"/>
  <c r="C1392" i="7"/>
  <c r="A1392" i="7" s="1"/>
  <c r="C1393" i="7"/>
  <c r="A1393" i="7" s="1"/>
  <c r="C1394" i="7"/>
  <c r="A1394" i="7" s="1"/>
  <c r="C1395" i="7"/>
  <c r="A1395" i="7" s="1"/>
  <c r="C1396" i="7"/>
  <c r="A1396" i="7" s="1"/>
  <c r="C1397" i="7"/>
  <c r="A1397" i="7" s="1"/>
  <c r="C1398" i="7"/>
  <c r="A1398" i="7" s="1"/>
  <c r="C1399" i="7"/>
  <c r="A1399" i="7" s="1"/>
  <c r="C1400" i="7"/>
  <c r="A1400" i="7" s="1"/>
  <c r="C1401" i="7"/>
  <c r="A1401" i="7" s="1"/>
  <c r="C1402" i="7"/>
  <c r="A1402" i="7" s="1"/>
  <c r="C1403" i="7"/>
  <c r="A1403" i="7" s="1"/>
  <c r="C1404" i="7"/>
  <c r="A1404" i="7" s="1"/>
  <c r="C1405" i="7"/>
  <c r="A1405" i="7" s="1"/>
  <c r="C1406" i="7"/>
  <c r="A1406" i="7" s="1"/>
  <c r="C1407" i="7"/>
  <c r="A1407" i="7" s="1"/>
  <c r="C1408" i="7"/>
  <c r="A1408" i="7" s="1"/>
  <c r="C1409" i="7"/>
  <c r="A1409" i="7" s="1"/>
  <c r="C1410" i="7"/>
  <c r="A1410" i="7" s="1"/>
  <c r="C1411" i="7"/>
  <c r="A1411" i="7" s="1"/>
  <c r="C1412" i="7"/>
  <c r="A1412" i="7" s="1"/>
  <c r="C1413" i="7"/>
  <c r="A1413" i="7" s="1"/>
  <c r="C1414" i="7"/>
  <c r="A1414" i="7" s="1"/>
  <c r="C1415" i="7"/>
  <c r="A1415" i="7" s="1"/>
  <c r="C1416" i="7"/>
  <c r="A1416" i="7" s="1"/>
  <c r="C1417" i="7"/>
  <c r="A1417" i="7" s="1"/>
  <c r="C1418" i="7"/>
  <c r="A1418" i="7" s="1"/>
  <c r="C1419" i="7"/>
  <c r="A1419" i="7" s="1"/>
  <c r="C1420" i="7"/>
  <c r="A1420" i="7" s="1"/>
  <c r="C1421" i="7"/>
  <c r="A1421" i="7" s="1"/>
  <c r="C1422" i="7"/>
  <c r="A1422" i="7" s="1"/>
  <c r="C1423" i="7"/>
  <c r="A1423" i="7" s="1"/>
  <c r="C1424" i="7"/>
  <c r="A1424" i="7" s="1"/>
  <c r="C1425" i="7"/>
  <c r="A1425" i="7" s="1"/>
  <c r="C1426" i="7"/>
  <c r="A1426" i="7" s="1"/>
  <c r="C1427" i="7"/>
  <c r="A1427" i="7" s="1"/>
  <c r="C1428" i="7"/>
  <c r="A1428" i="7" s="1"/>
  <c r="C1429" i="7"/>
  <c r="A1429" i="7" s="1"/>
  <c r="C1430" i="7"/>
  <c r="A1430" i="7" s="1"/>
  <c r="C1431" i="7"/>
  <c r="A1431" i="7" s="1"/>
  <c r="C1432" i="7"/>
  <c r="A1432" i="7" s="1"/>
  <c r="C1433" i="7"/>
  <c r="A1433" i="7" s="1"/>
  <c r="C1434" i="7"/>
  <c r="A1434" i="7" s="1"/>
  <c r="C1435" i="7"/>
  <c r="A1435" i="7" s="1"/>
  <c r="C1436" i="7"/>
  <c r="A1436" i="7" s="1"/>
  <c r="C1437" i="7"/>
  <c r="A1437" i="7" s="1"/>
  <c r="C1438" i="7"/>
  <c r="A1438" i="7" s="1"/>
  <c r="C1439" i="7"/>
  <c r="A1439" i="7" s="1"/>
  <c r="C1440" i="7"/>
  <c r="A1440" i="7" s="1"/>
  <c r="C1441" i="7"/>
  <c r="A1441" i="7" s="1"/>
  <c r="C1442" i="7"/>
  <c r="A1442" i="7" s="1"/>
  <c r="C1443" i="7"/>
  <c r="A1443" i="7" s="1"/>
  <c r="C1444" i="7"/>
  <c r="A1444" i="7" s="1"/>
  <c r="C1445" i="7"/>
  <c r="A1445" i="7" s="1"/>
  <c r="C1446" i="7"/>
  <c r="A1446" i="7" s="1"/>
  <c r="C1447" i="7"/>
  <c r="A1447" i="7" s="1"/>
  <c r="C1448" i="7"/>
  <c r="A1448" i="7" s="1"/>
  <c r="C1449" i="7"/>
  <c r="A1449" i="7" s="1"/>
  <c r="C1450" i="7"/>
  <c r="A1450" i="7" s="1"/>
  <c r="C1451" i="7"/>
  <c r="A1451" i="7" s="1"/>
  <c r="C1452" i="7"/>
  <c r="A1452" i="7" s="1"/>
  <c r="C1453" i="7"/>
  <c r="A1453" i="7" s="1"/>
  <c r="C1454" i="7"/>
  <c r="A1454" i="7" s="1"/>
  <c r="C1455" i="7"/>
  <c r="A1455" i="7" s="1"/>
  <c r="C1456" i="7"/>
  <c r="A1456" i="7" s="1"/>
  <c r="C1457" i="7"/>
  <c r="A1457" i="7" s="1"/>
  <c r="C1458" i="7"/>
  <c r="A1458" i="7" s="1"/>
  <c r="C1459" i="7"/>
  <c r="A1459" i="7" s="1"/>
  <c r="C1460" i="7"/>
  <c r="A1460" i="7" s="1"/>
  <c r="C1461" i="7"/>
  <c r="A1461" i="7" s="1"/>
  <c r="C1462" i="7"/>
  <c r="A1462" i="7" s="1"/>
  <c r="C1463" i="7"/>
  <c r="A1463" i="7" s="1"/>
  <c r="C1464" i="7"/>
  <c r="A1464" i="7" s="1"/>
  <c r="C1465" i="7"/>
  <c r="A1465" i="7" s="1"/>
  <c r="C1466" i="7"/>
  <c r="A1466" i="7" s="1"/>
  <c r="C1467" i="7"/>
  <c r="A1467" i="7" s="1"/>
  <c r="C1468" i="7"/>
  <c r="A1468" i="7" s="1"/>
  <c r="C1469" i="7"/>
  <c r="A1469" i="7" s="1"/>
  <c r="C1470" i="7"/>
  <c r="A1470" i="7" s="1"/>
  <c r="C1471" i="7"/>
  <c r="A1471" i="7" s="1"/>
  <c r="C1472" i="7"/>
  <c r="A1472" i="7" s="1"/>
  <c r="C1473" i="7"/>
  <c r="A1473" i="7" s="1"/>
  <c r="C1474" i="7"/>
  <c r="A1474" i="7" s="1"/>
  <c r="C1475" i="7"/>
  <c r="A1475" i="7" s="1"/>
  <c r="C1476" i="7"/>
  <c r="A1476" i="7" s="1"/>
  <c r="C1477" i="7"/>
  <c r="A1477" i="7" s="1"/>
  <c r="C1478" i="7"/>
  <c r="A1478" i="7" s="1"/>
  <c r="C1479" i="7"/>
  <c r="A1479" i="7" s="1"/>
  <c r="C1480" i="7"/>
  <c r="A1480" i="7" s="1"/>
  <c r="C1481" i="7"/>
  <c r="A1481" i="7" s="1"/>
  <c r="C1482" i="7"/>
  <c r="A1482" i="7" s="1"/>
  <c r="C1483" i="7"/>
  <c r="A1483" i="7" s="1"/>
  <c r="C1484" i="7"/>
  <c r="A1484" i="7" s="1"/>
  <c r="C1485" i="7"/>
  <c r="A1485" i="7" s="1"/>
  <c r="C1486" i="7"/>
  <c r="A1486" i="7" s="1"/>
  <c r="C1487" i="7"/>
  <c r="A1487" i="7" s="1"/>
  <c r="C1488" i="7"/>
  <c r="A1488" i="7" s="1"/>
  <c r="C1489" i="7"/>
  <c r="A1489" i="7" s="1"/>
  <c r="C1490" i="7"/>
  <c r="A1490" i="7" s="1"/>
  <c r="C1491" i="7"/>
  <c r="A1491" i="7" s="1"/>
  <c r="C1492" i="7"/>
  <c r="A1492" i="7" s="1"/>
  <c r="C1493" i="7"/>
  <c r="A1493" i="7" s="1"/>
  <c r="C1494" i="7"/>
  <c r="A1494" i="7" s="1"/>
  <c r="C1495" i="7"/>
  <c r="A1495" i="7" s="1"/>
  <c r="C1496" i="7"/>
  <c r="A1496" i="7" s="1"/>
  <c r="C1497" i="7"/>
  <c r="A1497" i="7" s="1"/>
  <c r="C1498" i="7"/>
  <c r="A1498" i="7" s="1"/>
  <c r="C1499" i="7"/>
  <c r="A1499" i="7" s="1"/>
  <c r="C1500" i="7"/>
  <c r="A1500" i="7" s="1"/>
  <c r="C1501" i="7"/>
  <c r="A1501" i="7" s="1"/>
  <c r="C1502" i="7"/>
  <c r="A1502" i="7" s="1"/>
  <c r="C1503" i="7"/>
  <c r="A1503" i="7" s="1"/>
  <c r="C1504" i="7"/>
  <c r="A1504" i="7" s="1"/>
  <c r="C1505" i="7"/>
  <c r="A1505" i="7" s="1"/>
  <c r="C1506" i="7"/>
  <c r="A1506" i="7" s="1"/>
  <c r="C1507" i="7"/>
  <c r="A1507" i="7" s="1"/>
  <c r="C1508" i="7"/>
  <c r="A1508" i="7" s="1"/>
  <c r="C1509" i="7"/>
  <c r="A1509" i="7" s="1"/>
  <c r="C1510" i="7"/>
  <c r="A1510" i="7" s="1"/>
  <c r="C1511" i="7"/>
  <c r="A1511" i="7" s="1"/>
  <c r="C1512" i="7"/>
  <c r="A1512" i="7" s="1"/>
  <c r="C1513" i="7"/>
  <c r="A1513" i="7" s="1"/>
  <c r="C1514" i="7"/>
  <c r="A1514" i="7" s="1"/>
  <c r="C1515" i="7"/>
  <c r="A1515" i="7" s="1"/>
  <c r="C1516" i="7"/>
  <c r="A1516" i="7" s="1"/>
  <c r="C1517" i="7"/>
  <c r="A1517" i="7" s="1"/>
  <c r="C1518" i="7"/>
  <c r="A1518" i="7" s="1"/>
  <c r="C1519" i="7"/>
  <c r="A1519" i="7" s="1"/>
  <c r="C1520" i="7"/>
  <c r="A1520" i="7" s="1"/>
  <c r="C1521" i="7"/>
  <c r="A1521" i="7" s="1"/>
  <c r="C1522" i="7"/>
  <c r="A1522" i="7" s="1"/>
  <c r="C1523" i="7"/>
  <c r="A1523" i="7" s="1"/>
  <c r="C1524" i="7"/>
  <c r="A1524" i="7" s="1"/>
  <c r="C1525" i="7"/>
  <c r="A1525" i="7" s="1"/>
  <c r="C1526" i="7"/>
  <c r="A1526" i="7" s="1"/>
  <c r="C1527" i="7"/>
  <c r="A1527" i="7" s="1"/>
  <c r="C1528" i="7"/>
  <c r="A1528" i="7" s="1"/>
  <c r="C1529" i="7"/>
  <c r="A1529" i="7" s="1"/>
  <c r="C1530" i="7"/>
  <c r="A1530" i="7" s="1"/>
  <c r="C1531" i="7"/>
  <c r="A1531" i="7" s="1"/>
  <c r="C1532" i="7"/>
  <c r="A1532" i="7" s="1"/>
  <c r="C1533" i="7"/>
  <c r="A1533" i="7" s="1"/>
  <c r="C1534" i="7"/>
  <c r="A1534" i="7" s="1"/>
  <c r="C1535" i="7"/>
  <c r="A1535" i="7" s="1"/>
  <c r="C1536" i="7"/>
  <c r="A1536" i="7" s="1"/>
  <c r="C1537" i="7"/>
  <c r="A1537" i="7" s="1"/>
  <c r="C1538" i="7"/>
  <c r="A1538" i="7" s="1"/>
  <c r="C1539" i="7"/>
  <c r="A1539" i="7" s="1"/>
  <c r="C1540" i="7"/>
  <c r="A1540" i="7" s="1"/>
  <c r="C1541" i="7"/>
  <c r="A1541" i="7" s="1"/>
  <c r="C1542" i="7"/>
  <c r="A1542" i="7" s="1"/>
  <c r="C1543" i="7"/>
  <c r="A1543" i="7" s="1"/>
  <c r="C1544" i="7"/>
  <c r="A1544" i="7" s="1"/>
  <c r="C1545" i="7"/>
  <c r="A1545" i="7" s="1"/>
  <c r="C1546" i="7"/>
  <c r="A1546" i="7" s="1"/>
  <c r="C1547" i="7"/>
  <c r="A1547" i="7" s="1"/>
  <c r="C1548" i="7"/>
  <c r="A1548" i="7" s="1"/>
  <c r="C1549" i="7"/>
  <c r="A1549" i="7" s="1"/>
  <c r="C1550" i="7"/>
  <c r="A1550" i="7" s="1"/>
  <c r="C1551" i="7"/>
  <c r="A1551" i="7" s="1"/>
  <c r="C1552" i="7"/>
  <c r="A1552" i="7" s="1"/>
  <c r="C1553" i="7"/>
  <c r="A1553" i="7" s="1"/>
  <c r="C1554" i="7"/>
  <c r="A1554" i="7" s="1"/>
  <c r="C1555" i="7"/>
  <c r="A1555" i="7" s="1"/>
  <c r="C1556" i="7"/>
  <c r="A1556" i="7" s="1"/>
  <c r="C1557" i="7"/>
  <c r="A1557" i="7" s="1"/>
  <c r="C1558" i="7"/>
  <c r="A1558" i="7" s="1"/>
  <c r="C1559" i="7"/>
  <c r="A1559" i="7" s="1"/>
  <c r="C1560" i="7"/>
  <c r="A1560" i="7" s="1"/>
  <c r="C1561" i="7"/>
  <c r="A1561" i="7" s="1"/>
  <c r="C1562" i="7"/>
  <c r="A1562" i="7" s="1"/>
  <c r="C1563" i="7"/>
  <c r="A1563" i="7" s="1"/>
  <c r="C1564" i="7"/>
  <c r="A1564" i="7" s="1"/>
  <c r="C1565" i="7"/>
  <c r="A1565" i="7" s="1"/>
  <c r="C1566" i="7"/>
  <c r="A1566" i="7" s="1"/>
  <c r="C1567" i="7"/>
  <c r="A1567" i="7" s="1"/>
  <c r="C1568" i="7"/>
  <c r="A1568" i="7" s="1"/>
  <c r="C1569" i="7"/>
  <c r="A1569" i="7" s="1"/>
  <c r="C1570" i="7"/>
  <c r="A1570" i="7" s="1"/>
  <c r="C1571" i="7"/>
  <c r="A1571" i="7" s="1"/>
  <c r="C1572" i="7"/>
  <c r="A1572" i="7" s="1"/>
  <c r="C1573" i="7"/>
  <c r="A1573" i="7" s="1"/>
  <c r="C1574" i="7"/>
  <c r="A1574" i="7" s="1"/>
  <c r="C1575" i="7"/>
  <c r="A1575" i="7" s="1"/>
  <c r="C1576" i="7"/>
  <c r="A1576" i="7" s="1"/>
  <c r="C1577" i="7"/>
  <c r="A1577" i="7" s="1"/>
  <c r="C1578" i="7"/>
  <c r="A1578" i="7" s="1"/>
  <c r="C1579" i="7"/>
  <c r="A1579" i="7" s="1"/>
  <c r="C1580" i="7"/>
  <c r="A1580" i="7" s="1"/>
  <c r="C1581" i="7"/>
  <c r="A1581" i="7" s="1"/>
  <c r="C1582" i="7"/>
  <c r="A1582" i="7" s="1"/>
  <c r="C1583" i="7"/>
  <c r="A1583" i="7" s="1"/>
  <c r="C1584" i="7"/>
  <c r="A1584" i="7" s="1"/>
  <c r="C1585" i="7"/>
  <c r="A1585" i="7" s="1"/>
  <c r="C1586" i="7"/>
  <c r="A1586" i="7" s="1"/>
  <c r="C1587" i="7"/>
  <c r="A1587" i="7" s="1"/>
  <c r="C1588" i="7"/>
  <c r="A1588" i="7" s="1"/>
  <c r="C1589" i="7"/>
  <c r="A1589" i="7" s="1"/>
  <c r="C1590" i="7"/>
  <c r="A1590" i="7" s="1"/>
  <c r="C1591" i="7"/>
  <c r="A1591" i="7" s="1"/>
  <c r="C1592" i="7"/>
  <c r="A1592" i="7" s="1"/>
  <c r="C1593" i="7"/>
  <c r="A1593" i="7" s="1"/>
  <c r="C1594" i="7"/>
  <c r="A1594" i="7" s="1"/>
  <c r="C1595" i="7"/>
  <c r="A1595" i="7" s="1"/>
  <c r="C1596" i="7"/>
  <c r="A1596" i="7" s="1"/>
  <c r="C1597" i="7"/>
  <c r="A1597" i="7" s="1"/>
  <c r="C1598" i="7"/>
  <c r="A1598" i="7" s="1"/>
  <c r="C1599" i="7"/>
  <c r="A1599" i="7" s="1"/>
  <c r="C1600" i="7"/>
  <c r="A1600" i="7" s="1"/>
  <c r="C1601" i="7"/>
  <c r="A1601" i="7" s="1"/>
  <c r="C1602" i="7"/>
  <c r="A1602" i="7" s="1"/>
  <c r="C1603" i="7"/>
  <c r="A1603" i="7" s="1"/>
  <c r="C1604" i="7"/>
  <c r="A1604" i="7" s="1"/>
  <c r="C1605" i="7"/>
  <c r="A1605" i="7" s="1"/>
  <c r="C1606" i="7"/>
  <c r="A1606" i="7" s="1"/>
  <c r="C1607" i="7"/>
  <c r="A1607" i="7" s="1"/>
  <c r="C1608" i="7"/>
  <c r="A1608" i="7" s="1"/>
  <c r="C1609" i="7"/>
  <c r="A1609" i="7" s="1"/>
  <c r="C1610" i="7"/>
  <c r="A1610" i="7" s="1"/>
  <c r="C1611" i="7"/>
  <c r="A1611" i="7" s="1"/>
  <c r="C1612" i="7"/>
  <c r="A1612" i="7" s="1"/>
  <c r="C1613" i="7"/>
  <c r="A1613" i="7" s="1"/>
  <c r="C1614" i="7"/>
  <c r="A1614" i="7" s="1"/>
  <c r="C1615" i="7"/>
  <c r="A1615" i="7" s="1"/>
  <c r="C1616" i="7"/>
  <c r="A1616" i="7" s="1"/>
  <c r="C1617" i="7"/>
  <c r="A1617" i="7" s="1"/>
  <c r="C1618" i="7"/>
  <c r="A1618" i="7" s="1"/>
  <c r="C1619" i="7"/>
  <c r="A1619" i="7" s="1"/>
  <c r="C1620" i="7"/>
  <c r="A1620" i="7" s="1"/>
  <c r="C1621" i="7"/>
  <c r="A1621" i="7" s="1"/>
  <c r="C1622" i="7"/>
  <c r="A1622" i="7" s="1"/>
  <c r="C1623" i="7"/>
  <c r="A1623" i="7" s="1"/>
  <c r="C1624" i="7"/>
  <c r="A1624" i="7" s="1"/>
  <c r="C1625" i="7"/>
  <c r="A1625" i="7" s="1"/>
  <c r="C1626" i="7"/>
  <c r="A1626" i="7" s="1"/>
  <c r="C1627" i="7"/>
  <c r="A1627" i="7" s="1"/>
  <c r="C1628" i="7"/>
  <c r="A1628" i="7" s="1"/>
  <c r="C1629" i="7"/>
  <c r="A1629" i="7" s="1"/>
  <c r="C1630" i="7"/>
  <c r="A1630" i="7" s="1"/>
  <c r="C1631" i="7"/>
  <c r="A1631" i="7" s="1"/>
  <c r="C1632" i="7"/>
  <c r="A1632" i="7" s="1"/>
  <c r="C1633" i="7"/>
  <c r="A1633" i="7" s="1"/>
  <c r="C1634" i="7"/>
  <c r="A1634" i="7" s="1"/>
  <c r="C1635" i="7"/>
  <c r="A1635" i="7" s="1"/>
  <c r="C1636" i="7"/>
  <c r="A1636" i="7" s="1"/>
  <c r="C1637" i="7"/>
  <c r="A1637" i="7" s="1"/>
  <c r="C1638" i="7"/>
  <c r="A1638" i="7" s="1"/>
  <c r="C1639" i="7"/>
  <c r="A1639" i="7" s="1"/>
  <c r="C1640" i="7"/>
  <c r="A1640" i="7" s="1"/>
  <c r="C1641" i="7"/>
  <c r="A1641" i="7" s="1"/>
  <c r="C1642" i="7"/>
  <c r="A1642" i="7" s="1"/>
  <c r="C1643" i="7"/>
  <c r="A1643" i="7" s="1"/>
  <c r="C1644" i="7"/>
  <c r="A1644" i="7" s="1"/>
  <c r="C1645" i="7"/>
  <c r="A1645" i="7" s="1"/>
  <c r="C1646" i="7"/>
  <c r="A1646" i="7" s="1"/>
  <c r="C1647" i="7"/>
  <c r="A1647" i="7" s="1"/>
  <c r="C1648" i="7"/>
  <c r="A1648" i="7" s="1"/>
  <c r="C1649" i="7"/>
  <c r="A1649" i="7" s="1"/>
  <c r="C1650" i="7"/>
  <c r="A1650" i="7" s="1"/>
  <c r="C1651" i="7"/>
  <c r="A1651" i="7" s="1"/>
  <c r="C1652" i="7"/>
  <c r="A1652" i="7" s="1"/>
  <c r="C1653" i="7"/>
  <c r="A1653" i="7" s="1"/>
  <c r="C1654" i="7"/>
  <c r="A1654" i="7" s="1"/>
  <c r="C1655" i="7"/>
  <c r="A1655" i="7" s="1"/>
  <c r="C1656" i="7"/>
  <c r="A1656" i="7" s="1"/>
  <c r="C1657" i="7"/>
  <c r="A1657" i="7" s="1"/>
  <c r="C1658" i="7"/>
  <c r="A1658" i="7" s="1"/>
  <c r="C1659" i="7"/>
  <c r="A1659" i="7" s="1"/>
  <c r="C1660" i="7"/>
  <c r="A1660" i="7" s="1"/>
  <c r="C1661" i="7"/>
  <c r="A1661" i="7" s="1"/>
  <c r="C1662" i="7"/>
  <c r="A1662" i="7" s="1"/>
  <c r="C1663" i="7"/>
  <c r="A1663" i="7" s="1"/>
  <c r="C1664" i="7"/>
  <c r="A1664" i="7" s="1"/>
  <c r="C1665" i="7"/>
  <c r="A1665" i="7" s="1"/>
  <c r="C1666" i="7"/>
  <c r="A1666" i="7" s="1"/>
  <c r="C1667" i="7"/>
  <c r="A1667" i="7" s="1"/>
  <c r="C1668" i="7"/>
  <c r="A1668" i="7" s="1"/>
  <c r="C1669" i="7"/>
  <c r="A1669" i="7" s="1"/>
  <c r="C1670" i="7"/>
  <c r="A1670" i="7" s="1"/>
  <c r="C1671" i="7"/>
  <c r="A1671" i="7" s="1"/>
  <c r="C1672" i="7"/>
  <c r="A1672" i="7" s="1"/>
  <c r="C1673" i="7"/>
  <c r="A1673" i="7" s="1"/>
  <c r="C1674" i="7"/>
  <c r="A1674" i="7" s="1"/>
  <c r="C1675" i="7"/>
  <c r="A1675" i="7" s="1"/>
  <c r="C1676" i="7"/>
  <c r="A1676" i="7" s="1"/>
  <c r="C1677" i="7"/>
  <c r="A1677" i="7" s="1"/>
  <c r="C1678" i="7"/>
  <c r="A1678" i="7" s="1"/>
  <c r="C1679" i="7"/>
  <c r="A1679" i="7" s="1"/>
  <c r="C1680" i="7"/>
  <c r="A1680" i="7" s="1"/>
  <c r="C1681" i="7"/>
  <c r="A1681" i="7" s="1"/>
  <c r="C1682" i="7"/>
  <c r="A1682" i="7" s="1"/>
  <c r="C1683" i="7"/>
  <c r="A1683" i="7" s="1"/>
  <c r="C1684" i="7"/>
  <c r="A1684" i="7" s="1"/>
  <c r="C1685" i="7"/>
  <c r="A1685" i="7" s="1"/>
  <c r="C1686" i="7"/>
  <c r="A1686" i="7" s="1"/>
  <c r="C1687" i="7"/>
  <c r="A1687" i="7" s="1"/>
  <c r="C1688" i="7"/>
  <c r="A1688" i="7" s="1"/>
  <c r="C1689" i="7"/>
  <c r="A1689" i="7" s="1"/>
  <c r="C1690" i="7"/>
  <c r="A1690" i="7" s="1"/>
  <c r="C1691" i="7"/>
  <c r="A1691" i="7" s="1"/>
  <c r="C1692" i="7"/>
  <c r="A1692" i="7" s="1"/>
  <c r="C1693" i="7"/>
  <c r="A1693" i="7" s="1"/>
  <c r="C1694" i="7"/>
  <c r="A1694" i="7" s="1"/>
  <c r="C1695" i="7"/>
  <c r="A1695" i="7" s="1"/>
  <c r="C1696" i="7"/>
  <c r="A1696" i="7" s="1"/>
  <c r="C1697" i="7"/>
  <c r="A1697" i="7" s="1"/>
  <c r="C1698" i="7"/>
  <c r="A1698" i="7" s="1"/>
  <c r="C1699" i="7"/>
  <c r="A1699" i="7" s="1"/>
  <c r="C1700" i="7"/>
  <c r="A1700" i="7" s="1"/>
  <c r="C1701" i="7"/>
  <c r="A1701" i="7" s="1"/>
  <c r="C1702" i="7"/>
  <c r="A1702" i="7" s="1"/>
  <c r="C1703" i="7"/>
  <c r="A1703" i="7" s="1"/>
  <c r="C1704" i="7"/>
  <c r="A1704" i="7" s="1"/>
  <c r="C1705" i="7"/>
  <c r="A1705" i="7" s="1"/>
  <c r="C1706" i="7"/>
  <c r="A1706" i="7" s="1"/>
  <c r="C1707" i="7"/>
  <c r="A1707" i="7" s="1"/>
  <c r="C1708" i="7"/>
  <c r="A1708" i="7" s="1"/>
  <c r="C1709" i="7"/>
  <c r="A1709" i="7" s="1"/>
  <c r="C1710" i="7"/>
  <c r="A1710" i="7" s="1"/>
  <c r="C1711" i="7"/>
  <c r="A1711" i="7" s="1"/>
  <c r="C1712" i="7"/>
  <c r="A1712" i="7" s="1"/>
  <c r="C1713" i="7"/>
  <c r="A1713" i="7" s="1"/>
  <c r="C1714" i="7"/>
  <c r="A1714" i="7" s="1"/>
  <c r="C1715" i="7"/>
  <c r="A1715" i="7" s="1"/>
  <c r="C1716" i="7"/>
  <c r="A1716" i="7" s="1"/>
  <c r="C1717" i="7"/>
  <c r="A1717" i="7" s="1"/>
  <c r="C1718" i="7"/>
  <c r="A1718" i="7" s="1"/>
  <c r="C1719" i="7"/>
  <c r="A1719" i="7" s="1"/>
  <c r="C1720" i="7"/>
  <c r="A1720" i="7" s="1"/>
  <c r="C1721" i="7"/>
  <c r="A1721" i="7" s="1"/>
  <c r="C1722" i="7"/>
  <c r="A1722" i="7" s="1"/>
  <c r="C1723" i="7"/>
  <c r="A1723" i="7" s="1"/>
  <c r="C1724" i="7"/>
  <c r="A1724" i="7" s="1"/>
  <c r="C1725" i="7"/>
  <c r="A1725" i="7" s="1"/>
  <c r="C1726" i="7"/>
  <c r="A1726" i="7" s="1"/>
  <c r="C1727" i="7"/>
  <c r="A1727" i="7" s="1"/>
  <c r="C1728" i="7"/>
  <c r="A1728" i="7" s="1"/>
  <c r="C1729" i="7"/>
  <c r="A1729" i="7" s="1"/>
  <c r="C1730" i="7"/>
  <c r="A1730" i="7" s="1"/>
  <c r="C1731" i="7"/>
  <c r="A1731" i="7" s="1"/>
  <c r="C1732" i="7"/>
  <c r="A1732" i="7" s="1"/>
  <c r="C1733" i="7"/>
  <c r="A1733" i="7" s="1"/>
  <c r="C1734" i="7"/>
  <c r="A1734" i="7" s="1"/>
  <c r="C1735" i="7"/>
  <c r="A1735" i="7" s="1"/>
  <c r="C1736" i="7"/>
  <c r="A1736" i="7" s="1"/>
  <c r="C1737" i="7"/>
  <c r="A1737" i="7" s="1"/>
  <c r="C1738" i="7"/>
  <c r="A1738" i="7" s="1"/>
  <c r="C1739" i="7"/>
  <c r="A1739" i="7" s="1"/>
  <c r="C1740" i="7"/>
  <c r="A1740" i="7" s="1"/>
  <c r="C1741" i="7"/>
  <c r="A1741" i="7" s="1"/>
  <c r="C1742" i="7"/>
  <c r="A1742" i="7" s="1"/>
  <c r="C1743" i="7"/>
  <c r="A1743" i="7" s="1"/>
  <c r="C1744" i="7"/>
  <c r="A1744" i="7" s="1"/>
  <c r="C1745" i="7"/>
  <c r="A1745" i="7" s="1"/>
  <c r="C1746" i="7"/>
  <c r="A1746" i="7" s="1"/>
  <c r="C1747" i="7"/>
  <c r="A1747" i="7" s="1"/>
  <c r="C1748" i="7"/>
  <c r="A1748" i="7" s="1"/>
  <c r="C1749" i="7"/>
  <c r="A1749" i="7" s="1"/>
  <c r="C1750" i="7"/>
  <c r="A1750" i="7" s="1"/>
  <c r="C1751" i="7"/>
  <c r="A1751" i="7" s="1"/>
  <c r="C1752" i="7"/>
  <c r="A1752" i="7" s="1"/>
  <c r="C1753" i="7"/>
  <c r="A1753" i="7" s="1"/>
  <c r="C1754" i="7"/>
  <c r="A1754" i="7" s="1"/>
  <c r="C1755" i="7"/>
  <c r="A1755" i="7" s="1"/>
  <c r="C1756" i="7"/>
  <c r="A1756" i="7" s="1"/>
  <c r="C1757" i="7"/>
  <c r="A1757" i="7" s="1"/>
  <c r="C1758" i="7"/>
  <c r="A1758" i="7" s="1"/>
  <c r="C1759" i="7"/>
  <c r="A1759" i="7" s="1"/>
  <c r="C1760" i="7"/>
  <c r="A1760" i="7" s="1"/>
  <c r="C1761" i="7"/>
  <c r="A1761" i="7" s="1"/>
  <c r="C1762" i="7"/>
  <c r="A1762" i="7" s="1"/>
  <c r="C1763" i="7"/>
  <c r="A1763" i="7" s="1"/>
  <c r="C1764" i="7"/>
  <c r="A1764" i="7" s="1"/>
  <c r="C1765" i="7"/>
  <c r="A1765" i="7" s="1"/>
  <c r="C1766" i="7"/>
  <c r="A1766" i="7" s="1"/>
  <c r="C1767" i="7"/>
  <c r="A1767" i="7" s="1"/>
  <c r="C1768" i="7"/>
  <c r="A1768" i="7" s="1"/>
  <c r="C1769" i="7"/>
  <c r="A1769" i="7" s="1"/>
  <c r="C1770" i="7"/>
  <c r="A1770" i="7" s="1"/>
  <c r="C1771" i="7"/>
  <c r="A1771" i="7" s="1"/>
  <c r="C1772" i="7"/>
  <c r="A1772" i="7" s="1"/>
  <c r="C1773" i="7"/>
  <c r="A1773" i="7" s="1"/>
  <c r="C1774" i="7"/>
  <c r="A1774" i="7" s="1"/>
  <c r="C1775" i="7"/>
  <c r="A1775" i="7" s="1"/>
  <c r="C1776" i="7"/>
  <c r="A1776" i="7" s="1"/>
  <c r="C1777" i="7"/>
  <c r="A1777" i="7" s="1"/>
  <c r="C1778" i="7"/>
  <c r="A1778" i="7" s="1"/>
  <c r="C1779" i="7"/>
  <c r="A1779" i="7" s="1"/>
  <c r="C1780" i="7"/>
  <c r="A1780" i="7" s="1"/>
  <c r="C1781" i="7"/>
  <c r="A1781" i="7" s="1"/>
  <c r="C1782" i="7"/>
  <c r="A1782" i="7" s="1"/>
  <c r="C1783" i="7"/>
  <c r="A1783" i="7" s="1"/>
  <c r="C1784" i="7"/>
  <c r="A1784" i="7" s="1"/>
  <c r="C1785" i="7"/>
  <c r="A1785" i="7" s="1"/>
  <c r="C1786" i="7"/>
  <c r="A1786" i="7" s="1"/>
  <c r="C1787" i="7"/>
  <c r="A1787" i="7" s="1"/>
  <c r="C1788" i="7"/>
  <c r="A1788" i="7" s="1"/>
  <c r="C1789" i="7"/>
  <c r="A1789" i="7" s="1"/>
  <c r="C1790" i="7"/>
  <c r="A1790" i="7" s="1"/>
  <c r="C1791" i="7"/>
  <c r="A1791" i="7" s="1"/>
  <c r="C1792" i="7"/>
  <c r="A1792" i="7" s="1"/>
  <c r="C1793" i="7"/>
  <c r="A1793" i="7" s="1"/>
  <c r="C1794" i="7"/>
  <c r="A1794" i="7" s="1"/>
  <c r="C1795" i="7"/>
  <c r="A1795" i="7" s="1"/>
  <c r="C1796" i="7"/>
  <c r="A1796" i="7" s="1"/>
  <c r="C1797" i="7"/>
  <c r="A1797" i="7" s="1"/>
  <c r="C1798" i="7"/>
  <c r="A1798" i="7" s="1"/>
  <c r="C1799" i="7"/>
  <c r="A1799" i="7" s="1"/>
  <c r="C1800" i="7"/>
  <c r="A1800" i="7" s="1"/>
  <c r="C1801" i="7"/>
  <c r="A1801" i="7" s="1"/>
  <c r="C1802" i="7"/>
  <c r="A1802" i="7" s="1"/>
  <c r="C1803" i="7"/>
  <c r="A1803" i="7" s="1"/>
  <c r="C1804" i="7"/>
  <c r="A1804" i="7" s="1"/>
  <c r="C1805" i="7"/>
  <c r="A1805" i="7" s="1"/>
  <c r="C1806" i="7"/>
  <c r="A1806" i="7" s="1"/>
  <c r="C1807" i="7"/>
  <c r="A1807" i="7" s="1"/>
  <c r="C1808" i="7"/>
  <c r="A1808" i="7" s="1"/>
  <c r="C1809" i="7"/>
  <c r="A1809" i="7" s="1"/>
  <c r="C1810" i="7"/>
  <c r="A1810" i="7" s="1"/>
  <c r="C1811" i="7"/>
  <c r="A1811" i="7" s="1"/>
  <c r="C1812" i="7"/>
  <c r="A1812" i="7" s="1"/>
  <c r="C1813" i="7"/>
  <c r="A1813" i="7" s="1"/>
  <c r="C1814" i="7"/>
  <c r="A1814" i="7" s="1"/>
  <c r="C1815" i="7"/>
  <c r="A1815" i="7" s="1"/>
  <c r="C1816" i="7"/>
  <c r="A1816" i="7" s="1"/>
  <c r="C1817" i="7"/>
  <c r="A1817" i="7" s="1"/>
  <c r="C1818" i="7"/>
  <c r="A1818" i="7" s="1"/>
  <c r="C1819" i="7"/>
  <c r="A1819" i="7" s="1"/>
  <c r="C1820" i="7"/>
  <c r="A1820" i="7" s="1"/>
  <c r="C1821" i="7"/>
  <c r="A1821" i="7" s="1"/>
  <c r="C1822" i="7"/>
  <c r="A1822" i="7" s="1"/>
  <c r="C1823" i="7"/>
  <c r="A1823" i="7" s="1"/>
  <c r="C1824" i="7"/>
  <c r="A1824" i="7" s="1"/>
  <c r="C1825" i="7"/>
  <c r="A1825" i="7" s="1"/>
  <c r="C1826" i="7"/>
  <c r="A1826" i="7" s="1"/>
  <c r="C1827" i="7"/>
  <c r="A1827" i="7" s="1"/>
  <c r="C1828" i="7"/>
  <c r="A1828" i="7" s="1"/>
  <c r="C1829" i="7"/>
  <c r="A1829" i="7" s="1"/>
  <c r="C1830" i="7"/>
  <c r="A1830" i="7" s="1"/>
  <c r="C1831" i="7"/>
  <c r="A1831" i="7" s="1"/>
  <c r="C1832" i="7"/>
  <c r="A1832" i="7" s="1"/>
  <c r="C1833" i="7"/>
  <c r="A1833" i="7" s="1"/>
  <c r="C1834" i="7"/>
  <c r="A1834" i="7" s="1"/>
  <c r="C1835" i="7"/>
  <c r="A1835" i="7" s="1"/>
  <c r="C1836" i="7"/>
  <c r="A1836" i="7" s="1"/>
  <c r="C1837" i="7"/>
  <c r="A1837" i="7" s="1"/>
  <c r="C1838" i="7"/>
  <c r="A1838" i="7" s="1"/>
  <c r="C1839" i="7"/>
  <c r="A1839" i="7" s="1"/>
  <c r="C1840" i="7"/>
  <c r="A1840" i="7" s="1"/>
  <c r="C1841" i="7"/>
  <c r="A1841" i="7" s="1"/>
  <c r="C1842" i="7"/>
  <c r="A1842" i="7" s="1"/>
  <c r="C1843" i="7"/>
  <c r="A1843" i="7" s="1"/>
  <c r="C1844" i="7"/>
  <c r="A1844" i="7" s="1"/>
  <c r="C1845" i="7"/>
  <c r="A1845" i="7" s="1"/>
  <c r="C1846" i="7"/>
  <c r="A1846" i="7" s="1"/>
  <c r="C1847" i="7"/>
  <c r="A1847" i="7" s="1"/>
  <c r="C1848" i="7"/>
  <c r="A1848" i="7" s="1"/>
  <c r="C1849" i="7"/>
  <c r="A1849" i="7" s="1"/>
  <c r="C1850" i="7"/>
  <c r="A1850" i="7" s="1"/>
  <c r="C1851" i="7"/>
  <c r="A1851" i="7" s="1"/>
  <c r="C1852" i="7"/>
  <c r="A1852" i="7" s="1"/>
  <c r="C1853" i="7"/>
  <c r="A1853" i="7" s="1"/>
  <c r="C1854" i="7"/>
  <c r="A1854" i="7" s="1"/>
  <c r="C1855" i="7"/>
  <c r="A1855" i="7" s="1"/>
  <c r="C1856" i="7"/>
  <c r="A1856" i="7" s="1"/>
  <c r="C1857" i="7"/>
  <c r="A1857" i="7" s="1"/>
  <c r="C1858" i="7"/>
  <c r="A1858" i="7" s="1"/>
  <c r="C1859" i="7"/>
  <c r="A1859" i="7" s="1"/>
  <c r="C1860" i="7"/>
  <c r="A1860" i="7" s="1"/>
  <c r="C1861" i="7"/>
  <c r="A1861" i="7" s="1"/>
  <c r="C1862" i="7"/>
  <c r="A1862" i="7" s="1"/>
  <c r="C1863" i="7"/>
  <c r="A1863" i="7" s="1"/>
  <c r="C1864" i="7"/>
  <c r="A1864" i="7" s="1"/>
  <c r="C1865" i="7"/>
  <c r="A1865" i="7" s="1"/>
  <c r="C1866" i="7"/>
  <c r="A1866" i="7" s="1"/>
  <c r="C1867" i="7"/>
  <c r="A1867" i="7" s="1"/>
  <c r="C1868" i="7"/>
  <c r="A1868" i="7" s="1"/>
  <c r="C1869" i="7"/>
  <c r="A1869" i="7" s="1"/>
  <c r="C1870" i="7"/>
  <c r="A1870" i="7" s="1"/>
  <c r="C1871" i="7"/>
  <c r="A1871" i="7" s="1"/>
  <c r="C1872" i="7"/>
  <c r="A1872" i="7" s="1"/>
  <c r="C1873" i="7"/>
  <c r="A1873" i="7" s="1"/>
  <c r="C1874" i="7"/>
  <c r="A1874" i="7" s="1"/>
  <c r="C1875" i="7"/>
  <c r="A1875" i="7" s="1"/>
  <c r="C1876" i="7"/>
  <c r="A1876" i="7" s="1"/>
  <c r="C1877" i="7"/>
  <c r="A1877" i="7" s="1"/>
  <c r="C1878" i="7"/>
  <c r="A1878" i="7" s="1"/>
  <c r="C1879" i="7"/>
  <c r="A1879" i="7" s="1"/>
  <c r="C1880" i="7"/>
  <c r="A1880" i="7" s="1"/>
  <c r="C1881" i="7"/>
  <c r="A1881" i="7" s="1"/>
  <c r="C1882" i="7"/>
  <c r="A1882" i="7" s="1"/>
  <c r="C1883" i="7"/>
  <c r="A1883" i="7" s="1"/>
  <c r="C1884" i="7"/>
  <c r="A1884" i="7" s="1"/>
  <c r="C1885" i="7"/>
  <c r="A1885" i="7" s="1"/>
  <c r="C1886" i="7"/>
  <c r="A1886" i="7" s="1"/>
  <c r="C1887" i="7"/>
  <c r="A1887" i="7" s="1"/>
  <c r="C1888" i="7"/>
  <c r="A1888" i="7" s="1"/>
  <c r="C1889" i="7"/>
  <c r="A1889" i="7" s="1"/>
  <c r="C1890" i="7"/>
  <c r="A1890" i="7" s="1"/>
  <c r="C1891" i="7"/>
  <c r="A1891" i="7" s="1"/>
  <c r="C1892" i="7"/>
  <c r="A1892" i="7" s="1"/>
  <c r="C1893" i="7"/>
  <c r="A1893" i="7" s="1"/>
  <c r="C1894" i="7"/>
  <c r="A1894" i="7" s="1"/>
  <c r="C1895" i="7"/>
  <c r="A1895" i="7" s="1"/>
  <c r="C1896" i="7"/>
  <c r="A1896" i="7" s="1"/>
  <c r="C1897" i="7"/>
  <c r="A1897" i="7" s="1"/>
  <c r="C1898" i="7"/>
  <c r="A1898" i="7" s="1"/>
  <c r="C1899" i="7"/>
  <c r="A1899" i="7" s="1"/>
  <c r="C1900" i="7"/>
  <c r="A1900" i="7" s="1"/>
  <c r="C1901" i="7"/>
  <c r="A1901" i="7" s="1"/>
  <c r="C1902" i="7"/>
  <c r="A1902" i="7" s="1"/>
  <c r="C1903" i="7"/>
  <c r="A1903" i="7" s="1"/>
  <c r="C1904" i="7"/>
  <c r="A1904" i="7" s="1"/>
  <c r="C1905" i="7"/>
  <c r="A1905" i="7" s="1"/>
  <c r="C1906" i="7"/>
  <c r="A1906" i="7" s="1"/>
  <c r="C1907" i="7"/>
  <c r="A1907" i="7" s="1"/>
  <c r="C1908" i="7"/>
  <c r="A1908" i="7" s="1"/>
  <c r="C1909" i="7"/>
  <c r="A1909" i="7" s="1"/>
  <c r="C1910" i="7"/>
  <c r="A1910" i="7" s="1"/>
  <c r="C1911" i="7"/>
  <c r="A1911" i="7" s="1"/>
  <c r="C1912" i="7"/>
  <c r="A1912" i="7" s="1"/>
  <c r="C1913" i="7"/>
  <c r="A1913" i="7" s="1"/>
  <c r="C1914" i="7"/>
  <c r="A1914" i="7" s="1"/>
  <c r="C1915" i="7"/>
  <c r="A1915" i="7" s="1"/>
  <c r="C1916" i="7"/>
  <c r="A1916" i="7" s="1"/>
  <c r="C1917" i="7"/>
  <c r="A1917" i="7" s="1"/>
  <c r="C1918" i="7"/>
  <c r="A1918" i="7" s="1"/>
  <c r="C1919" i="7"/>
  <c r="A1919" i="7" s="1"/>
  <c r="C1920" i="7"/>
  <c r="A1920" i="7" s="1"/>
  <c r="C1921" i="7"/>
  <c r="A1921" i="7" s="1"/>
  <c r="C1922" i="7"/>
  <c r="A1922" i="7" s="1"/>
  <c r="C1923" i="7"/>
  <c r="A1923" i="7" s="1"/>
  <c r="C1924" i="7"/>
  <c r="A1924" i="7" s="1"/>
  <c r="C1925" i="7"/>
  <c r="A1925" i="7" s="1"/>
  <c r="C1926" i="7"/>
  <c r="A1926" i="7" s="1"/>
  <c r="C1927" i="7"/>
  <c r="A1927" i="7" s="1"/>
  <c r="C1928" i="7"/>
  <c r="A1928" i="7" s="1"/>
  <c r="C1929" i="7"/>
  <c r="A1929" i="7" s="1"/>
  <c r="C1930" i="7"/>
  <c r="A1930" i="7" s="1"/>
  <c r="C1931" i="7"/>
  <c r="A1931" i="7" s="1"/>
  <c r="C1932" i="7"/>
  <c r="A1932" i="7" s="1"/>
  <c r="C1933" i="7"/>
  <c r="A1933" i="7" s="1"/>
  <c r="C1934" i="7"/>
  <c r="A1934" i="7" s="1"/>
  <c r="C1935" i="7"/>
  <c r="A1935" i="7" s="1"/>
  <c r="C1936" i="7"/>
  <c r="A1936" i="7" s="1"/>
  <c r="C1937" i="7"/>
  <c r="A1937" i="7" s="1"/>
  <c r="C1938" i="7"/>
  <c r="A1938" i="7" s="1"/>
  <c r="C1939" i="7"/>
  <c r="A1939" i="7" s="1"/>
  <c r="C1940" i="7"/>
  <c r="A1940" i="7" s="1"/>
  <c r="C1941" i="7"/>
  <c r="A1941" i="7" s="1"/>
  <c r="C1942" i="7"/>
  <c r="A1942" i="7" s="1"/>
  <c r="C1943" i="7"/>
  <c r="A1943" i="7" s="1"/>
  <c r="C1944" i="7"/>
  <c r="A1944" i="7" s="1"/>
  <c r="C1945" i="7"/>
  <c r="A1945" i="7" s="1"/>
  <c r="C1946" i="7"/>
  <c r="A1946" i="7" s="1"/>
  <c r="C1947" i="7"/>
  <c r="A1947" i="7" s="1"/>
  <c r="C1948" i="7"/>
  <c r="A1948" i="7" s="1"/>
  <c r="C1949" i="7"/>
  <c r="A1949" i="7" s="1"/>
  <c r="C1950" i="7"/>
  <c r="A1950" i="7" s="1"/>
  <c r="C1951" i="7"/>
  <c r="A1951" i="7" s="1"/>
  <c r="C1952" i="7"/>
  <c r="A1952" i="7" s="1"/>
  <c r="C1953" i="7"/>
  <c r="A1953" i="7" s="1"/>
  <c r="C1954" i="7"/>
  <c r="A1954" i="7" s="1"/>
  <c r="C1955" i="7"/>
  <c r="A1955" i="7" s="1"/>
  <c r="C1956" i="7"/>
  <c r="A1956" i="7" s="1"/>
  <c r="C1957" i="7"/>
  <c r="A1957" i="7" s="1"/>
  <c r="C1958" i="7"/>
  <c r="A1958" i="7" s="1"/>
  <c r="C1959" i="7"/>
  <c r="A1959" i="7" s="1"/>
  <c r="C1960" i="7"/>
  <c r="A1960" i="7" s="1"/>
  <c r="C1961" i="7"/>
  <c r="A1961" i="7" s="1"/>
  <c r="C1962" i="7"/>
  <c r="A1962" i="7" s="1"/>
  <c r="C1963" i="7"/>
  <c r="A1963" i="7" s="1"/>
  <c r="C1964" i="7"/>
  <c r="A1964" i="7" s="1"/>
  <c r="C1965" i="7"/>
  <c r="A1965" i="7" s="1"/>
  <c r="C1966" i="7"/>
  <c r="A1966" i="7" s="1"/>
  <c r="C1967" i="7"/>
  <c r="A1967" i="7" s="1"/>
  <c r="C1968" i="7"/>
  <c r="A1968" i="7" s="1"/>
  <c r="C1969" i="7"/>
  <c r="A1969" i="7" s="1"/>
  <c r="C1970" i="7"/>
  <c r="A1970" i="7" s="1"/>
  <c r="C1971" i="7"/>
  <c r="A1971" i="7" s="1"/>
  <c r="C1972" i="7"/>
  <c r="A1972" i="7" s="1"/>
  <c r="C1973" i="7"/>
  <c r="A1973" i="7" s="1"/>
  <c r="C1974" i="7"/>
  <c r="A1974" i="7" s="1"/>
  <c r="C1975" i="7"/>
  <c r="A1975" i="7" s="1"/>
  <c r="C1976" i="7"/>
  <c r="A1976" i="7" s="1"/>
  <c r="C1977" i="7"/>
  <c r="A1977" i="7" s="1"/>
  <c r="C1978" i="7"/>
  <c r="A1978" i="7" s="1"/>
  <c r="C1979" i="7"/>
  <c r="A1979" i="7" s="1"/>
  <c r="C1980" i="7"/>
  <c r="A1980" i="7" s="1"/>
  <c r="C1981" i="7"/>
  <c r="A1981" i="7" s="1"/>
  <c r="C1982" i="7"/>
  <c r="A1982" i="7" s="1"/>
  <c r="C1983" i="7"/>
  <c r="A1983" i="7" s="1"/>
  <c r="C1984" i="7"/>
  <c r="A1984" i="7" s="1"/>
  <c r="C1985" i="7"/>
  <c r="A1985" i="7" s="1"/>
  <c r="C1986" i="7"/>
  <c r="A1986" i="7" s="1"/>
  <c r="C1987" i="7"/>
  <c r="A1987" i="7" s="1"/>
  <c r="C1988" i="7"/>
  <c r="A1988" i="7" s="1"/>
  <c r="C1989" i="7"/>
  <c r="A1989" i="7" s="1"/>
  <c r="C1990" i="7"/>
  <c r="A1990" i="7" s="1"/>
  <c r="C1991" i="7"/>
  <c r="A1991" i="7" s="1"/>
  <c r="C1992" i="7"/>
  <c r="A1992" i="7" s="1"/>
  <c r="C1993" i="7"/>
  <c r="A1993" i="7" s="1"/>
  <c r="C1994" i="7"/>
  <c r="A1994" i="7" s="1"/>
  <c r="C1995" i="7"/>
  <c r="A1995" i="7" s="1"/>
  <c r="C1996" i="7"/>
  <c r="A1996" i="7" s="1"/>
  <c r="C1997" i="7"/>
  <c r="A1997" i="7" s="1"/>
  <c r="C1998" i="7"/>
  <c r="A1998" i="7" s="1"/>
  <c r="C1999" i="7"/>
  <c r="A1999" i="7" s="1"/>
  <c r="C2000" i="7"/>
  <c r="A2000" i="7" s="1"/>
  <c r="C2001" i="7"/>
  <c r="A2001" i="7" s="1"/>
  <c r="C2" i="7"/>
  <c r="A2" i="7" s="1"/>
  <c r="AA4" i="7" l="1" a="1"/>
  <c r="AA4"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F1E914-7DF1-4ABF-9828-B8DBFA0DACD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767620C-5B67-41F2-A117-A34D7E9399AF}" name="WorksheetConnection_CustomerData!$A$1:$R$2006" type="102" refreshedVersion="8" minRefreshableVersion="5">
    <extLst>
      <ext xmlns:x15="http://schemas.microsoft.com/office/spreadsheetml/2010/11/main" uri="{DE250136-89BD-433C-8126-D09CA5730AF9}">
        <x15:connection id="Range" autoDelete="1">
          <x15:rangePr sourceName="_xlcn.WorksheetConnection_CustomerDataA1R2006"/>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<sst xmlns="http://schemas.openxmlformats.org/spreadsheetml/2006/main" count="28122" uniqueCount="3167">
  <si>
    <t>CustomerID</t>
  </si>
  <si>
    <t>Name</t>
  </si>
  <si>
    <t>Age</t>
  </si>
  <si>
    <t>Gender</t>
  </si>
  <si>
    <t>Country</t>
  </si>
  <si>
    <t>Product</t>
  </si>
  <si>
    <t>Category</t>
  </si>
  <si>
    <t>Quantity</t>
  </si>
  <si>
    <t>Price</t>
  </si>
  <si>
    <t>Discount</t>
  </si>
  <si>
    <t>Total_Spend</t>
  </si>
  <si>
    <t>Purchase_Date</t>
  </si>
  <si>
    <t>Ali</t>
  </si>
  <si>
    <t>Fatima</t>
  </si>
  <si>
    <t>Leah</t>
  </si>
  <si>
    <t>Daniel</t>
  </si>
  <si>
    <t>Aisha</t>
  </si>
  <si>
    <t>James</t>
  </si>
  <si>
    <t>Maria</t>
  </si>
  <si>
    <t>John</t>
  </si>
  <si>
    <t>Emma</t>
  </si>
  <si>
    <t>Isabella</t>
  </si>
  <si>
    <t>David</t>
  </si>
  <si>
    <t>Omar</t>
  </si>
  <si>
    <t>Noah</t>
  </si>
  <si>
    <t>Lucas</t>
  </si>
  <si>
    <t>Mehmet</t>
  </si>
  <si>
    <t>Muhammad</t>
  </si>
  <si>
    <t>Emily</t>
  </si>
  <si>
    <t>Sara</t>
  </si>
  <si>
    <t>Jacob</t>
  </si>
  <si>
    <t>Male</t>
  </si>
  <si>
    <t>Female</t>
  </si>
  <si>
    <t>Pakistan</t>
  </si>
  <si>
    <t>Canada</t>
  </si>
  <si>
    <t>Germany</t>
  </si>
  <si>
    <t>USA</t>
  </si>
  <si>
    <t>Headphones</t>
  </si>
  <si>
    <t>Laptop</t>
  </si>
  <si>
    <t>Phone</t>
  </si>
  <si>
    <t>Watch</t>
  </si>
  <si>
    <t>Camera</t>
  </si>
  <si>
    <t>Electronics</t>
  </si>
  <si>
    <t>Gadgets</t>
  </si>
  <si>
    <t>uK</t>
  </si>
  <si>
    <t>INDia</t>
  </si>
  <si>
    <t>turkey</t>
  </si>
  <si>
    <t>%</t>
  </si>
  <si>
    <t>&amp;</t>
  </si>
  <si>
    <t>*</t>
  </si>
  <si>
    <t>^</t>
  </si>
  <si>
    <t>$</t>
  </si>
  <si>
    <t>|</t>
  </si>
  <si>
    <t>"</t>
  </si>
  <si>
    <t>!</t>
  </si>
  <si>
    <t>@</t>
  </si>
  <si>
    <t xml:space="preserve">  ACcessories</t>
  </si>
  <si>
    <t>Tablet</t>
  </si>
  <si>
    <t>Sophia</t>
  </si>
  <si>
    <t xml:space="preserve">Number </t>
  </si>
  <si>
    <t>FirstThreeCharacters</t>
  </si>
  <si>
    <t>CompanyName</t>
  </si>
  <si>
    <t>SPS</t>
  </si>
  <si>
    <t>Turkey</t>
  </si>
  <si>
    <t>Uk</t>
  </si>
  <si>
    <t>India</t>
  </si>
  <si>
    <t>Usa</t>
  </si>
  <si>
    <t>Accessories</t>
  </si>
  <si>
    <t>Purchase Date</t>
  </si>
  <si>
    <t>Purchase Year</t>
  </si>
  <si>
    <t>Purchase Time</t>
  </si>
  <si>
    <t>10/06/2020</t>
  </si>
  <si>
    <t>09/01/2020</t>
  </si>
  <si>
    <t>04/09/2023</t>
  </si>
  <si>
    <t>04/29/2023</t>
  </si>
  <si>
    <t>07/15/2020</t>
  </si>
  <si>
    <t>01/14/2020</t>
  </si>
  <si>
    <t>10/24/2022</t>
  </si>
  <si>
    <t>03/30/2021</t>
  </si>
  <si>
    <t>05/16/2020</t>
  </si>
  <si>
    <t>02/20/2020</t>
  </si>
  <si>
    <t>02/17/2021</t>
  </si>
  <si>
    <t>10/20/2023</t>
  </si>
  <si>
    <t>04/01/2021</t>
  </si>
  <si>
    <t>05/14/2020</t>
  </si>
  <si>
    <t>03/06/2021</t>
  </si>
  <si>
    <t>09/24/2020</t>
  </si>
  <si>
    <t>11/09/2021</t>
  </si>
  <si>
    <t>02/27/2020</t>
  </si>
  <si>
    <t>12/30/2021</t>
  </si>
  <si>
    <t>10/03/2023</t>
  </si>
  <si>
    <t>07/19/2020</t>
  </si>
  <si>
    <t>02/09/2022</t>
  </si>
  <si>
    <t>10/12/2022</t>
  </si>
  <si>
    <t>07/06/2023</t>
  </si>
  <si>
    <t>01/20/2023</t>
  </si>
  <si>
    <t>11/19/2023</t>
  </si>
  <si>
    <t>10/21/2023</t>
  </si>
  <si>
    <t>01/04/2022</t>
  </si>
  <si>
    <t>05/21/2022</t>
  </si>
  <si>
    <t>01/11/2023</t>
  </si>
  <si>
    <t>07/21/2020</t>
  </si>
  <si>
    <t>04/22/2020</t>
  </si>
  <si>
    <t>04/04/2021</t>
  </si>
  <si>
    <t>12/15/2022</t>
  </si>
  <si>
    <t>02/14/2022</t>
  </si>
  <si>
    <t>05/22/2023</t>
  </si>
  <si>
    <t>03/29/2021</t>
  </si>
  <si>
    <t>01/16/2022</t>
  </si>
  <si>
    <t>01/04/2020</t>
  </si>
  <si>
    <t>03/22/2020</t>
  </si>
  <si>
    <t>05/11/2022</t>
  </si>
  <si>
    <t>05/20/2021</t>
  </si>
  <si>
    <t>07/02/2023</t>
  </si>
  <si>
    <t>03/16/2023</t>
  </si>
  <si>
    <t>01/18/2023</t>
  </si>
  <si>
    <t>01/02/2020</t>
  </si>
  <si>
    <t>08/07/2022</t>
  </si>
  <si>
    <t>09/23/2022</t>
  </si>
  <si>
    <t>11/18/2020</t>
  </si>
  <si>
    <t>04/07/2022</t>
  </si>
  <si>
    <t>06/15/2021</t>
  </si>
  <si>
    <t>02/21/2020</t>
  </si>
  <si>
    <t>11/30/2023</t>
  </si>
  <si>
    <t>09/02/2021</t>
  </si>
  <si>
    <t>09/02/2023</t>
  </si>
  <si>
    <t>01/24/2022</t>
  </si>
  <si>
    <t>07/28/2022</t>
  </si>
  <si>
    <t>08/31/2021</t>
  </si>
  <si>
    <t>04/06/2022</t>
  </si>
  <si>
    <t>10/02/2023</t>
  </si>
  <si>
    <t>07/26/2023</t>
  </si>
  <si>
    <t>10/26/2020</t>
  </si>
  <si>
    <t>11/03/2021</t>
  </si>
  <si>
    <t>05/26/2023</t>
  </si>
  <si>
    <t>02/22/2021</t>
  </si>
  <si>
    <t>08/17/2023</t>
  </si>
  <si>
    <t>08/07/2020</t>
  </si>
  <si>
    <t>01/29/2020</t>
  </si>
  <si>
    <t>10/31/2020</t>
  </si>
  <si>
    <t>03/19/2022</t>
  </si>
  <si>
    <t>10/16/2020</t>
  </si>
  <si>
    <t>03/01/2020</t>
  </si>
  <si>
    <t>07/24/2021</t>
  </si>
  <si>
    <t>06/06/2020</t>
  </si>
  <si>
    <t>07/29/2023</t>
  </si>
  <si>
    <t>07/09/2021</t>
  </si>
  <si>
    <t>06/17/2023</t>
  </si>
  <si>
    <t>03/23/2021</t>
  </si>
  <si>
    <t>04/25/2021</t>
  </si>
  <si>
    <t>07/02/2022</t>
  </si>
  <si>
    <t>06/20/2021</t>
  </si>
  <si>
    <t>04/20/2022</t>
  </si>
  <si>
    <t>05/17/2020</t>
  </si>
  <si>
    <t>03/30/2020</t>
  </si>
  <si>
    <t>02/04/2023</t>
  </si>
  <si>
    <t>06/25/2023</t>
  </si>
  <si>
    <t>06/14/2023</t>
  </si>
  <si>
    <t>02/21/2021</t>
  </si>
  <si>
    <t>04/04/2023</t>
  </si>
  <si>
    <t>01/16/2023</t>
  </si>
  <si>
    <t>12/17/2022</t>
  </si>
  <si>
    <t>01/07/2023</t>
  </si>
  <si>
    <t>09/28/2021</t>
  </si>
  <si>
    <t>03/12/2021</t>
  </si>
  <si>
    <t>08/26/2022</t>
  </si>
  <si>
    <t>10/27/2020</t>
  </si>
  <si>
    <t>09/27/2022</t>
  </si>
  <si>
    <t>12/17/2023</t>
  </si>
  <si>
    <t>03/10/2022</t>
  </si>
  <si>
    <t>05/27/2022</t>
  </si>
  <si>
    <t>10/17/2021</t>
  </si>
  <si>
    <t>10/03/2020</t>
  </si>
  <si>
    <t>12/28/2021</t>
  </si>
  <si>
    <t>09/29/2023</t>
  </si>
  <si>
    <t>06/15/2023</t>
  </si>
  <si>
    <t>12/24/2022</t>
  </si>
  <si>
    <t>01/06/2022</t>
  </si>
  <si>
    <t>12/29/2023</t>
  </si>
  <si>
    <t>08/09/2021</t>
  </si>
  <si>
    <t>07/18/2023</t>
  </si>
  <si>
    <t>07/19/2022</t>
  </si>
  <si>
    <t>01/30/2021</t>
  </si>
  <si>
    <t>12/12/2021</t>
  </si>
  <si>
    <t>02/21/2022</t>
  </si>
  <si>
    <t>09/25/2021</t>
  </si>
  <si>
    <t>04/16/2021</t>
  </si>
  <si>
    <t>03/05/2022</t>
  </si>
  <si>
    <t>03/24/2022</t>
  </si>
  <si>
    <t>05/25/2021</t>
  </si>
  <si>
    <t>06/16/2023</t>
  </si>
  <si>
    <t>04/02/2023</t>
  </si>
  <si>
    <t>07/09/2022</t>
  </si>
  <si>
    <t>03/14/2022</t>
  </si>
  <si>
    <t>07/22/2021</t>
  </si>
  <si>
    <t>08/16/2021</t>
  </si>
  <si>
    <t>04/19/2021</t>
  </si>
  <si>
    <t>05/05/2022</t>
  </si>
  <si>
    <t>10/09/2023</t>
  </si>
  <si>
    <t>06/25/2021</t>
  </si>
  <si>
    <t>06/27/2021</t>
  </si>
  <si>
    <t>03/10/2021</t>
  </si>
  <si>
    <t>03/18/2020</t>
  </si>
  <si>
    <t>01/14/2023</t>
  </si>
  <si>
    <t>01/21/2021</t>
  </si>
  <si>
    <t>10/18/2021</t>
  </si>
  <si>
    <t>05/10/2021</t>
  </si>
  <si>
    <t>03/06/2020</t>
  </si>
  <si>
    <t>10/04/2023</t>
  </si>
  <si>
    <t>07/21/2022</t>
  </si>
  <si>
    <t>12/10/2021</t>
  </si>
  <si>
    <t>11/15/2021</t>
  </si>
  <si>
    <t>02/04/2021</t>
  </si>
  <si>
    <t>01/31/2022</t>
  </si>
  <si>
    <t>02/12/2020</t>
  </si>
  <si>
    <t>04/24/2022</t>
  </si>
  <si>
    <t>10/28/2022</t>
  </si>
  <si>
    <t>05/15/2020</t>
  </si>
  <si>
    <t>01/13/2020</t>
  </si>
  <si>
    <t>02/03/2023</t>
  </si>
  <si>
    <t>12/09/2022</t>
  </si>
  <si>
    <t>08/01/2020</t>
  </si>
  <si>
    <t>05/18/2021</t>
  </si>
  <si>
    <t>11/14/2022</t>
  </si>
  <si>
    <t>05/17/2021</t>
  </si>
  <si>
    <t>02/18/2020</t>
  </si>
  <si>
    <t>11/30/2021</t>
  </si>
  <si>
    <t>01/25/2023</t>
  </si>
  <si>
    <t>02/19/2023</t>
  </si>
  <si>
    <t>02/27/2021</t>
  </si>
  <si>
    <t>12/02/2021</t>
  </si>
  <si>
    <t>08/23/2020</t>
  </si>
  <si>
    <t>06/05/2021</t>
  </si>
  <si>
    <t>04/03/2020</t>
  </si>
  <si>
    <t>06/03/2023</t>
  </si>
  <si>
    <t>10/12/2023</t>
  </si>
  <si>
    <t>11/17/2021</t>
  </si>
  <si>
    <t>01/31/2023</t>
  </si>
  <si>
    <t>05/25/2022</t>
  </si>
  <si>
    <t>09/19/2021</t>
  </si>
  <si>
    <t>06/08/2020</t>
  </si>
  <si>
    <t>01/20/2020</t>
  </si>
  <si>
    <t>06/22/2022</t>
  </si>
  <si>
    <t>08/31/2022</t>
  </si>
  <si>
    <t>03/04/2021</t>
  </si>
  <si>
    <t>10/20/2020</t>
  </si>
  <si>
    <t>05/29/2023</t>
  </si>
  <si>
    <t>05/29/2020</t>
  </si>
  <si>
    <t>11/12/2020</t>
  </si>
  <si>
    <t>10/25/2022</t>
  </si>
  <si>
    <t>09/25/2020</t>
  </si>
  <si>
    <t>02/10/2021</t>
  </si>
  <si>
    <t>03/15/2022</t>
  </si>
  <si>
    <t>06/08/2023</t>
  </si>
  <si>
    <t>07/30/2020</t>
  </si>
  <si>
    <t>05/29/2022</t>
  </si>
  <si>
    <t>11/22/2021</t>
  </si>
  <si>
    <t>04/29/2021</t>
  </si>
  <si>
    <t>12/25/2020</t>
  </si>
  <si>
    <t>07/01/2021</t>
  </si>
  <si>
    <t>09/12/2022</t>
  </si>
  <si>
    <t>08/05/2020</t>
  </si>
  <si>
    <t>12/05/2021</t>
  </si>
  <si>
    <t>05/21/2020</t>
  </si>
  <si>
    <t>12/11/2023</t>
  </si>
  <si>
    <t>06/20/2023</t>
  </si>
  <si>
    <t>10/30/2023</t>
  </si>
  <si>
    <t>06/16/2020</t>
  </si>
  <si>
    <t>12/22/2021</t>
  </si>
  <si>
    <t>10/08/2022</t>
  </si>
  <si>
    <t>08/28/2020</t>
  </si>
  <si>
    <t>02/28/2021</t>
  </si>
  <si>
    <t>07/22/2020</t>
  </si>
  <si>
    <t>02/02/2021</t>
  </si>
  <si>
    <t>01/30/2022</t>
  </si>
  <si>
    <t>06/17/2021</t>
  </si>
  <si>
    <t>07/23/2022</t>
  </si>
  <si>
    <t>02/21/2023</t>
  </si>
  <si>
    <t>11/04/2023</t>
  </si>
  <si>
    <t>10/21/2020</t>
  </si>
  <si>
    <t>11/19/2020</t>
  </si>
  <si>
    <t>08/12/2021</t>
  </si>
  <si>
    <t>03/16/2021</t>
  </si>
  <si>
    <t>01/21/2023</t>
  </si>
  <si>
    <t>11/21/2023</t>
  </si>
  <si>
    <t>11/12/2021</t>
  </si>
  <si>
    <t>04/18/2021</t>
  </si>
  <si>
    <t>10/11/2023</t>
  </si>
  <si>
    <t>10/07/2023</t>
  </si>
  <si>
    <t>05/11/2023</t>
  </si>
  <si>
    <t>10/26/2022</t>
  </si>
  <si>
    <t>07/30/2022</t>
  </si>
  <si>
    <t>04/14/2020</t>
  </si>
  <si>
    <t>02/11/2023</t>
  </si>
  <si>
    <t>02/16/2023</t>
  </si>
  <si>
    <t>06/13/2023</t>
  </si>
  <si>
    <t>10/17/2020</t>
  </si>
  <si>
    <t>06/11/2022</t>
  </si>
  <si>
    <t>12/05/2023</t>
  </si>
  <si>
    <t>08/09/2022</t>
  </si>
  <si>
    <t>01/25/2022</t>
  </si>
  <si>
    <t>01/26/2022</t>
  </si>
  <si>
    <t>04/29/2020</t>
  </si>
  <si>
    <t>11/13/2022</t>
  </si>
  <si>
    <t>04/11/2022</t>
  </si>
  <si>
    <t>09/21/2021</t>
  </si>
  <si>
    <t>11/21/2022</t>
  </si>
  <si>
    <t>07/12/2023</t>
  </si>
  <si>
    <t>05/23/2022</t>
  </si>
  <si>
    <t>08/03/2020</t>
  </si>
  <si>
    <t>07/28/2020</t>
  </si>
  <si>
    <t>09/08/2022</t>
  </si>
  <si>
    <t>10/23/2021</t>
  </si>
  <si>
    <t>05/11/2020</t>
  </si>
  <si>
    <t>11/09/2023</t>
  </si>
  <si>
    <t>08/19/2023</t>
  </si>
  <si>
    <t>06/10/2021</t>
  </si>
  <si>
    <t>01/22/2021</t>
  </si>
  <si>
    <t>09/02/2022</t>
  </si>
  <si>
    <t>05/25/2020</t>
  </si>
  <si>
    <t>12/06/2021</t>
  </si>
  <si>
    <t>12/10/2022</t>
  </si>
  <si>
    <t>11/24/2021</t>
  </si>
  <si>
    <t>12/21/2021</t>
  </si>
  <si>
    <t>01/20/2022</t>
  </si>
  <si>
    <t>02/05/2021</t>
  </si>
  <si>
    <t>10/09/2022</t>
  </si>
  <si>
    <t>03/17/2021</t>
  </si>
  <si>
    <t>09/14/2020</t>
  </si>
  <si>
    <t>05/31/2021</t>
  </si>
  <si>
    <t>05/13/2023</t>
  </si>
  <si>
    <t>07/11/2023</t>
  </si>
  <si>
    <t>04/09/2022</t>
  </si>
  <si>
    <t>01/03/2022</t>
  </si>
  <si>
    <t>11/15/2022</t>
  </si>
  <si>
    <t>07/27/2022</t>
  </si>
  <si>
    <t>07/03/2021</t>
  </si>
  <si>
    <t>09/19/2022</t>
  </si>
  <si>
    <t>02/12/2023</t>
  </si>
  <si>
    <t>12/02/2023</t>
  </si>
  <si>
    <t>06/17/2020</t>
  </si>
  <si>
    <t>03/11/2022</t>
  </si>
  <si>
    <t>08/27/2020</t>
  </si>
  <si>
    <t>03/25/2023</t>
  </si>
  <si>
    <t>06/01/2021</t>
  </si>
  <si>
    <t>05/24/2022</t>
  </si>
  <si>
    <t>07/20/2022</t>
  </si>
  <si>
    <t>04/18/2022</t>
  </si>
  <si>
    <t>06/02/2020</t>
  </si>
  <si>
    <t>03/14/2020</t>
  </si>
  <si>
    <t>08/18/2023</t>
  </si>
  <si>
    <t>09/29/2020</t>
  </si>
  <si>
    <t>12/14/2021</t>
  </si>
  <si>
    <t>03/09/2022</t>
  </si>
  <si>
    <t>06/28/2020</t>
  </si>
  <si>
    <t>05/14/2021</t>
  </si>
  <si>
    <t>07/23/2023</t>
  </si>
  <si>
    <t>04/17/2021</t>
  </si>
  <si>
    <t>10/25/2020</t>
  </si>
  <si>
    <t>03/20/2022</t>
  </si>
  <si>
    <t>04/19/2022</t>
  </si>
  <si>
    <t>05/08/2021</t>
  </si>
  <si>
    <t>09/28/2023</t>
  </si>
  <si>
    <t>06/07/2023</t>
  </si>
  <si>
    <t>12/30/2023</t>
  </si>
  <si>
    <t>12/25/2021</t>
  </si>
  <si>
    <t>01/10/2021</t>
  </si>
  <si>
    <t>10/06/2021</t>
  </si>
  <si>
    <t>01/12/2020</t>
  </si>
  <si>
    <t>08/08/2023</t>
  </si>
  <si>
    <t>01/26/2020</t>
  </si>
  <si>
    <t>10/14/2021</t>
  </si>
  <si>
    <t>01/17/2023</t>
  </si>
  <si>
    <t>05/22/2022</t>
  </si>
  <si>
    <t>12/09/2021</t>
  </si>
  <si>
    <t>07/28/2021</t>
  </si>
  <si>
    <t>03/06/2022</t>
  </si>
  <si>
    <t>03/31/2020</t>
  </si>
  <si>
    <t>05/27/2020</t>
  </si>
  <si>
    <t>07/02/2021</t>
  </si>
  <si>
    <t>01/28/2022</t>
  </si>
  <si>
    <t>04/28/2021</t>
  </si>
  <si>
    <t>07/31/2022</t>
  </si>
  <si>
    <t>10/28/2021</t>
  </si>
  <si>
    <t>03/23/2020</t>
  </si>
  <si>
    <t>06/05/2020</t>
  </si>
  <si>
    <t>10/24/2020</t>
  </si>
  <si>
    <t>03/20/2020</t>
  </si>
  <si>
    <t>09/30/2021</t>
  </si>
  <si>
    <t>04/16/2022</t>
  </si>
  <si>
    <t>08/14/2023</t>
  </si>
  <si>
    <t>04/20/2020</t>
  </si>
  <si>
    <t>09/13/2023</t>
  </si>
  <si>
    <t>05/28/2022</t>
  </si>
  <si>
    <t>10/17/2023</t>
  </si>
  <si>
    <t>08/01/2021</t>
  </si>
  <si>
    <t>04/29/2022</t>
  </si>
  <si>
    <t>08/11/2023</t>
  </si>
  <si>
    <t>09/04/2021</t>
  </si>
  <si>
    <t>11/10/2022</t>
  </si>
  <si>
    <t>04/27/2023</t>
  </si>
  <si>
    <t>12/15/2023</t>
  </si>
  <si>
    <t>06/24/2021</t>
  </si>
  <si>
    <t>09/03/2021</t>
  </si>
  <si>
    <t>07/21/2021</t>
  </si>
  <si>
    <t>10/09/2021</t>
  </si>
  <si>
    <t>07/13/2022</t>
  </si>
  <si>
    <t>08/12/2022</t>
  </si>
  <si>
    <t>09/19/2023</t>
  </si>
  <si>
    <t>02/20/2023</t>
  </si>
  <si>
    <t>07/05/2022</t>
  </si>
  <si>
    <t>06/27/2020</t>
  </si>
  <si>
    <t>12/20/2022</t>
  </si>
  <si>
    <t>12/11/2020</t>
  </si>
  <si>
    <t>05/10/2020</t>
  </si>
  <si>
    <t>05/15/2022</t>
  </si>
  <si>
    <t>11/26/2021</t>
  </si>
  <si>
    <t>02/25/2020</t>
  </si>
  <si>
    <t>12/15/2020</t>
  </si>
  <si>
    <t>03/09/2020</t>
  </si>
  <si>
    <t>04/07/2020</t>
  </si>
  <si>
    <t>08/26/2021</t>
  </si>
  <si>
    <t>03/02/2023</t>
  </si>
  <si>
    <t>12/03/2023</t>
  </si>
  <si>
    <t>08/15/2020</t>
  </si>
  <si>
    <t>09/17/2023</t>
  </si>
  <si>
    <t>12/19/2021</t>
  </si>
  <si>
    <t>06/27/2022</t>
  </si>
  <si>
    <t>01/12/2022</t>
  </si>
  <si>
    <t>08/30/2020</t>
  </si>
  <si>
    <t>08/01/2022</t>
  </si>
  <si>
    <t>10/01/2020</t>
  </si>
  <si>
    <t>01/02/2021</t>
  </si>
  <si>
    <t>05/07/2022</t>
  </si>
  <si>
    <t>06/20/2020</t>
  </si>
  <si>
    <t>01/18/2021</t>
  </si>
  <si>
    <t>03/12/2022</t>
  </si>
  <si>
    <t>07/04/2021</t>
  </si>
  <si>
    <t>06/13/2020</t>
  </si>
  <si>
    <t>03/06/2023</t>
  </si>
  <si>
    <t>06/23/2022</t>
  </si>
  <si>
    <t>04/12/2020</t>
  </si>
  <si>
    <t>12/16/2023</t>
  </si>
  <si>
    <t>12/24/2020</t>
  </si>
  <si>
    <t>07/13/2021</t>
  </si>
  <si>
    <t>11/04/2022</t>
  </si>
  <si>
    <t>05/27/2023</t>
  </si>
  <si>
    <t>07/30/2023</t>
  </si>
  <si>
    <t>09/04/2020</t>
  </si>
  <si>
    <t>05/02/2023</t>
  </si>
  <si>
    <t>11/04/2021</t>
  </si>
  <si>
    <t>02/12/2021</t>
  </si>
  <si>
    <t>07/22/2023</t>
  </si>
  <si>
    <t>12/28/2020</t>
  </si>
  <si>
    <t>12/04/2020</t>
  </si>
  <si>
    <t>09/16/2023</t>
  </si>
  <si>
    <t>05/15/2023</t>
  </si>
  <si>
    <t>06/09/2022</t>
  </si>
  <si>
    <t>10/25/2023</t>
  </si>
  <si>
    <t>09/03/2023</t>
  </si>
  <si>
    <t>12/22/2020</t>
  </si>
  <si>
    <t>11/14/2023</t>
  </si>
  <si>
    <t>09/05/2023</t>
  </si>
  <si>
    <t>06/18/2022</t>
  </si>
  <si>
    <t>09/26/2020</t>
  </si>
  <si>
    <t>11/02/2021</t>
  </si>
  <si>
    <t>10/01/2022</t>
  </si>
  <si>
    <t>10/29/2021</t>
  </si>
  <si>
    <t>03/20/2021</t>
  </si>
  <si>
    <t>06/21/2023</t>
  </si>
  <si>
    <t>02/13/2022</t>
  </si>
  <si>
    <t>07/03/2023</t>
  </si>
  <si>
    <t>03/14/2023</t>
  </si>
  <si>
    <t>01/05/2021</t>
  </si>
  <si>
    <t>09/22/2023</t>
  </si>
  <si>
    <t>07/17/2020</t>
  </si>
  <si>
    <t>05/31/2022</t>
  </si>
  <si>
    <t>11/10/2021</t>
  </si>
  <si>
    <t>02/07/2022</t>
  </si>
  <si>
    <t>12/03/2022</t>
  </si>
  <si>
    <t>07/17/2023</t>
  </si>
  <si>
    <t>09/10/2023</t>
  </si>
  <si>
    <t>11/19/2021</t>
  </si>
  <si>
    <t>03/19/2020</t>
  </si>
  <si>
    <t>02/17/2020</t>
  </si>
  <si>
    <t>12/20/2021</t>
  </si>
  <si>
    <t>01/09/2020</t>
  </si>
  <si>
    <t>05/28/2023</t>
  </si>
  <si>
    <t>11/14/2021</t>
  </si>
  <si>
    <t>07/14/2021</t>
  </si>
  <si>
    <t>02/11/2021</t>
  </si>
  <si>
    <t>05/11/2021</t>
  </si>
  <si>
    <t>07/25/2020</t>
  </si>
  <si>
    <t>11/14/2020</t>
  </si>
  <si>
    <t>01/18/2020</t>
  </si>
  <si>
    <t>02/06/2020</t>
  </si>
  <si>
    <t>09/22/2021</t>
  </si>
  <si>
    <t>01/11/2020</t>
  </si>
  <si>
    <t>09/28/2022</t>
  </si>
  <si>
    <t>07/13/2023</t>
  </si>
  <si>
    <t>02/15/2023</t>
  </si>
  <si>
    <t>08/03/2022</t>
  </si>
  <si>
    <t>11/25/2023</t>
  </si>
  <si>
    <t>12/04/2021</t>
  </si>
  <si>
    <t>02/25/2022</t>
  </si>
  <si>
    <t>09/03/2020</t>
  </si>
  <si>
    <t>05/10/2022</t>
  </si>
  <si>
    <t>01/01/2022</t>
  </si>
  <si>
    <t>05/12/2021</t>
  </si>
  <si>
    <t>11/11/2020</t>
  </si>
  <si>
    <t>10/04/2020</t>
  </si>
  <si>
    <t>05/19/2020</t>
  </si>
  <si>
    <t>04/05/2023</t>
  </si>
  <si>
    <t>08/10/2020</t>
  </si>
  <si>
    <t>02/24/2021</t>
  </si>
  <si>
    <t>07/15/2021</t>
  </si>
  <si>
    <t>11/12/2022</t>
  </si>
  <si>
    <t>10/07/2020</t>
  </si>
  <si>
    <t>12/12/2022</t>
  </si>
  <si>
    <t>01/13/2021</t>
  </si>
  <si>
    <t>08/05/2021</t>
  </si>
  <si>
    <t>07/23/2020</t>
  </si>
  <si>
    <t>03/15/2020</t>
  </si>
  <si>
    <t>02/19/2020</t>
  </si>
  <si>
    <t>11/25/2022</t>
  </si>
  <si>
    <t>01/13/2022</t>
  </si>
  <si>
    <t>06/16/2021</t>
  </si>
  <si>
    <t>01/24/2023</t>
  </si>
  <si>
    <t>06/04/2023</t>
  </si>
  <si>
    <t>04/20/2021</t>
  </si>
  <si>
    <t>03/03/2021</t>
  </si>
  <si>
    <t>08/26/2020</t>
  </si>
  <si>
    <t>06/22/2023</t>
  </si>
  <si>
    <t>02/11/2020</t>
  </si>
  <si>
    <t>03/31/2022</t>
  </si>
  <si>
    <t>10/15/2021</t>
  </si>
  <si>
    <t>01/04/2023</t>
  </si>
  <si>
    <t>12/19/2022</t>
  </si>
  <si>
    <t>05/06/2021</t>
  </si>
  <si>
    <t>08/13/2021</t>
  </si>
  <si>
    <t>09/20/2021</t>
  </si>
  <si>
    <t>12/16/2022</t>
  </si>
  <si>
    <t>12/26/2023</t>
  </si>
  <si>
    <t>07/10/2023</t>
  </si>
  <si>
    <t>09/16/2022</t>
  </si>
  <si>
    <t>01/12/2023</t>
  </si>
  <si>
    <t>05/26/2022</t>
  </si>
  <si>
    <t>11/13/2021</t>
  </si>
  <si>
    <t>05/06/2023</t>
  </si>
  <si>
    <t>05/03/2020</t>
  </si>
  <si>
    <t>12/04/2022</t>
  </si>
  <si>
    <t>11/22/2022</t>
  </si>
  <si>
    <t>12/06/2023</t>
  </si>
  <si>
    <t>07/16/2020</t>
  </si>
  <si>
    <t>03/01/2023</t>
  </si>
  <si>
    <t>09/10/2020</t>
  </si>
  <si>
    <t>05/23/2023</t>
  </si>
  <si>
    <t>04/10/2020</t>
  </si>
  <si>
    <t>11/03/2020</t>
  </si>
  <si>
    <t>01/08/2020</t>
  </si>
  <si>
    <t>12/29/2022</t>
  </si>
  <si>
    <t>01/16/2020</t>
  </si>
  <si>
    <t>05/20/2023</t>
  </si>
  <si>
    <t>08/30/2023</t>
  </si>
  <si>
    <t>01/17/2021</t>
  </si>
  <si>
    <t>11/21/2020</t>
  </si>
  <si>
    <t>07/18/2021</t>
  </si>
  <si>
    <t>12/21/2023</t>
  </si>
  <si>
    <t>10/31/2022</t>
  </si>
  <si>
    <t>07/12/2021</t>
  </si>
  <si>
    <t>04/06/2023</t>
  </si>
  <si>
    <t>08/27/2023</t>
  </si>
  <si>
    <t>06/14/2022</t>
  </si>
  <si>
    <t>04/03/2022</t>
  </si>
  <si>
    <t>09/09/2022</t>
  </si>
  <si>
    <t>12/01/2020</t>
  </si>
  <si>
    <t>04/11/2023</t>
  </si>
  <si>
    <t>12/06/2022</t>
  </si>
  <si>
    <t>12/14/2023</t>
  </si>
  <si>
    <t>08/25/2023</t>
  </si>
  <si>
    <t>05/05/2021</t>
  </si>
  <si>
    <t>10/04/2021</t>
  </si>
  <si>
    <t>09/12/2021</t>
  </si>
  <si>
    <t>12/18/2023</t>
  </si>
  <si>
    <t>10/11/2021</t>
  </si>
  <si>
    <t>11/26/2020</t>
  </si>
  <si>
    <t>05/09/2022</t>
  </si>
  <si>
    <t>06/02/2023</t>
  </si>
  <si>
    <t>02/24/2023</t>
  </si>
  <si>
    <t>02/09/2020</t>
  </si>
  <si>
    <t>05/17/2022</t>
  </si>
  <si>
    <t>09/05/2020</t>
  </si>
  <si>
    <t>04/09/2020</t>
  </si>
  <si>
    <t>08/03/2023</t>
  </si>
  <si>
    <t>04/05/2021</t>
  </si>
  <si>
    <t>02/26/2022</t>
  </si>
  <si>
    <t>04/07/2021</t>
  </si>
  <si>
    <t>12/01/2021</t>
  </si>
  <si>
    <t>12/19/2023</t>
  </si>
  <si>
    <t>10/17/2022</t>
  </si>
  <si>
    <t>06/30/2022</t>
  </si>
  <si>
    <t>05/12/2020</t>
  </si>
  <si>
    <t>11/01/2020</t>
  </si>
  <si>
    <t>12/02/2022</t>
  </si>
  <si>
    <t>02/07/2023</t>
  </si>
  <si>
    <t>12/03/2021</t>
  </si>
  <si>
    <t>09/20/2023</t>
  </si>
  <si>
    <t>01/28/2020</t>
  </si>
  <si>
    <t>05/24/2020</t>
  </si>
  <si>
    <t>11/27/2023</t>
  </si>
  <si>
    <t>05/04/2020</t>
  </si>
  <si>
    <t>05/09/2021</t>
  </si>
  <si>
    <t>09/17/2020</t>
  </si>
  <si>
    <t>11/24/2020</t>
  </si>
  <si>
    <t>09/07/2020</t>
  </si>
  <si>
    <t>12/24/2023</t>
  </si>
  <si>
    <t>08/21/2022</t>
  </si>
  <si>
    <t>09/24/2022</t>
  </si>
  <si>
    <t>03/10/2020</t>
  </si>
  <si>
    <t>07/07/2021</t>
  </si>
  <si>
    <t>01/29/2022</t>
  </si>
  <si>
    <t>10/18/2023</t>
  </si>
  <si>
    <t>03/25/2020</t>
  </si>
  <si>
    <t>08/26/2023</t>
  </si>
  <si>
    <t>06/07/2022</t>
  </si>
  <si>
    <t>06/02/2021</t>
  </si>
  <si>
    <t>12/18/2020</t>
  </si>
  <si>
    <t>06/09/2021</t>
  </si>
  <si>
    <t>04/26/2021</t>
  </si>
  <si>
    <t>09/12/2023</t>
  </si>
  <si>
    <t>03/09/2021</t>
  </si>
  <si>
    <t>05/30/2023</t>
  </si>
  <si>
    <t>10/04/2022</t>
  </si>
  <si>
    <t>04/05/2020</t>
  </si>
  <si>
    <t>12/30/2020</t>
  </si>
  <si>
    <t>10/18/2022</t>
  </si>
  <si>
    <t>02/14/2021</t>
  </si>
  <si>
    <t>05/03/2022</t>
  </si>
  <si>
    <t>04/28/2020</t>
  </si>
  <si>
    <t>03/23/2022</t>
  </si>
  <si>
    <t>08/15/2021</t>
  </si>
  <si>
    <t>02/08/2022</t>
  </si>
  <si>
    <t>08/13/2023</t>
  </si>
  <si>
    <t>08/29/2023</t>
  </si>
  <si>
    <t>01/30/2023</t>
  </si>
  <si>
    <t>04/19/2023</t>
  </si>
  <si>
    <t>02/23/2023</t>
  </si>
  <si>
    <t>04/26/2022</t>
  </si>
  <si>
    <t>03/02/2020</t>
  </si>
  <si>
    <t>09/05/2021</t>
  </si>
  <si>
    <t>03/29/2023</t>
  </si>
  <si>
    <t>03/22/2023</t>
  </si>
  <si>
    <t>09/06/2020</t>
  </si>
  <si>
    <t>05/23/2020</t>
  </si>
  <si>
    <t>03/04/2022</t>
  </si>
  <si>
    <t>04/02/2021</t>
  </si>
  <si>
    <t>11/29/2023</t>
  </si>
  <si>
    <t>04/21/2021</t>
  </si>
  <si>
    <t>08/13/2020</t>
  </si>
  <si>
    <t>05/14/2023</t>
  </si>
  <si>
    <t>09/09/2021</t>
  </si>
  <si>
    <t>02/13/2023</t>
  </si>
  <si>
    <t>07/16/2022</t>
  </si>
  <si>
    <t>11/08/2021</t>
  </si>
  <si>
    <t>10/18/2020</t>
  </si>
  <si>
    <t>09/29/2022</t>
  </si>
  <si>
    <t>03/03/2022</t>
  </si>
  <si>
    <t>01/11/2021</t>
  </si>
  <si>
    <t>10/01/2023</t>
  </si>
  <si>
    <t>04/30/2023</t>
  </si>
  <si>
    <t>11/05/2023</t>
  </si>
  <si>
    <t>03/11/2021</t>
  </si>
  <si>
    <t>09/30/2023</t>
  </si>
  <si>
    <t>11/18/2021</t>
  </si>
  <si>
    <t>08/11/2022</t>
  </si>
  <si>
    <t>03/12/2023</t>
  </si>
  <si>
    <t>06/05/2022</t>
  </si>
  <si>
    <t>02/01/2020</t>
  </si>
  <si>
    <t>09/06/2021</t>
  </si>
  <si>
    <t>11/17/2020</t>
  </si>
  <si>
    <t>04/23/2021</t>
  </si>
  <si>
    <t>12/23/2023</t>
  </si>
  <si>
    <t>03/03/2020</t>
  </si>
  <si>
    <t>04/16/2023</t>
  </si>
  <si>
    <t>02/08/2020</t>
  </si>
  <si>
    <t>09/18/2023</t>
  </si>
  <si>
    <t>11/20/2021</t>
  </si>
  <si>
    <t>06/07/2020</t>
  </si>
  <si>
    <t>06/10/2023</t>
  </si>
  <si>
    <t>07/16/2021</t>
  </si>
  <si>
    <t>05/08/2022</t>
  </si>
  <si>
    <t>11/01/2023</t>
  </si>
  <si>
    <t>05/01/2023</t>
  </si>
  <si>
    <t>02/15/2021</t>
  </si>
  <si>
    <t>11/07/2022</t>
  </si>
  <si>
    <t>01/29/2023</t>
  </si>
  <si>
    <t>11/05/2020</t>
  </si>
  <si>
    <t>08/20/2023</t>
  </si>
  <si>
    <t>12/26/2022</t>
  </si>
  <si>
    <t>11/20/2020</t>
  </si>
  <si>
    <t>04/14/2023</t>
  </si>
  <si>
    <t>04/23/2023</t>
  </si>
  <si>
    <t>01/17/2020</t>
  </si>
  <si>
    <t>06/14/2021</t>
  </si>
  <si>
    <t>09/04/2022</t>
  </si>
  <si>
    <t>10/16/2022</t>
  </si>
  <si>
    <t>10/27/2023</t>
  </si>
  <si>
    <t>03/30/2023</t>
  </si>
  <si>
    <t>12/09/2023</t>
  </si>
  <si>
    <t>02/23/2022</t>
  </si>
  <si>
    <t>03/01/2021</t>
  </si>
  <si>
    <t>10/08/2021</t>
  </si>
  <si>
    <t>03/27/2021</t>
  </si>
  <si>
    <t>10/31/2021</t>
  </si>
  <si>
    <t>08/29/2021</t>
  </si>
  <si>
    <t>07/23/2021</t>
  </si>
  <si>
    <t>11/09/2022</t>
  </si>
  <si>
    <t>06/30/2023</t>
  </si>
  <si>
    <t>08/09/2023</t>
  </si>
  <si>
    <t>01/29/2021</t>
  </si>
  <si>
    <t>11/01/2022</t>
  </si>
  <si>
    <t>03/22/2021</t>
  </si>
  <si>
    <t>01/26/2021</t>
  </si>
  <si>
    <t>07/18/2022</t>
  </si>
  <si>
    <t>04/23/2020</t>
  </si>
  <si>
    <t>09/11/2020</t>
  </si>
  <si>
    <t>08/24/2021</t>
  </si>
  <si>
    <t>01/07/2020</t>
  </si>
  <si>
    <t>09/08/2023</t>
  </si>
  <si>
    <t>04/24/2023</t>
  </si>
  <si>
    <t>07/20/2023</t>
  </si>
  <si>
    <t>08/13/2022</t>
  </si>
  <si>
    <t>04/21/2020</t>
  </si>
  <si>
    <t>08/22/2023</t>
  </si>
  <si>
    <t>09/24/2023</t>
  </si>
  <si>
    <t>07/06/2020</t>
  </si>
  <si>
    <t>04/15/2023</t>
  </si>
  <si>
    <t>10/09/2020</t>
  </si>
  <si>
    <t>02/16/2020</t>
  </si>
  <si>
    <t>02/02/2022</t>
  </si>
  <si>
    <t>01/10/2023</t>
  </si>
  <si>
    <t>06/02/2022</t>
  </si>
  <si>
    <t>11/12/2023</t>
  </si>
  <si>
    <t>07/09/2020</t>
  </si>
  <si>
    <t>02/24/2020</t>
  </si>
  <si>
    <t>04/18/2023</t>
  </si>
  <si>
    <t>12/01/2023</t>
  </si>
  <si>
    <t>12/12/2020</t>
  </si>
  <si>
    <t>04/30/2020</t>
  </si>
  <si>
    <t>07/26/2020</t>
  </si>
  <si>
    <t>06/12/2023</t>
  </si>
  <si>
    <t>07/08/2021</t>
  </si>
  <si>
    <t>11/21/2021</t>
  </si>
  <si>
    <t>10/14/2022</t>
  </si>
  <si>
    <t>07/28/2023</t>
  </si>
  <si>
    <t>02/03/2022</t>
  </si>
  <si>
    <t>11/22/2023</t>
  </si>
  <si>
    <t>07/09/2023</t>
  </si>
  <si>
    <t>05/20/2022</t>
  </si>
  <si>
    <t>01/10/2020</t>
  </si>
  <si>
    <t>04/10/2023</t>
  </si>
  <si>
    <t>10/26/2021</t>
  </si>
  <si>
    <t>11/16/2023</t>
  </si>
  <si>
    <t>01/19/2021</t>
  </si>
  <si>
    <t>07/10/2020</t>
  </si>
  <si>
    <t>03/26/2020</t>
  </si>
  <si>
    <t>12/27/2021</t>
  </si>
  <si>
    <t>06/16/2022</t>
  </si>
  <si>
    <t>03/27/2022</t>
  </si>
  <si>
    <t>04/08/2022</t>
  </si>
  <si>
    <t>04/25/2023</t>
  </si>
  <si>
    <t>02/03/2021</t>
  </si>
  <si>
    <t>08/25/2020</t>
  </si>
  <si>
    <t>03/08/2021</t>
  </si>
  <si>
    <t>10/02/2022</t>
  </si>
  <si>
    <t>07/14/2020</t>
  </si>
  <si>
    <t>02/25/2023</t>
  </si>
  <si>
    <t>04/27/2022</t>
  </si>
  <si>
    <t>01/19/2023</t>
  </si>
  <si>
    <t>09/14/2023</t>
  </si>
  <si>
    <t>08/23/2021</t>
  </si>
  <si>
    <t>12/28/2023</t>
  </si>
  <si>
    <t>04/26/2023</t>
  </si>
  <si>
    <t>09/11/2021</t>
  </si>
  <si>
    <t>04/12/2021</t>
  </si>
  <si>
    <t>06/06/2021</t>
  </si>
  <si>
    <t>05/21/2023</t>
  </si>
  <si>
    <t>02/15/2022</t>
  </si>
  <si>
    <t>06/06/2023</t>
  </si>
  <si>
    <t>03/25/2022</t>
  </si>
  <si>
    <t>01/23/2020</t>
  </si>
  <si>
    <t>07/30/2021</t>
  </si>
  <si>
    <t>01/07/2021</t>
  </si>
  <si>
    <t>01/30/2020</t>
  </si>
  <si>
    <t>01/18/2022</t>
  </si>
  <si>
    <t>10/19/2023</t>
  </si>
  <si>
    <t>03/05/2023</t>
  </si>
  <si>
    <t>02/01/2023</t>
  </si>
  <si>
    <t>09/18/2022</t>
  </si>
  <si>
    <t>01/06/2021</t>
  </si>
  <si>
    <t>08/18/2022</t>
  </si>
  <si>
    <t>04/28/2023</t>
  </si>
  <si>
    <t>12/26/2020</t>
  </si>
  <si>
    <t>04/03/2021</t>
  </si>
  <si>
    <t>07/04/2020</t>
  </si>
  <si>
    <t>02/14/2023</t>
  </si>
  <si>
    <t>04/03/2023</t>
  </si>
  <si>
    <t>11/01/2021</t>
  </si>
  <si>
    <t>12/17/2020</t>
  </si>
  <si>
    <t>04/23/2022</t>
  </si>
  <si>
    <t>07/21/2023</t>
  </si>
  <si>
    <t>05/01/2022</t>
  </si>
  <si>
    <t>06/22/2020</t>
  </si>
  <si>
    <t>07/24/2023</t>
  </si>
  <si>
    <t>01/23/2022</t>
  </si>
  <si>
    <t>09/11/2022</t>
  </si>
  <si>
    <t>04/09/2021</t>
  </si>
  <si>
    <t>03/17/2023</t>
  </si>
  <si>
    <t>05/02/2021</t>
  </si>
  <si>
    <t>07/05/2020</t>
  </si>
  <si>
    <t>01/27/2020</t>
  </si>
  <si>
    <t>02/26/2021</t>
  </si>
  <si>
    <t>04/30/2021</t>
  </si>
  <si>
    <t>07/17/2022</t>
  </si>
  <si>
    <t>11/17/2022</t>
  </si>
  <si>
    <t>10/08/2020</t>
  </si>
  <si>
    <t>03/07/2020</t>
  </si>
  <si>
    <t>03/30/2022</t>
  </si>
  <si>
    <t>04/27/2020</t>
  </si>
  <si>
    <t>12/12/2023</t>
  </si>
  <si>
    <t>01/13/2023</t>
  </si>
  <si>
    <t>06/28/2022</t>
  </si>
  <si>
    <t>12/10/2023</t>
  </si>
  <si>
    <t>03/27/2023</t>
  </si>
  <si>
    <t>09/23/2020</t>
  </si>
  <si>
    <t>10/22/2023</t>
  </si>
  <si>
    <t>11/11/2021</t>
  </si>
  <si>
    <t>06/17/2022</t>
  </si>
  <si>
    <t>10/05/2022</t>
  </si>
  <si>
    <t>02/16/2022</t>
  </si>
  <si>
    <t>12/29/2021</t>
  </si>
  <si>
    <t>02/23/2021</t>
  </si>
  <si>
    <t>01/22/2020</t>
  </si>
  <si>
    <t>03/28/2022</t>
  </si>
  <si>
    <t>08/19/2021</t>
  </si>
  <si>
    <t>11/10/2020</t>
  </si>
  <si>
    <t>10/05/2023</t>
  </si>
  <si>
    <t>12/05/2022</t>
  </si>
  <si>
    <t>09/21/2022</t>
  </si>
  <si>
    <t>12/14/2020</t>
  </si>
  <si>
    <t>03/14/2021</t>
  </si>
  <si>
    <t>01/08/2021</t>
  </si>
  <si>
    <t>07/11/2022</t>
  </si>
  <si>
    <t>12/07/2021</t>
  </si>
  <si>
    <t>12/08/2020</t>
  </si>
  <si>
    <t>09/13/2020</t>
  </si>
  <si>
    <t>09/17/2022</t>
  </si>
  <si>
    <t>07/07/2022</t>
  </si>
  <si>
    <t>04/08/2020</t>
  </si>
  <si>
    <t>09/27/2021</t>
  </si>
  <si>
    <t>05/19/2023</t>
  </si>
  <si>
    <t>12/30/2022</t>
  </si>
  <si>
    <t>09/03/2022</t>
  </si>
  <si>
    <t>06/20/2022</t>
  </si>
  <si>
    <t>01/25/2021</t>
  </si>
  <si>
    <t>03/01/2022</t>
  </si>
  <si>
    <t>06/08/2022</t>
  </si>
  <si>
    <t>03/11/2020</t>
  </si>
  <si>
    <t>06/25/2020</t>
  </si>
  <si>
    <t>12/08/2022</t>
  </si>
  <si>
    <t>03/26/2022</t>
  </si>
  <si>
    <t>12/13/2023</t>
  </si>
  <si>
    <t>04/21/2023</t>
  </si>
  <si>
    <t>07/11/2020</t>
  </si>
  <si>
    <t>08/12/2023</t>
  </si>
  <si>
    <t>06/12/2021</t>
  </si>
  <si>
    <t>09/27/2020</t>
  </si>
  <si>
    <t>05/13/2020</t>
  </si>
  <si>
    <t>12/20/2023</t>
  </si>
  <si>
    <t>01/08/2023</t>
  </si>
  <si>
    <t>05/19/2021</t>
  </si>
  <si>
    <t>08/15/2023</t>
  </si>
  <si>
    <t>07/01/2020</t>
  </si>
  <si>
    <t>11/03/2022</t>
  </si>
  <si>
    <t>09/20/2022</t>
  </si>
  <si>
    <t>06/11/2021</t>
  </si>
  <si>
    <t>08/17/2021</t>
  </si>
  <si>
    <t>09/27/2023</t>
  </si>
  <si>
    <t>06/15/2020</t>
  </si>
  <si>
    <t>05/31/2023</t>
  </si>
  <si>
    <t>01/23/2023</t>
  </si>
  <si>
    <t>05/16/2021</t>
  </si>
  <si>
    <t>03/08/2022</t>
  </si>
  <si>
    <t>03/09/2023</t>
  </si>
  <si>
    <t>04/18/2020</t>
  </si>
  <si>
    <t>12/07/2023</t>
  </si>
  <si>
    <t>08/19/2020</t>
  </si>
  <si>
    <t>04/08/2023</t>
  </si>
  <si>
    <t>08/24/2023</t>
  </si>
  <si>
    <t>02/11/2022</t>
  </si>
  <si>
    <t>05/15/2021</t>
  </si>
  <si>
    <t>02/25/2021</t>
  </si>
  <si>
    <t>12/25/2022</t>
  </si>
  <si>
    <t>11/11/2022</t>
  </si>
  <si>
    <t>12/02/2020</t>
  </si>
  <si>
    <t>09/01/2023</t>
  </si>
  <si>
    <t>11/05/2022</t>
  </si>
  <si>
    <t>01/24/2021</t>
  </si>
  <si>
    <t>10/13/2023</t>
  </si>
  <si>
    <t>08/25/2022</t>
  </si>
  <si>
    <t>10/31/2023</t>
  </si>
  <si>
    <t>07/29/2021</t>
  </si>
  <si>
    <t>08/06/2021</t>
  </si>
  <si>
    <t>11/27/2022</t>
  </si>
  <si>
    <t>09/12/2020</t>
  </si>
  <si>
    <t>04/22/2023</t>
  </si>
  <si>
    <t>09/30/2022</t>
  </si>
  <si>
    <t>12/18/2022</t>
  </si>
  <si>
    <t>02/20/2021</t>
  </si>
  <si>
    <t>01/03/2021</t>
  </si>
  <si>
    <t>06/29/2021</t>
  </si>
  <si>
    <t>01/09/2022</t>
  </si>
  <si>
    <t>12/31/2020</t>
  </si>
  <si>
    <t>07/08/2020</t>
  </si>
  <si>
    <t>04/10/2021</t>
  </si>
  <si>
    <t>10/28/2023</t>
  </si>
  <si>
    <t>02/22/2022</t>
  </si>
  <si>
    <t>10/27/2021</t>
  </si>
  <si>
    <t>08/17/2020</t>
  </si>
  <si>
    <t>01/25/2020</t>
  </si>
  <si>
    <t>09/24/2021</t>
  </si>
  <si>
    <t>10/10/2021</t>
  </si>
  <si>
    <t>12/24/2021</t>
  </si>
  <si>
    <t>10/15/2023</t>
  </si>
  <si>
    <t>07/01/2022</t>
  </si>
  <si>
    <t>01/22/2022</t>
  </si>
  <si>
    <t>05/26/2021</t>
  </si>
  <si>
    <t>10/23/2022</t>
  </si>
  <si>
    <t>10/16/2023</t>
  </si>
  <si>
    <t>04/08/2021</t>
  </si>
  <si>
    <t>06/15/2022</t>
  </si>
  <si>
    <t>04/15/2021</t>
  </si>
  <si>
    <t>05/31/2020</t>
  </si>
  <si>
    <t>06/21/2022</t>
  </si>
  <si>
    <t>02/19/2022</t>
  </si>
  <si>
    <t>09/22/2020</t>
  </si>
  <si>
    <t>12/16/2020</t>
  </si>
  <si>
    <t>06/24/2023</t>
  </si>
  <si>
    <t>11/09/2020</t>
  </si>
  <si>
    <t>10/13/2020</t>
  </si>
  <si>
    <t>07/27/2021</t>
  </si>
  <si>
    <t>02/19/2021</t>
  </si>
  <si>
    <t>08/27/2021</t>
  </si>
  <si>
    <t>03/15/2021</t>
  </si>
  <si>
    <t>06/26/2022</t>
  </si>
  <si>
    <t>10/30/2021</t>
  </si>
  <si>
    <t>07/14/2022</t>
  </si>
  <si>
    <t>09/06/2023</t>
  </si>
  <si>
    <t>12/04/2023</t>
  </si>
  <si>
    <t>03/17/2022</t>
  </si>
  <si>
    <t>09/28/2020</t>
  </si>
  <si>
    <t>06/09/2023</t>
  </si>
  <si>
    <t>04/13/2022</t>
  </si>
  <si>
    <t>01/27/2022</t>
  </si>
  <si>
    <t>02/05/2023</t>
  </si>
  <si>
    <t>11/07/2020</t>
  </si>
  <si>
    <t>07/24/2020</t>
  </si>
  <si>
    <t>09/18/2021</t>
  </si>
  <si>
    <t>11/24/2022</t>
  </si>
  <si>
    <t>06/09/2020</t>
  </si>
  <si>
    <t>03/18/2022</t>
  </si>
  <si>
    <t>03/16/2022</t>
  </si>
  <si>
    <t>01/23/2021</t>
  </si>
  <si>
    <t>03/21/2022</t>
  </si>
  <si>
    <t>11/15/2020</t>
  </si>
  <si>
    <t>04/14/2021</t>
  </si>
  <si>
    <t>03/18/2021</t>
  </si>
  <si>
    <t>09/19/2020</t>
  </si>
  <si>
    <t>07/31/2023</t>
  </si>
  <si>
    <t>11/06/2021</t>
  </si>
  <si>
    <t>04/17/2022</t>
  </si>
  <si>
    <t>12/26/2021</t>
  </si>
  <si>
    <t>06/23/2020</t>
  </si>
  <si>
    <t>04/24/2020</t>
  </si>
  <si>
    <t>09/15/2020</t>
  </si>
  <si>
    <t>04/15/2020</t>
  </si>
  <si>
    <t>05/01/2021</t>
  </si>
  <si>
    <t>10/23/2023</t>
  </si>
  <si>
    <t>06/29/2022</t>
  </si>
  <si>
    <t>06/24/2020</t>
  </si>
  <si>
    <t>09/01/2022</t>
  </si>
  <si>
    <t>06/05/2023</t>
  </si>
  <si>
    <t>04/27/2021</t>
  </si>
  <si>
    <t>05/23/2021</t>
  </si>
  <si>
    <t>04/28/2022</t>
  </si>
  <si>
    <t>12/13/2020</t>
  </si>
  <si>
    <t>02/09/2021</t>
  </si>
  <si>
    <t>03/04/2020</t>
  </si>
  <si>
    <t>06/01/2020</t>
  </si>
  <si>
    <t>08/24/2022</t>
  </si>
  <si>
    <t>11/30/2020</t>
  </si>
  <si>
    <t>08/22/2020</t>
  </si>
  <si>
    <t>10/29/2020</t>
  </si>
  <si>
    <t>02/14/2020</t>
  </si>
  <si>
    <t>08/18/2020</t>
  </si>
  <si>
    <t>06/22/2021</t>
  </si>
  <si>
    <t>11/08/2023</t>
  </si>
  <si>
    <t>03/29/2022</t>
  </si>
  <si>
    <t>01/05/2022</t>
  </si>
  <si>
    <t>11/19/2022</t>
  </si>
  <si>
    <t>09/26/2022</t>
  </si>
  <si>
    <t>06/11/2023</t>
  </si>
  <si>
    <t>07/07/2020</t>
  </si>
  <si>
    <t>01/02/2022</t>
  </si>
  <si>
    <t>06/21/2020</t>
  </si>
  <si>
    <t>10/30/2020</t>
  </si>
  <si>
    <t>11/20/2023</t>
  </si>
  <si>
    <t>03/11/2023</t>
  </si>
  <si>
    <t>01/02/2023</t>
  </si>
  <si>
    <t>07/15/2023</t>
  </si>
  <si>
    <t>10/28/2020</t>
  </si>
  <si>
    <t>05/09/2023</t>
  </si>
  <si>
    <t>05/02/2020</t>
  </si>
  <si>
    <t>01/12/2021</t>
  </si>
  <si>
    <t>08/01/2023</t>
  </si>
  <si>
    <t>10/23/2020</t>
  </si>
  <si>
    <t>08/20/2020</t>
  </si>
  <si>
    <t>01/06/2023</t>
  </si>
  <si>
    <t>08/16/2020</t>
  </si>
  <si>
    <t>07/17/2021</t>
  </si>
  <si>
    <t>10/16/2021</t>
  </si>
  <si>
    <t>12/11/2021</t>
  </si>
  <si>
    <t>07/10/2022</t>
  </si>
  <si>
    <t>03/07/2023</t>
  </si>
  <si>
    <t>11/16/2022</t>
  </si>
  <si>
    <t>12/08/2023</t>
  </si>
  <si>
    <t>05/08/2023</t>
  </si>
  <si>
    <t>08/04/2023</t>
  </si>
  <si>
    <t>11/22/2020</t>
  </si>
  <si>
    <t>02/10/2022</t>
  </si>
  <si>
    <t>01/15/2022</t>
  </si>
  <si>
    <t>06/03/2021</t>
  </si>
  <si>
    <t>06/23/2023</t>
  </si>
  <si>
    <t>11/07/2023</t>
  </si>
  <si>
    <t>01/21/2022</t>
  </si>
  <si>
    <t>08/17/2022</t>
  </si>
  <si>
    <t>03/27/2020</t>
  </si>
  <si>
    <t>09/15/2023</t>
  </si>
  <si>
    <t>11/02/2020</t>
  </si>
  <si>
    <t>03/17/2020</t>
  </si>
  <si>
    <t>08/05/2023</t>
  </si>
  <si>
    <t>11/30/2022</t>
  </si>
  <si>
    <t>05/13/2022</t>
  </si>
  <si>
    <t>05/09/2020</t>
  </si>
  <si>
    <t>09/25/2022</t>
  </si>
  <si>
    <t>03/13/2021</t>
  </si>
  <si>
    <t>01/19/2022</t>
  </si>
  <si>
    <t>11/08/2020</t>
  </si>
  <si>
    <t>06/25/2022</t>
  </si>
  <si>
    <t>12/22/2023</t>
  </si>
  <si>
    <t>01/09/2021</t>
  </si>
  <si>
    <t>06/18/2021</t>
  </si>
  <si>
    <t>02/04/2020</t>
  </si>
  <si>
    <t>01/14/2021</t>
  </si>
  <si>
    <t>07/25/2022</t>
  </si>
  <si>
    <t>03/24/2023</t>
  </si>
  <si>
    <t>04/04/2022</t>
  </si>
  <si>
    <t>12/19/2020</t>
  </si>
  <si>
    <t>10/26/2023</t>
  </si>
  <si>
    <t>06/01/2022</t>
  </si>
  <si>
    <t>06/21/2021</t>
  </si>
  <si>
    <t>10/22/2022</t>
  </si>
  <si>
    <t>08/10/2023</t>
  </si>
  <si>
    <t>11/11/2023</t>
  </si>
  <si>
    <t>10/27/2022</t>
  </si>
  <si>
    <t>05/22/2021</t>
  </si>
  <si>
    <t>09/11/2023</t>
  </si>
  <si>
    <t>05/03/2023</t>
  </si>
  <si>
    <t>04/04/2020</t>
  </si>
  <si>
    <t>09/30/2020</t>
  </si>
  <si>
    <t>08/06/2023</t>
  </si>
  <si>
    <t>06/27/2023</t>
  </si>
  <si>
    <t>11/28/2020</t>
  </si>
  <si>
    <t>05/04/2021</t>
  </si>
  <si>
    <t>08/02/2023</t>
  </si>
  <si>
    <t>08/07/2021</t>
  </si>
  <si>
    <t>09/08/2020</t>
  </si>
  <si>
    <t>11/07/2021</t>
  </si>
  <si>
    <t>07/11/2021</t>
  </si>
  <si>
    <t>02/04/2022</t>
  </si>
  <si>
    <t>04/24/2021</t>
  </si>
  <si>
    <t>01/03/2020</t>
  </si>
  <si>
    <t>03/08/2020</t>
  </si>
  <si>
    <t>03/24/2020</t>
  </si>
  <si>
    <t>04/15/2022</t>
  </si>
  <si>
    <t>09/01/2021</t>
  </si>
  <si>
    <t>03/13/2022</t>
  </si>
  <si>
    <t>08/06/2022</t>
  </si>
  <si>
    <t>05/12/2022</t>
  </si>
  <si>
    <t>07/29/2020</t>
  </si>
  <si>
    <t>11/16/2021</t>
  </si>
  <si>
    <t>06/04/2021</t>
  </si>
  <si>
    <t>11/02/2023</t>
  </si>
  <si>
    <t>08/14/2022</t>
  </si>
  <si>
    <t>10/29/2023</t>
  </si>
  <si>
    <t>03/02/2021</t>
  </si>
  <si>
    <t>09/07/2021</t>
  </si>
  <si>
    <t>10/14/2020</t>
  </si>
  <si>
    <t>01/21/2020</t>
  </si>
  <si>
    <t>03/25/2021</t>
  </si>
  <si>
    <t>05/16/2022</t>
  </si>
  <si>
    <t>12/10/2020</t>
  </si>
  <si>
    <t>02/07/2021</t>
  </si>
  <si>
    <t>05/13/2021</t>
  </si>
  <si>
    <t>11/25/2020</t>
  </si>
  <si>
    <t>02/22/2020</t>
  </si>
  <si>
    <t>08/18/2021</t>
  </si>
  <si>
    <t>07/06/2022</t>
  </si>
  <si>
    <t>03/28/2020</t>
  </si>
  <si>
    <t>09/23/2023</t>
  </si>
  <si>
    <t>07/20/2020</t>
  </si>
  <si>
    <t>12/23/2021</t>
  </si>
  <si>
    <t>08/05/2022</t>
  </si>
  <si>
    <t>07/12/2020</t>
  </si>
  <si>
    <t>10/19/2021</t>
  </si>
  <si>
    <t>02/17/2022</t>
  </si>
  <si>
    <t>10/03/2022</t>
  </si>
  <si>
    <t>07/04/2023</t>
  </si>
  <si>
    <t>07/24/2022</t>
  </si>
  <si>
    <t>11/29/2020</t>
  </si>
  <si>
    <t>10/01/2021</t>
  </si>
  <si>
    <t>03/19/2021</t>
  </si>
  <si>
    <t>09/14/2022</t>
  </si>
  <si>
    <t>09/10/2021</t>
  </si>
  <si>
    <t>10/24/2023</t>
  </si>
  <si>
    <t>08/11/2020</t>
  </si>
  <si>
    <t>08/29/2022</t>
  </si>
  <si>
    <t>05/29/2021</t>
  </si>
  <si>
    <t>10/30/2022</t>
  </si>
  <si>
    <t>04/02/2020</t>
  </si>
  <si>
    <t>01/15/2021</t>
  </si>
  <si>
    <t>08/21/2021</t>
  </si>
  <si>
    <t>02/22/2023</t>
  </si>
  <si>
    <t>07/27/2023</t>
  </si>
  <si>
    <t>06/06/2022</t>
  </si>
  <si>
    <t>11/26/2023</t>
  </si>
  <si>
    <t>07/08/2022</t>
  </si>
  <si>
    <t>08/03/2021</t>
  </si>
  <si>
    <t>02/09/2023</t>
  </si>
  <si>
    <t>05/18/2022</t>
  </si>
  <si>
    <t>09/07/2022</t>
  </si>
  <si>
    <t>06/24/2022</t>
  </si>
  <si>
    <t>03/28/2023</t>
  </si>
  <si>
    <t>10/10/2022</t>
  </si>
  <si>
    <t>04/13/2023</t>
  </si>
  <si>
    <t>04/05/2022</t>
  </si>
  <si>
    <t>08/22/2021</t>
  </si>
  <si>
    <t>05/10/2023</t>
  </si>
  <si>
    <t>12/31/2022</t>
  </si>
  <si>
    <t>11/06/2023</t>
  </si>
  <si>
    <t>12/20/2020</t>
  </si>
  <si>
    <t>09/09/2020</t>
  </si>
  <si>
    <t>09/13/2022</t>
  </si>
  <si>
    <t>03/05/2020</t>
  </si>
  <si>
    <t>11/18/2022</t>
  </si>
  <si>
    <t>02/27/2023</t>
  </si>
  <si>
    <t>01/14/2022</t>
  </si>
  <si>
    <t>07/05/2023</t>
  </si>
  <si>
    <t>12/09/2020</t>
  </si>
  <si>
    <t>10:41:38 PM</t>
  </si>
  <si>
    <t>12:44:06 AM</t>
  </si>
  <si>
    <t>04:41:38 AM</t>
  </si>
  <si>
    <t>04:31:48 AM</t>
  </si>
  <si>
    <t>04:09:26 PM</t>
  </si>
  <si>
    <t>06:03:24 AM</t>
  </si>
  <si>
    <t>05:41:21 PM</t>
  </si>
  <si>
    <t>07:14:10 AM</t>
  </si>
  <si>
    <t>02:22:11 AM</t>
  </si>
  <si>
    <t>12:09:19 PM</t>
  </si>
  <si>
    <t>05:13:24 AM</t>
  </si>
  <si>
    <t>12:07:07 AM</t>
  </si>
  <si>
    <t>07:11:52 PM</t>
  </si>
  <si>
    <t>03:56:56 PM</t>
  </si>
  <si>
    <t>06:56:47 PM</t>
  </si>
  <si>
    <t>06:50:43 AM</t>
  </si>
  <si>
    <t>10:45:17 AM</t>
  </si>
  <si>
    <t>08:56:56 PM</t>
  </si>
  <si>
    <t>04:01:55 AM</t>
  </si>
  <si>
    <t>02:20:33 PM</t>
  </si>
  <si>
    <t>09:12:25 AM</t>
  </si>
  <si>
    <t>07:56:48 PM</t>
  </si>
  <si>
    <t>09:51:34 AM</t>
  </si>
  <si>
    <t>06:51:31 PM</t>
  </si>
  <si>
    <t>12:42:51 PM</t>
  </si>
  <si>
    <t>05:08:55 PM</t>
  </si>
  <si>
    <t>12:45:27 PM</t>
  </si>
  <si>
    <t>03:30:03 AM</t>
  </si>
  <si>
    <t>01:09:43 AM</t>
  </si>
  <si>
    <t>06:36:37 AM</t>
  </si>
  <si>
    <t>10:23:04 PM</t>
  </si>
  <si>
    <t>09:51:41 PM</t>
  </si>
  <si>
    <t>03:53:55 AM</t>
  </si>
  <si>
    <t>06:33:40 AM</t>
  </si>
  <si>
    <t>03:58:11 PM</t>
  </si>
  <si>
    <t>07:44:20 AM</t>
  </si>
  <si>
    <t>03:14:28 PM</t>
  </si>
  <si>
    <t>08:03:35 AM</t>
  </si>
  <si>
    <t>09:54:16 PM</t>
  </si>
  <si>
    <t>02:42:46 AM</t>
  </si>
  <si>
    <t>07:09:42 PM</t>
  </si>
  <si>
    <t>10:03:09 PM</t>
  </si>
  <si>
    <t>03:00:05 AM</t>
  </si>
  <si>
    <t>05:57:37 AM</t>
  </si>
  <si>
    <t>06:17:29 PM</t>
  </si>
  <si>
    <t>04:04:59 PM</t>
  </si>
  <si>
    <t>12:28:26 AM</t>
  </si>
  <si>
    <t>02:08:44 PM</t>
  </si>
  <si>
    <t>03:58:32 AM</t>
  </si>
  <si>
    <t>10:27:59 AM</t>
  </si>
  <si>
    <t>09:14:37 AM</t>
  </si>
  <si>
    <t>05:00:05 AM</t>
  </si>
  <si>
    <t>12:13:04 AM</t>
  </si>
  <si>
    <t>04:59:43 PM</t>
  </si>
  <si>
    <t>02:58:12 PM</t>
  </si>
  <si>
    <t>09:14:45 PM</t>
  </si>
  <si>
    <t>06:02:49 PM</t>
  </si>
  <si>
    <t>07:55:43 PM</t>
  </si>
  <si>
    <t>10:47:06 PM</t>
  </si>
  <si>
    <t>11:55:45 AM</t>
  </si>
  <si>
    <t>06:56:06 PM</t>
  </si>
  <si>
    <t>07:30:53 PM</t>
  </si>
  <si>
    <t>11:29:07 AM</t>
  </si>
  <si>
    <t>04:36:52 AM</t>
  </si>
  <si>
    <t>06:56:18 PM</t>
  </si>
  <si>
    <t>03:06:28 PM</t>
  </si>
  <si>
    <t>01:48:11 PM</t>
  </si>
  <si>
    <t>01:04:19 PM</t>
  </si>
  <si>
    <t>08:38:19 AM</t>
  </si>
  <si>
    <t>06:33:01 PM</t>
  </si>
  <si>
    <t>05:05:45 PM</t>
  </si>
  <si>
    <t>06:17:09 PM</t>
  </si>
  <si>
    <t>10:26:09 AM</t>
  </si>
  <si>
    <t>10:05:54 PM</t>
  </si>
  <si>
    <t>04:23:23 AM</t>
  </si>
  <si>
    <t>06:01:18 AM</t>
  </si>
  <si>
    <t>03:24:25 AM</t>
  </si>
  <si>
    <t>10:33:10 AM</t>
  </si>
  <si>
    <t>10:55:20 AM</t>
  </si>
  <si>
    <t>03:23:45 AM</t>
  </si>
  <si>
    <t>07:21:10 AM</t>
  </si>
  <si>
    <t>06:26:22 PM</t>
  </si>
  <si>
    <t>09:23:14 PM</t>
  </si>
  <si>
    <t>05:36:04 AM</t>
  </si>
  <si>
    <t>03:17:59 PM</t>
  </si>
  <si>
    <t>07:07:15 PM</t>
  </si>
  <si>
    <t>07:40:33 PM</t>
  </si>
  <si>
    <t>05:19:46 AM</t>
  </si>
  <si>
    <t>12:49:43 AM</t>
  </si>
  <si>
    <t>01:08:06 AM</t>
  </si>
  <si>
    <t>06:26:44 AM</t>
  </si>
  <si>
    <t>09:00:10 PM</t>
  </si>
  <si>
    <t>09:08:20 PM</t>
  </si>
  <si>
    <t>01:35:12 PM</t>
  </si>
  <si>
    <t>06:53:49 PM</t>
  </si>
  <si>
    <t>04:21:00 PM</t>
  </si>
  <si>
    <t>09:39:52 PM</t>
  </si>
  <si>
    <t>04:38:15 PM</t>
  </si>
  <si>
    <t>08:47:07 PM</t>
  </si>
  <si>
    <t>04:11:21 PM</t>
  </si>
  <si>
    <t>03:09:18 PM</t>
  </si>
  <si>
    <t>03:12:32 AM</t>
  </si>
  <si>
    <t>03:24:12 AM</t>
  </si>
  <si>
    <t>04:17:41 AM</t>
  </si>
  <si>
    <t>02:16:34 PM</t>
  </si>
  <si>
    <t>04:24:05 PM</t>
  </si>
  <si>
    <t>03:58:32 PM</t>
  </si>
  <si>
    <t>07:54:29 PM</t>
  </si>
  <si>
    <t>12:58:38 AM</t>
  </si>
  <si>
    <t>11:55:19 AM</t>
  </si>
  <si>
    <t>04:24:14 PM</t>
  </si>
  <si>
    <t>12:34:29 AM</t>
  </si>
  <si>
    <t>03:55:17 PM</t>
  </si>
  <si>
    <t>08:37:51 AM</t>
  </si>
  <si>
    <t>07:19:26 AM</t>
  </si>
  <si>
    <t>09:19:50 AM</t>
  </si>
  <si>
    <t>03:03:06 PM</t>
  </si>
  <si>
    <t>06:11:08 PM</t>
  </si>
  <si>
    <t>04:50:17 PM</t>
  </si>
  <si>
    <t>06:59:43 PM</t>
  </si>
  <si>
    <t>09:47:22 PM</t>
  </si>
  <si>
    <t>04:09:39 AM</t>
  </si>
  <si>
    <t>07:15:40 PM</t>
  </si>
  <si>
    <t>03:26:36 PM</t>
  </si>
  <si>
    <t>09:19:03 PM</t>
  </si>
  <si>
    <t>10:06:11 AM</t>
  </si>
  <si>
    <t>06:31:10 PM</t>
  </si>
  <si>
    <t>12:12:54 PM</t>
  </si>
  <si>
    <t>11:15:12 AM</t>
  </si>
  <si>
    <t>04:31:55 AM</t>
  </si>
  <si>
    <t>06:27:36 AM</t>
  </si>
  <si>
    <t>12:02:33 AM</t>
  </si>
  <si>
    <t>09:25:42 AM</t>
  </si>
  <si>
    <t>03:40:23 AM</t>
  </si>
  <si>
    <t>11:02:25 PM</t>
  </si>
  <si>
    <t>05:48:09 AM</t>
  </si>
  <si>
    <t>01:37:17 AM</t>
  </si>
  <si>
    <t>07:59:57 PM</t>
  </si>
  <si>
    <t>09:37:47 PM</t>
  </si>
  <si>
    <t>06:05:18 AM</t>
  </si>
  <si>
    <t>08:23:53 AM</t>
  </si>
  <si>
    <t>05:51:50 AM</t>
  </si>
  <si>
    <t>05:43:12 AM</t>
  </si>
  <si>
    <t>03:52:50 PM</t>
  </si>
  <si>
    <t>05:43:01 AM</t>
  </si>
  <si>
    <t>06:48:20 PM</t>
  </si>
  <si>
    <t>05:56:08 AM</t>
  </si>
  <si>
    <t>09:01:57 PM</t>
  </si>
  <si>
    <t>05:01:22 AM</t>
  </si>
  <si>
    <t>04:50:23 AM</t>
  </si>
  <si>
    <t>05:41:37 PM</t>
  </si>
  <si>
    <t>07:55:57 AM</t>
  </si>
  <si>
    <t>07:18:48 PM</t>
  </si>
  <si>
    <t>04:38:38 AM</t>
  </si>
  <si>
    <t>09:37:29 AM</t>
  </si>
  <si>
    <t>04:44:45 PM</t>
  </si>
  <si>
    <t>01:23:47 PM</t>
  </si>
  <si>
    <t>05:47:54 PM</t>
  </si>
  <si>
    <t>06:48:04 PM</t>
  </si>
  <si>
    <t>07:08:24 AM</t>
  </si>
  <si>
    <t>10:09:40 AM</t>
  </si>
  <si>
    <t>11:12:06 PM</t>
  </si>
  <si>
    <t>05:22:25 AM</t>
  </si>
  <si>
    <t>12:44:33 PM</t>
  </si>
  <si>
    <t>11:03:47 AM</t>
  </si>
  <si>
    <t>01:33:43 PM</t>
  </si>
  <si>
    <t>09:53:05 AM</t>
  </si>
  <si>
    <t>03:59:21 AM</t>
  </si>
  <si>
    <t>08:39:50 PM</t>
  </si>
  <si>
    <t>11:51:59 PM</t>
  </si>
  <si>
    <t>04:11:56 AM</t>
  </si>
  <si>
    <t>02:01:48 AM</t>
  </si>
  <si>
    <t>11:51:44 PM</t>
  </si>
  <si>
    <t>07:57:12 AM</t>
  </si>
  <si>
    <t>06:19:37 PM</t>
  </si>
  <si>
    <t>09:25:41 PM</t>
  </si>
  <si>
    <t>03:40:10 AM</t>
  </si>
  <si>
    <t>03:12:16 AM</t>
  </si>
  <si>
    <t>07:30:33 PM</t>
  </si>
  <si>
    <t>10:10:45 AM</t>
  </si>
  <si>
    <t>11:59:09 AM</t>
  </si>
  <si>
    <t>08:31:48 AM</t>
  </si>
  <si>
    <t>10:07:09 PM</t>
  </si>
  <si>
    <t>10:20:59 AM</t>
  </si>
  <si>
    <t>10:18:44 PM</t>
  </si>
  <si>
    <t>10:02:12 PM</t>
  </si>
  <si>
    <t>01:05:07 AM</t>
  </si>
  <si>
    <t>03:05:26 PM</t>
  </si>
  <si>
    <t>10:01:34 PM</t>
  </si>
  <si>
    <t>03:34:52 PM</t>
  </si>
  <si>
    <t>04:00:24 AM</t>
  </si>
  <si>
    <t>09:16:28 PM</t>
  </si>
  <si>
    <t>07:29:07 PM</t>
  </si>
  <si>
    <t>12:45:37 PM</t>
  </si>
  <si>
    <t>05:34:07 PM</t>
  </si>
  <si>
    <t>09:40:01 AM</t>
  </si>
  <si>
    <t>06:28:17 PM</t>
  </si>
  <si>
    <t>04:24:54 AM</t>
  </si>
  <si>
    <t>04:41:39 PM</t>
  </si>
  <si>
    <t>07:41:07 AM</t>
  </si>
  <si>
    <t>03:00:32 PM</t>
  </si>
  <si>
    <t>08:55:15 PM</t>
  </si>
  <si>
    <t>06:03:49 PM</t>
  </si>
  <si>
    <t>04:19:29 AM</t>
  </si>
  <si>
    <t>09:22:27 AM</t>
  </si>
  <si>
    <t>11:31:06 AM</t>
  </si>
  <si>
    <t>04:33:42 AM</t>
  </si>
  <si>
    <t>07:40:28 AM</t>
  </si>
  <si>
    <t>01:56:56 AM</t>
  </si>
  <si>
    <t>05:57:53 PM</t>
  </si>
  <si>
    <t>09:38:47 PM</t>
  </si>
  <si>
    <t>05:48:29 PM</t>
  </si>
  <si>
    <t>06:27:01 AM</t>
  </si>
  <si>
    <t>07:19:51 PM</t>
  </si>
  <si>
    <t>08:47:13 PM</t>
  </si>
  <si>
    <t>08:28:13 PM</t>
  </si>
  <si>
    <t>12:09:30 PM</t>
  </si>
  <si>
    <t>01:44:32 PM</t>
  </si>
  <si>
    <t>02:55:18 PM</t>
  </si>
  <si>
    <t>10:54:20 PM</t>
  </si>
  <si>
    <t>06:09:44 AM</t>
  </si>
  <si>
    <t>08:32:40 PM</t>
  </si>
  <si>
    <t>02:39:58 PM</t>
  </si>
  <si>
    <t>11:01:51 AM</t>
  </si>
  <si>
    <t>06:52:49 AM</t>
  </si>
  <si>
    <t>12:24:15 PM</t>
  </si>
  <si>
    <t>04:04:51 AM</t>
  </si>
  <si>
    <t>10:47:08 AM</t>
  </si>
  <si>
    <t>12:44:26 PM</t>
  </si>
  <si>
    <t>02:53:42 PM</t>
  </si>
  <si>
    <t>02:06:57 AM</t>
  </si>
  <si>
    <t>06:57:07 AM</t>
  </si>
  <si>
    <t>10:06:35 PM</t>
  </si>
  <si>
    <t>03:41:21 PM</t>
  </si>
  <si>
    <t>09:59:28 AM</t>
  </si>
  <si>
    <t>07:43:18 AM</t>
  </si>
  <si>
    <t>11:28:05 PM</t>
  </si>
  <si>
    <t>02:05:03 PM</t>
  </si>
  <si>
    <t>04:32:01 PM</t>
  </si>
  <si>
    <t>06:49:17 AM</t>
  </si>
  <si>
    <t>09:08:03 AM</t>
  </si>
  <si>
    <t>07:51:39 PM</t>
  </si>
  <si>
    <t>06:52:10 AM</t>
  </si>
  <si>
    <t>06:43:30 AM</t>
  </si>
  <si>
    <t>07:27:23 PM</t>
  </si>
  <si>
    <t>01:57:54 AM</t>
  </si>
  <si>
    <t>03:39:30 AM</t>
  </si>
  <si>
    <t>07:21:14 AM</t>
  </si>
  <si>
    <t>10:31:31 PM</t>
  </si>
  <si>
    <t>11:39:28 PM</t>
  </si>
  <si>
    <t>08:08:16 AM</t>
  </si>
  <si>
    <t>07:25:58 AM</t>
  </si>
  <si>
    <t>12:12:20 PM</t>
  </si>
  <si>
    <t>03:32:40 PM</t>
  </si>
  <si>
    <t>09:29:24 AM</t>
  </si>
  <si>
    <t>03:32:09 PM</t>
  </si>
  <si>
    <t>01:54:58 AM</t>
  </si>
  <si>
    <t>07:14:48 PM</t>
  </si>
  <si>
    <t>12:24:48 AM</t>
  </si>
  <si>
    <t>07:52:29 AM</t>
  </si>
  <si>
    <t>08:24:08 AM</t>
  </si>
  <si>
    <t>07:09:01 AM</t>
  </si>
  <si>
    <t>01:43:00 PM</t>
  </si>
  <si>
    <t>04:36:05 AM</t>
  </si>
  <si>
    <t>01:36:01 AM</t>
  </si>
  <si>
    <t>06:28:39 PM</t>
  </si>
  <si>
    <t>09:17:02 PM</t>
  </si>
  <si>
    <t>02:58:55 PM</t>
  </si>
  <si>
    <t>01:00:34 AM</t>
  </si>
  <si>
    <t>02:08:32 PM</t>
  </si>
  <si>
    <t>09:52:54 PM</t>
  </si>
  <si>
    <t>09:11:39 PM</t>
  </si>
  <si>
    <t>08:45:06 PM</t>
  </si>
  <si>
    <t>04:27:31 PM</t>
  </si>
  <si>
    <t>05:53:50 AM</t>
  </si>
  <si>
    <t>06:46:28 AM</t>
  </si>
  <si>
    <t>05:10:24 PM</t>
  </si>
  <si>
    <t>01:54:50 AM</t>
  </si>
  <si>
    <t>07:18:18 AM</t>
  </si>
  <si>
    <t>09:38:16 PM</t>
  </si>
  <si>
    <t>10:26:46 AM</t>
  </si>
  <si>
    <t>08:35:45 PM</t>
  </si>
  <si>
    <t>09:00:12 PM</t>
  </si>
  <si>
    <t>09:49:36 PM</t>
  </si>
  <si>
    <t>05:39:59 PM</t>
  </si>
  <si>
    <t>08:28:31 PM</t>
  </si>
  <si>
    <t>03:12:45 AM</t>
  </si>
  <si>
    <t>03:46:02 PM</t>
  </si>
  <si>
    <t>09:54:09 AM</t>
  </si>
  <si>
    <t>08:44:02 PM</t>
  </si>
  <si>
    <t>04:53:47 PM</t>
  </si>
  <si>
    <t>02:16:02 AM</t>
  </si>
  <si>
    <t>12:47:35 AM</t>
  </si>
  <si>
    <t>08:54:12 PM</t>
  </si>
  <si>
    <t>06:19:36 PM</t>
  </si>
  <si>
    <t>02:34:26 AM</t>
  </si>
  <si>
    <t>12:40:15 AM</t>
  </si>
  <si>
    <t>12:30:13 AM</t>
  </si>
  <si>
    <t>09:48:51 PM</t>
  </si>
  <si>
    <t>02:30:31 PM</t>
  </si>
  <si>
    <t>10:55:55 AM</t>
  </si>
  <si>
    <t>11:37:36 PM</t>
  </si>
  <si>
    <t>02:57:39 AM</t>
  </si>
  <si>
    <t>05:19:02 AM</t>
  </si>
  <si>
    <t>03:14:32 PM</t>
  </si>
  <si>
    <t>08:19:40 AM</t>
  </si>
  <si>
    <t>02:26:08 AM</t>
  </si>
  <si>
    <t>08:06:41 PM</t>
  </si>
  <si>
    <t>08:29:55 AM</t>
  </si>
  <si>
    <t>02:55:15 PM</t>
  </si>
  <si>
    <t>03:27:41 PM</t>
  </si>
  <si>
    <t>06:39:03 PM</t>
  </si>
  <si>
    <t>09:07:38 AM</t>
  </si>
  <si>
    <t>04:31:45 AM</t>
  </si>
  <si>
    <t>10:28:50 PM</t>
  </si>
  <si>
    <t>12:39:52 PM</t>
  </si>
  <si>
    <t>09:02:05 PM</t>
  </si>
  <si>
    <t>07:37:15 AM</t>
  </si>
  <si>
    <t>01:25:02 PM</t>
  </si>
  <si>
    <t>09:29:11 PM</t>
  </si>
  <si>
    <t>03:00:46 PM</t>
  </si>
  <si>
    <t>04:52:20 PM</t>
  </si>
  <si>
    <t>11:22:56 PM</t>
  </si>
  <si>
    <t>07:01:12 PM</t>
  </si>
  <si>
    <t>06:11:21 PM</t>
  </si>
  <si>
    <t>06:42:50 PM</t>
  </si>
  <si>
    <t>12:28:38 AM</t>
  </si>
  <si>
    <t>06:32:47 AM</t>
  </si>
  <si>
    <t>04:41:19 AM</t>
  </si>
  <si>
    <t>02:48:35 PM</t>
  </si>
  <si>
    <t>04:57:26 PM</t>
  </si>
  <si>
    <t>12:24:09 AM</t>
  </si>
  <si>
    <t>11:28:45 AM</t>
  </si>
  <si>
    <t>10:55:36 AM</t>
  </si>
  <si>
    <t>05:20:49 AM</t>
  </si>
  <si>
    <t>08:27:49 AM</t>
  </si>
  <si>
    <t>08:57:46 PM</t>
  </si>
  <si>
    <t>09:44:20 PM</t>
  </si>
  <si>
    <t>09:32:00 AM</t>
  </si>
  <si>
    <t>03:52:08 AM</t>
  </si>
  <si>
    <t>08:44:40 PM</t>
  </si>
  <si>
    <t>11:10:58 AM</t>
  </si>
  <si>
    <t>05:12:47 PM</t>
  </si>
  <si>
    <t>08:41:23 AM</t>
  </si>
  <si>
    <t>05:32:19 AM</t>
  </si>
  <si>
    <t>04:24:55 PM</t>
  </si>
  <si>
    <t>11:49:09 PM</t>
  </si>
  <si>
    <t>04:00:46 AM</t>
  </si>
  <si>
    <t>04:04:49 PM</t>
  </si>
  <si>
    <t>11:47:31 AM</t>
  </si>
  <si>
    <t>02:55:12 PM</t>
  </si>
  <si>
    <t>11:37:22 AM</t>
  </si>
  <si>
    <t>06:49:55 AM</t>
  </si>
  <si>
    <t>08:06:39 PM</t>
  </si>
  <si>
    <t>11:33:11 PM</t>
  </si>
  <si>
    <t>02:47:14 AM</t>
  </si>
  <si>
    <t>11:04:20 AM</t>
  </si>
  <si>
    <t>04:34:56 PM</t>
  </si>
  <si>
    <t>04:50:04 AM</t>
  </si>
  <si>
    <t>04:37:23 AM</t>
  </si>
  <si>
    <t>05:11:45 AM</t>
  </si>
  <si>
    <t>08:28:19 AM</t>
  </si>
  <si>
    <t>07:43:48 PM</t>
  </si>
  <si>
    <t>01:01:22 PM</t>
  </si>
  <si>
    <t>03:14:37 AM</t>
  </si>
  <si>
    <t>12:21:09 AM</t>
  </si>
  <si>
    <t>05:19:55 AM</t>
  </si>
  <si>
    <t>11:30:06 AM</t>
  </si>
  <si>
    <t>10:53:05 PM</t>
  </si>
  <si>
    <t>11:03:48 AM</t>
  </si>
  <si>
    <t>10:00:19 AM</t>
  </si>
  <si>
    <t>09:13:40 AM</t>
  </si>
  <si>
    <t>11:30:04 PM</t>
  </si>
  <si>
    <t>03:32:56 PM</t>
  </si>
  <si>
    <t>04:09:25 PM</t>
  </si>
  <si>
    <t>11:32:38 AM</t>
  </si>
  <si>
    <t>01:53:33 AM</t>
  </si>
  <si>
    <t>12:50:34 AM</t>
  </si>
  <si>
    <t>03:28:55 PM</t>
  </si>
  <si>
    <t>03:12:14 PM</t>
  </si>
  <si>
    <t>03:53:12 AM</t>
  </si>
  <si>
    <t>05:54:21 AM</t>
  </si>
  <si>
    <t>06:49:56 AM</t>
  </si>
  <si>
    <t>02:32:23 PM</t>
  </si>
  <si>
    <t>11:12:33 PM</t>
  </si>
  <si>
    <t>11:29:29 PM</t>
  </si>
  <si>
    <t>09:15:04 AM</t>
  </si>
  <si>
    <t>06:37:37 AM</t>
  </si>
  <si>
    <t>03:45:48 AM</t>
  </si>
  <si>
    <t>07:53:02 AM</t>
  </si>
  <si>
    <t>09:54:03 PM</t>
  </si>
  <si>
    <t>10:06:44 AM</t>
  </si>
  <si>
    <t>08:43:27 AM</t>
  </si>
  <si>
    <t>11:09:57 PM</t>
  </si>
  <si>
    <t>08:27:27 PM</t>
  </si>
  <si>
    <t>10:47:31 PM</t>
  </si>
  <si>
    <t>03:10:15 AM</t>
  </si>
  <si>
    <t>03:20:09 AM</t>
  </si>
  <si>
    <t>05:08:46 PM</t>
  </si>
  <si>
    <t>11:14:18 PM</t>
  </si>
  <si>
    <t>08:55:56 AM</t>
  </si>
  <si>
    <t>10:35:48 AM</t>
  </si>
  <si>
    <t>05:20:17 PM</t>
  </si>
  <si>
    <t>07:16:18 AM</t>
  </si>
  <si>
    <t>01:34:31 PM</t>
  </si>
  <si>
    <t>04:24:42 PM</t>
  </si>
  <si>
    <t>08:08:52 PM</t>
  </si>
  <si>
    <t>07:14:26 AM</t>
  </si>
  <si>
    <t>06:22:44 AM</t>
  </si>
  <si>
    <t>07:43:20 PM</t>
  </si>
  <si>
    <t>08:55:27 PM</t>
  </si>
  <si>
    <t>08:53:54 AM</t>
  </si>
  <si>
    <t>07:14:19 PM</t>
  </si>
  <si>
    <t>02:24:46 PM</t>
  </si>
  <si>
    <t>11:31:37 PM</t>
  </si>
  <si>
    <t>06:24:54 AM</t>
  </si>
  <si>
    <t>09:31:35 AM</t>
  </si>
  <si>
    <t>09:00:31 PM</t>
  </si>
  <si>
    <t>06:07:00 PM</t>
  </si>
  <si>
    <t>11:25:06 PM</t>
  </si>
  <si>
    <t>01:11:54 AM</t>
  </si>
  <si>
    <t>03:54:13 PM</t>
  </si>
  <si>
    <t>04:49:32 PM</t>
  </si>
  <si>
    <t>06:03:55 PM</t>
  </si>
  <si>
    <t>11:37:54 AM</t>
  </si>
  <si>
    <t>03:53:44 PM</t>
  </si>
  <si>
    <t>02:48:49 PM</t>
  </si>
  <si>
    <t>08:27:08 PM</t>
  </si>
  <si>
    <t>06:28:18 AM</t>
  </si>
  <si>
    <t>02:11:41 PM</t>
  </si>
  <si>
    <t>02:11:57 AM</t>
  </si>
  <si>
    <t>06:08:57 PM</t>
  </si>
  <si>
    <t>03:15:35 AM</t>
  </si>
  <si>
    <t>04:52:04 PM</t>
  </si>
  <si>
    <t>10:44:52 PM</t>
  </si>
  <si>
    <t>05:14:12 PM</t>
  </si>
  <si>
    <t>12:32:03 AM</t>
  </si>
  <si>
    <t>07:25:44 PM</t>
  </si>
  <si>
    <t>04:26:29 PM</t>
  </si>
  <si>
    <t>04:57:32 PM</t>
  </si>
  <si>
    <t>11:55:07 AM</t>
  </si>
  <si>
    <t>11:00:31 PM</t>
  </si>
  <si>
    <t>02:47:40 PM</t>
  </si>
  <si>
    <t>06:13:27 PM</t>
  </si>
  <si>
    <t>11:31:03 PM</t>
  </si>
  <si>
    <t>12:20:04 AM</t>
  </si>
  <si>
    <t>02:08:47 AM</t>
  </si>
  <si>
    <t>05:01:47 PM</t>
  </si>
  <si>
    <t>03:09:12 PM</t>
  </si>
  <si>
    <t>03:05:37 PM</t>
  </si>
  <si>
    <t>06:31:57 PM</t>
  </si>
  <si>
    <t>08:13:27 PM</t>
  </si>
  <si>
    <t>11:39:46 AM</t>
  </si>
  <si>
    <t>10:30:46 PM</t>
  </si>
  <si>
    <t>02:45:48 PM</t>
  </si>
  <si>
    <t>12:31:36 PM</t>
  </si>
  <si>
    <t>03:03:57 PM</t>
  </si>
  <si>
    <t>01:18:02 PM</t>
  </si>
  <si>
    <t>08:33:24 PM</t>
  </si>
  <si>
    <t>11:40:10 PM</t>
  </si>
  <si>
    <t>09:40:39 AM</t>
  </si>
  <si>
    <t>07:11:47 PM</t>
  </si>
  <si>
    <t>05:35:26 PM</t>
  </si>
  <si>
    <t>10:31:57 PM</t>
  </si>
  <si>
    <t>04:58:40 PM</t>
  </si>
  <si>
    <t>08:27:44 AM</t>
  </si>
  <si>
    <t>01:18:45 PM</t>
  </si>
  <si>
    <t>08:22:31 AM</t>
  </si>
  <si>
    <t>02:24:47 AM</t>
  </si>
  <si>
    <t>10:01:05 PM</t>
  </si>
  <si>
    <t>11:06:55 AM</t>
  </si>
  <si>
    <t>07:46:34 AM</t>
  </si>
  <si>
    <t>12:58:43 AM</t>
  </si>
  <si>
    <t>05:20:18 PM</t>
  </si>
  <si>
    <t>07:59:24 PM</t>
  </si>
  <si>
    <t>05:11:04 AM</t>
  </si>
  <si>
    <t>08:55:30 AM</t>
  </si>
  <si>
    <t>07:39:54 PM</t>
  </si>
  <si>
    <t>04:09:43 AM</t>
  </si>
  <si>
    <t>07:38:37 PM</t>
  </si>
  <si>
    <t>12:15:34 PM</t>
  </si>
  <si>
    <t>04:34:40 PM</t>
  </si>
  <si>
    <t>07:16:23 PM</t>
  </si>
  <si>
    <t>09:26:47 AM</t>
  </si>
  <si>
    <t>04:07:53 AM</t>
  </si>
  <si>
    <t>05:49:13 PM</t>
  </si>
  <si>
    <t>01:02:08 AM</t>
  </si>
  <si>
    <t>11:33:18 AM</t>
  </si>
  <si>
    <t>10:50:18 PM</t>
  </si>
  <si>
    <t>06:43:50 PM</t>
  </si>
  <si>
    <t>01:44:28 AM</t>
  </si>
  <si>
    <t>07:04:40 PM</t>
  </si>
  <si>
    <t>02:32:45 AM</t>
  </si>
  <si>
    <t>12:31:00 PM</t>
  </si>
  <si>
    <t>05:44:17 AM</t>
  </si>
  <si>
    <t>03:22:05 AM</t>
  </si>
  <si>
    <t>04:45:43 PM</t>
  </si>
  <si>
    <t>07:37:34 AM</t>
  </si>
  <si>
    <t>12:18:00 AM</t>
  </si>
  <si>
    <t>03:05:26 AM</t>
  </si>
  <si>
    <t>11:44:27 PM</t>
  </si>
  <si>
    <t>12:10:20 PM</t>
  </si>
  <si>
    <t>01:43:00 AM</t>
  </si>
  <si>
    <t>02:01:43 PM</t>
  </si>
  <si>
    <t>10:48:46 PM</t>
  </si>
  <si>
    <t>11:06:29 PM</t>
  </si>
  <si>
    <t>03:46:35 PM</t>
  </si>
  <si>
    <t>01:23:17 AM</t>
  </si>
  <si>
    <t>12:37:11 PM</t>
  </si>
  <si>
    <t>05:48:34 PM</t>
  </si>
  <si>
    <t>07:19:39 PM</t>
  </si>
  <si>
    <t>12:26:46 AM</t>
  </si>
  <si>
    <t>12:54:04 AM</t>
  </si>
  <si>
    <t>10:59:39 PM</t>
  </si>
  <si>
    <t>03:31:18 AM</t>
  </si>
  <si>
    <t>02:40:00 PM</t>
  </si>
  <si>
    <t>11:34:12 PM</t>
  </si>
  <si>
    <t>06:30:47 AM</t>
  </si>
  <si>
    <t>06:13:16 PM</t>
  </si>
  <si>
    <t>07:38:58 AM</t>
  </si>
  <si>
    <t>02:46:12 AM</t>
  </si>
  <si>
    <t>03:10:23 AM</t>
  </si>
  <si>
    <t>03:07:09 PM</t>
  </si>
  <si>
    <t>12:25:36 PM</t>
  </si>
  <si>
    <t>09:33:19 PM</t>
  </si>
  <si>
    <t>07:54:32 AM</t>
  </si>
  <si>
    <t>01:24:35 PM</t>
  </si>
  <si>
    <t>12:00:20 PM</t>
  </si>
  <si>
    <t>12:02:26 PM</t>
  </si>
  <si>
    <t>01:08:45 PM</t>
  </si>
  <si>
    <t>02:41:53 AM</t>
  </si>
  <si>
    <t>05:49:15 AM</t>
  </si>
  <si>
    <t>08:02:39 PM</t>
  </si>
  <si>
    <t>01:18:21 PM</t>
  </si>
  <si>
    <t>08:23:50 PM</t>
  </si>
  <si>
    <t>12:18:34 AM</t>
  </si>
  <si>
    <t>08:18:44 AM</t>
  </si>
  <si>
    <t>03:20:26 PM</t>
  </si>
  <si>
    <t>11:51:53 AM</t>
  </si>
  <si>
    <t>10:22:53 PM</t>
  </si>
  <si>
    <t>06:50:42 AM</t>
  </si>
  <si>
    <t>01:45:02 AM</t>
  </si>
  <si>
    <t>08:26:41 AM</t>
  </si>
  <si>
    <t>10:38:49 PM</t>
  </si>
  <si>
    <t>04:35:01 PM</t>
  </si>
  <si>
    <t>05:40:25 PM</t>
  </si>
  <si>
    <t>07:20:05 AM</t>
  </si>
  <si>
    <t>04:46:10 PM</t>
  </si>
  <si>
    <t>04:53:50 PM</t>
  </si>
  <si>
    <t>05:23:40 PM</t>
  </si>
  <si>
    <t>06:40:24 PM</t>
  </si>
  <si>
    <t>02:12:47 AM</t>
  </si>
  <si>
    <t>08:22:40 PM</t>
  </si>
  <si>
    <t>11:23:30 PM</t>
  </si>
  <si>
    <t>10:45:00 AM</t>
  </si>
  <si>
    <t>07:26:40 AM</t>
  </si>
  <si>
    <t>03:18:46 PM</t>
  </si>
  <si>
    <t>05:44:42 AM</t>
  </si>
  <si>
    <t>10:44:10 AM</t>
  </si>
  <si>
    <t>12:29:47 AM</t>
  </si>
  <si>
    <t>06:50:59 PM</t>
  </si>
  <si>
    <t>12:27:41 PM</t>
  </si>
  <si>
    <t>05:35:08 AM</t>
  </si>
  <si>
    <t>12:54:02 AM</t>
  </si>
  <si>
    <t>05:51:15 AM</t>
  </si>
  <si>
    <t>11:55:30 PM</t>
  </si>
  <si>
    <t>06:18:03 PM</t>
  </si>
  <si>
    <t>09:58:58 AM</t>
  </si>
  <si>
    <t>06:01:56 PM</t>
  </si>
  <si>
    <t>10:15:33 PM</t>
  </si>
  <si>
    <t>05:04:06 AM</t>
  </si>
  <si>
    <t>08:17:32 PM</t>
  </si>
  <si>
    <t>04:32:52 PM</t>
  </si>
  <si>
    <t>02:12:38 PM</t>
  </si>
  <si>
    <t>02:53:39 AM</t>
  </si>
  <si>
    <t>05:54:29 PM</t>
  </si>
  <si>
    <t>07:08:56 AM</t>
  </si>
  <si>
    <t>04:02:39 AM</t>
  </si>
  <si>
    <t>05:30:29 AM</t>
  </si>
  <si>
    <t>11:59:41 AM</t>
  </si>
  <si>
    <t>07:05:14 PM</t>
  </si>
  <si>
    <t>05:14:24 PM</t>
  </si>
  <si>
    <t>05:44:59 AM</t>
  </si>
  <si>
    <t>08:18:18 AM</t>
  </si>
  <si>
    <t>02:52:54 PM</t>
  </si>
  <si>
    <t>05:44:10 AM</t>
  </si>
  <si>
    <t>12:50:52 AM</t>
  </si>
  <si>
    <t>02:34:34 AM</t>
  </si>
  <si>
    <t>06:25:54 AM</t>
  </si>
  <si>
    <t>11:21:09 AM</t>
  </si>
  <si>
    <t>05:48:17 AM</t>
  </si>
  <si>
    <t>07:54:38 PM</t>
  </si>
  <si>
    <t>06:10:35 AM</t>
  </si>
  <si>
    <t>06:42:39 PM</t>
  </si>
  <si>
    <t>02:51:59 PM</t>
  </si>
  <si>
    <t>05:48:22 AM</t>
  </si>
  <si>
    <t>11:08:44 PM</t>
  </si>
  <si>
    <t>05:37:37 PM</t>
  </si>
  <si>
    <t>01:05:44 AM</t>
  </si>
  <si>
    <t>10:34:32 AM</t>
  </si>
  <si>
    <t>04:37:42 PM</t>
  </si>
  <si>
    <t>04:07:13 AM</t>
  </si>
  <si>
    <t>07:53:24 AM</t>
  </si>
  <si>
    <t>07:20:51 PM</t>
  </si>
  <si>
    <t>09:41:37 AM</t>
  </si>
  <si>
    <t>05:06:25 AM</t>
  </si>
  <si>
    <t>08:59:21 PM</t>
  </si>
  <si>
    <t>12:24:07 PM</t>
  </si>
  <si>
    <t>12:51:32 PM</t>
  </si>
  <si>
    <t>10:13:27 AM</t>
  </si>
  <si>
    <t>09:00:17 AM</t>
  </si>
  <si>
    <t>08:44:58 AM</t>
  </si>
  <si>
    <t>12:46:42 AM</t>
  </si>
  <si>
    <t>01:02:01 AM</t>
  </si>
  <si>
    <t>10:31:35 AM</t>
  </si>
  <si>
    <t>08:47:42 PM</t>
  </si>
  <si>
    <t>09:16:55 PM</t>
  </si>
  <si>
    <t>09:52:18 PM</t>
  </si>
  <si>
    <t>04:44:48 AM</t>
  </si>
  <si>
    <t>05:57:10 AM</t>
  </si>
  <si>
    <t>05:03:47 AM</t>
  </si>
  <si>
    <t>09:11:30 PM</t>
  </si>
  <si>
    <t>11:45:56 PM</t>
  </si>
  <si>
    <t>02:10:39 PM</t>
  </si>
  <si>
    <t>12:42:23 PM</t>
  </si>
  <si>
    <t>08:38:13 PM</t>
  </si>
  <si>
    <t>08:49:19 AM</t>
  </si>
  <si>
    <t>01:57:49 AM</t>
  </si>
  <si>
    <t>01:56:00 PM</t>
  </si>
  <si>
    <t>07:04:59 PM</t>
  </si>
  <si>
    <t>11:58:19 PM</t>
  </si>
  <si>
    <t>01:17:03 AM</t>
  </si>
  <si>
    <t>08:33:44 AM</t>
  </si>
  <si>
    <t>03:40:37 PM</t>
  </si>
  <si>
    <t>02:30:10 AM</t>
  </si>
  <si>
    <t>11:20:00 PM</t>
  </si>
  <si>
    <t>02:26:04 PM</t>
  </si>
  <si>
    <t>08:04:40 AM</t>
  </si>
  <si>
    <t>10:04:01 AM</t>
  </si>
  <si>
    <t>10:06:53 PM</t>
  </si>
  <si>
    <t>04:19:37 PM</t>
  </si>
  <si>
    <t>11:01:25 AM</t>
  </si>
  <si>
    <t>08:15:33 AM</t>
  </si>
  <si>
    <t>08:59:23 PM</t>
  </si>
  <si>
    <t>03:15:14 AM</t>
  </si>
  <si>
    <t>01:50:34 PM</t>
  </si>
  <si>
    <t>11:59:01 AM</t>
  </si>
  <si>
    <t>03:52:45 PM</t>
  </si>
  <si>
    <t>10:29:37 PM</t>
  </si>
  <si>
    <t>03:10:07 PM</t>
  </si>
  <si>
    <t>10:46:47 PM</t>
  </si>
  <si>
    <t>11:28:12 PM</t>
  </si>
  <si>
    <t>07:09:52 AM</t>
  </si>
  <si>
    <t>07:15:49 AM</t>
  </si>
  <si>
    <t>09:39:11 AM</t>
  </si>
  <si>
    <t>09:47:57 PM</t>
  </si>
  <si>
    <t>11:52:48 AM</t>
  </si>
  <si>
    <t>05:19:52 AM</t>
  </si>
  <si>
    <t>04:48:12 PM</t>
  </si>
  <si>
    <t>09:36:12 AM</t>
  </si>
  <si>
    <t>04:29:57 PM</t>
  </si>
  <si>
    <t>07:00:21 AM</t>
  </si>
  <si>
    <t>07:27:52 AM</t>
  </si>
  <si>
    <t>02:04:13 PM</t>
  </si>
  <si>
    <t>08:28:20 AM</t>
  </si>
  <si>
    <t>02:05:44 PM</t>
  </si>
  <si>
    <t>12:31:41 PM</t>
  </si>
  <si>
    <t>08:54:37 AM</t>
  </si>
  <si>
    <t>03:48:19 AM</t>
  </si>
  <si>
    <t>11:28:33 PM</t>
  </si>
  <si>
    <t>01:09:18 AM</t>
  </si>
  <si>
    <t>02:17:32 AM</t>
  </si>
  <si>
    <t>03:22:56 PM</t>
  </si>
  <si>
    <t>08:32:41 AM</t>
  </si>
  <si>
    <t>04:59:57 AM</t>
  </si>
  <si>
    <t>02:14:23 PM</t>
  </si>
  <si>
    <t>06:32:18 AM</t>
  </si>
  <si>
    <t>12:44:00 PM</t>
  </si>
  <si>
    <t>11:23:40 AM</t>
  </si>
  <si>
    <t>04:14:21 AM</t>
  </si>
  <si>
    <t>10:37:30 PM</t>
  </si>
  <si>
    <t>02:02:04 PM</t>
  </si>
  <si>
    <t>01:06:14 AM</t>
  </si>
  <si>
    <t>05:30:48 PM</t>
  </si>
  <si>
    <t>10:25:49 AM</t>
  </si>
  <si>
    <t>10:25:26 AM</t>
  </si>
  <si>
    <t>12:33:39 PM</t>
  </si>
  <si>
    <t>08:03:25 PM</t>
  </si>
  <si>
    <t>01:14:59 AM</t>
  </si>
  <si>
    <t>05:19:51 PM</t>
  </si>
  <si>
    <t>11:49:07 PM</t>
  </si>
  <si>
    <t>07:00:32 PM</t>
  </si>
  <si>
    <t>01:53:35 AM</t>
  </si>
  <si>
    <t>01:07:36 PM</t>
  </si>
  <si>
    <t>03:25:17 PM</t>
  </si>
  <si>
    <t>02:51:28 AM</t>
  </si>
  <si>
    <t>10:31:20 PM</t>
  </si>
  <si>
    <t>02:09:30 PM</t>
  </si>
  <si>
    <t>10:30:50 PM</t>
  </si>
  <si>
    <t>12:35:57 PM</t>
  </si>
  <si>
    <t>10:33:02 AM</t>
  </si>
  <si>
    <t>05:01:32 AM</t>
  </si>
  <si>
    <t>01:06:33 AM</t>
  </si>
  <si>
    <t>11:22:53 AM</t>
  </si>
  <si>
    <t>04:50:01 AM</t>
  </si>
  <si>
    <t>04:33:51 AM</t>
  </si>
  <si>
    <t>03:25:51 PM</t>
  </si>
  <si>
    <t>01:05:24 AM</t>
  </si>
  <si>
    <t>12:31:23 AM</t>
  </si>
  <si>
    <t>04:34:22 PM</t>
  </si>
  <si>
    <t>09:57:49 PM</t>
  </si>
  <si>
    <t>10:21:12 PM</t>
  </si>
  <si>
    <t>04:22:10 PM</t>
  </si>
  <si>
    <t>11:15:01 AM</t>
  </si>
  <si>
    <t>01:39:22 PM</t>
  </si>
  <si>
    <t>01:26:03 PM</t>
  </si>
  <si>
    <t>01:18:02 AM</t>
  </si>
  <si>
    <t>08:00:27 AM</t>
  </si>
  <si>
    <t>06:29:10 AM</t>
  </si>
  <si>
    <t>05:03:00 PM</t>
  </si>
  <si>
    <t>11:18:51 PM</t>
  </si>
  <si>
    <t>09:52:07 AM</t>
  </si>
  <si>
    <t>02:38:17 AM</t>
  </si>
  <si>
    <t>04:21:19 PM</t>
  </si>
  <si>
    <t>10:51:49 AM</t>
  </si>
  <si>
    <t>09:00:15 AM</t>
  </si>
  <si>
    <t>03:26:39 PM</t>
  </si>
  <si>
    <t>12:52:47 AM</t>
  </si>
  <si>
    <t>01:35:07 PM</t>
  </si>
  <si>
    <t>08:27:49 PM</t>
  </si>
  <si>
    <t>12:43:56 AM</t>
  </si>
  <si>
    <t>10:35:18 AM</t>
  </si>
  <si>
    <t>06:28:55 PM</t>
  </si>
  <si>
    <t>04:16:43 PM</t>
  </si>
  <si>
    <t>10:28:12 AM</t>
  </si>
  <si>
    <t>09:35:29 PM</t>
  </si>
  <si>
    <t>04:57:58 AM</t>
  </si>
  <si>
    <t>09:42:00 AM</t>
  </si>
  <si>
    <t>03:34:04 PM</t>
  </si>
  <si>
    <t>07:20:12 AM</t>
  </si>
  <si>
    <t>07:27:43 AM</t>
  </si>
  <si>
    <t>01:32:46 PM</t>
  </si>
  <si>
    <t>11:34:19 AM</t>
  </si>
  <si>
    <t>11:33:20 PM</t>
  </si>
  <si>
    <t>02:49:42 AM</t>
  </si>
  <si>
    <t>05:42:37 AM</t>
  </si>
  <si>
    <t>12:08:20 AM</t>
  </si>
  <si>
    <t>09:43:44 AM</t>
  </si>
  <si>
    <t>11:38:05 PM</t>
  </si>
  <si>
    <t>10:54:39 PM</t>
  </si>
  <si>
    <t>02:22:52 AM</t>
  </si>
  <si>
    <t>04:38:08 AM</t>
  </si>
  <si>
    <t>07:25:21 AM</t>
  </si>
  <si>
    <t>03:50:50 PM</t>
  </si>
  <si>
    <t>09:10:17 PM</t>
  </si>
  <si>
    <t>03:31:36 PM</t>
  </si>
  <si>
    <t>10:49:31 PM</t>
  </si>
  <si>
    <t>07:06:19 AM</t>
  </si>
  <si>
    <t>06:44:50 AM</t>
  </si>
  <si>
    <t>01:16:56 PM</t>
  </si>
  <si>
    <t>12:33:09 AM</t>
  </si>
  <si>
    <t>08:52:12 AM</t>
  </si>
  <si>
    <t>08:01:29 PM</t>
  </si>
  <si>
    <t>09:18:29 AM</t>
  </si>
  <si>
    <t>10:22:30 PM</t>
  </si>
  <si>
    <t>01:08:09 PM</t>
  </si>
  <si>
    <t>04:39:54 AM</t>
  </si>
  <si>
    <t>04:08:07 AM</t>
  </si>
  <si>
    <t>09:43:22 PM</t>
  </si>
  <si>
    <t>05:17:18 PM</t>
  </si>
  <si>
    <t>10:07:19 AM</t>
  </si>
  <si>
    <t>03:29:18 AM</t>
  </si>
  <si>
    <t>02:27:01 PM</t>
  </si>
  <si>
    <t>03:36:37 AM</t>
  </si>
  <si>
    <t>08:12:58 AM</t>
  </si>
  <si>
    <t>10:29:49 AM</t>
  </si>
  <si>
    <t>01:46:10 PM</t>
  </si>
  <si>
    <t>03:02:07 PM</t>
  </si>
  <si>
    <t>01:42:02 PM</t>
  </si>
  <si>
    <t>07:39:40 AM</t>
  </si>
  <si>
    <t>11:01:59 AM</t>
  </si>
  <si>
    <t>02:09:32 AM</t>
  </si>
  <si>
    <t>09:26:46 AM</t>
  </si>
  <si>
    <t>04:23:05 AM</t>
  </si>
  <si>
    <t>12:14:33 PM</t>
  </si>
  <si>
    <t>02:04:38 PM</t>
  </si>
  <si>
    <t>11:45:06 PM</t>
  </si>
  <si>
    <t>01:44:57 PM</t>
  </si>
  <si>
    <t>03:47:25 AM</t>
  </si>
  <si>
    <t>06:11:30 PM</t>
  </si>
  <si>
    <t>07:36:52 PM</t>
  </si>
  <si>
    <t>12:12:43 AM</t>
  </si>
  <si>
    <t>02:26:28 PM</t>
  </si>
  <si>
    <t>07:00:28 PM</t>
  </si>
  <si>
    <t>04:59:20 PM</t>
  </si>
  <si>
    <t>09:35:53 AM</t>
  </si>
  <si>
    <t>06:18:28 AM</t>
  </si>
  <si>
    <t>01:40:59 AM</t>
  </si>
  <si>
    <t>10:50:21 PM</t>
  </si>
  <si>
    <t>06:52:20 AM</t>
  </si>
  <si>
    <t>02:11:49 PM</t>
  </si>
  <si>
    <t>05:17:32 AM</t>
  </si>
  <si>
    <t>12:05:00 PM</t>
  </si>
  <si>
    <t>01:24:39 AM</t>
  </si>
  <si>
    <t>04:12:21 AM</t>
  </si>
  <si>
    <t>10:55:41 PM</t>
  </si>
  <si>
    <t>06:55:06 PM</t>
  </si>
  <si>
    <t>04:13:16 AM</t>
  </si>
  <si>
    <t>05:06:52 PM</t>
  </si>
  <si>
    <t>08:53:19 PM</t>
  </si>
  <si>
    <t>04:23:07 AM</t>
  </si>
  <si>
    <t>06:26:05 AM</t>
  </si>
  <si>
    <t>10:38:39 PM</t>
  </si>
  <si>
    <t>11:08:21 PM</t>
  </si>
  <si>
    <t>02:12:56 PM</t>
  </si>
  <si>
    <t>04:54:40 PM</t>
  </si>
  <si>
    <t>02:45:07 PM</t>
  </si>
  <si>
    <t>01:03:43 AM</t>
  </si>
  <si>
    <t>11:09:13 AM</t>
  </si>
  <si>
    <t>03:13:00 AM</t>
  </si>
  <si>
    <t>11:56:59 AM</t>
  </si>
  <si>
    <t>11:44:08 AM</t>
  </si>
  <si>
    <t>11:01:22 PM</t>
  </si>
  <si>
    <t>11:18:33 PM</t>
  </si>
  <si>
    <t>01:10:02 AM</t>
  </si>
  <si>
    <t>03:08:49 PM</t>
  </si>
  <si>
    <t>02:20:55 AM</t>
  </si>
  <si>
    <t>02:22:43 AM</t>
  </si>
  <si>
    <t>02:38:34 AM</t>
  </si>
  <si>
    <t>02:29:37 AM</t>
  </si>
  <si>
    <t>01:09:07 AM</t>
  </si>
  <si>
    <t>07:01:58 PM</t>
  </si>
  <si>
    <t>11:21:02 AM</t>
  </si>
  <si>
    <t>05:33:01 AM</t>
  </si>
  <si>
    <t>04:46:55 AM</t>
  </si>
  <si>
    <t>06:01:10 PM</t>
  </si>
  <si>
    <t>03:25:31 AM</t>
  </si>
  <si>
    <t>01:38:03 PM</t>
  </si>
  <si>
    <t>03:37:04 AM</t>
  </si>
  <si>
    <t>08:26:10 PM</t>
  </si>
  <si>
    <t>10:32:33 PM</t>
  </si>
  <si>
    <t>09:12:02 AM</t>
  </si>
  <si>
    <t>02:36:15 AM</t>
  </si>
  <si>
    <t>08:00:35 AM</t>
  </si>
  <si>
    <t>11:50:05 AM</t>
  </si>
  <si>
    <t>04:01:58 AM</t>
  </si>
  <si>
    <t>11:39:29 AM</t>
  </si>
  <si>
    <t>03:08:06 PM</t>
  </si>
  <si>
    <t>07:17:18 PM</t>
  </si>
  <si>
    <t>01:40:20 PM</t>
  </si>
  <si>
    <t>09:46:22 AM</t>
  </si>
  <si>
    <t>03:41:03 AM</t>
  </si>
  <si>
    <t>09:27:03 PM</t>
  </si>
  <si>
    <t>04:07:51 AM</t>
  </si>
  <si>
    <t>05:17:40 AM</t>
  </si>
  <si>
    <t>06:23:53 PM</t>
  </si>
  <si>
    <t>04:08:07 PM</t>
  </si>
  <si>
    <t>05:27:55 PM</t>
  </si>
  <si>
    <t>04:06:21 AM</t>
  </si>
  <si>
    <t>02:16:56 AM</t>
  </si>
  <si>
    <t>04:36:22 PM</t>
  </si>
  <si>
    <t>03:48:53 AM</t>
  </si>
  <si>
    <t>12:17:10 PM</t>
  </si>
  <si>
    <t>04:47:46 AM</t>
  </si>
  <si>
    <t>08:21:41 PM</t>
  </si>
  <si>
    <t>12:29:14 AM</t>
  </si>
  <si>
    <t>07:53:28 AM</t>
  </si>
  <si>
    <t>11:33:52 PM</t>
  </si>
  <si>
    <t>12:40:12 PM</t>
  </si>
  <si>
    <t>01:33:19 PM</t>
  </si>
  <si>
    <t>11:00:47 PM</t>
  </si>
  <si>
    <t>05:38:08 PM</t>
  </si>
  <si>
    <t>08:05:29 AM</t>
  </si>
  <si>
    <t>11:25:32 AM</t>
  </si>
  <si>
    <t>08:39:27 AM</t>
  </si>
  <si>
    <t>11:42:59 AM</t>
  </si>
  <si>
    <t>12:44:12 AM</t>
  </si>
  <si>
    <t>08:36:22 AM</t>
  </si>
  <si>
    <t>05:34:29 PM</t>
  </si>
  <si>
    <t>04:47:01 AM</t>
  </si>
  <si>
    <t>08:06:12 PM</t>
  </si>
  <si>
    <t>12:09:46 AM</t>
  </si>
  <si>
    <t>09:31:34 AM</t>
  </si>
  <si>
    <t>07:44:08 AM</t>
  </si>
  <si>
    <t>11:55:09 AM</t>
  </si>
  <si>
    <t>01:03:17 PM</t>
  </si>
  <si>
    <t>11:51:21 AM</t>
  </si>
  <si>
    <t>12:05:58 AM</t>
  </si>
  <si>
    <t>08:11:52 AM</t>
  </si>
  <si>
    <t>08:12:38 PM</t>
  </si>
  <si>
    <t>04:10:13 PM</t>
  </si>
  <si>
    <t>01:49:33 AM</t>
  </si>
  <si>
    <t>07:16:48 AM</t>
  </si>
  <si>
    <t>12:11:05 AM</t>
  </si>
  <si>
    <t>09:57:35 PM</t>
  </si>
  <si>
    <t>10:07:04 PM</t>
  </si>
  <si>
    <t>11:23:02 PM</t>
  </si>
  <si>
    <t>10:08:14 AM</t>
  </si>
  <si>
    <t>07:43:14 AM</t>
  </si>
  <si>
    <t>07:22:17 PM</t>
  </si>
  <si>
    <t>07:09:03 AM</t>
  </si>
  <si>
    <t>02:35:14 AM</t>
  </si>
  <si>
    <t>01:52:50 PM</t>
  </si>
  <si>
    <t>09:29:48 PM</t>
  </si>
  <si>
    <t>03:32:22 PM</t>
  </si>
  <si>
    <t>12:37:53 PM</t>
  </si>
  <si>
    <t>09:11:21 AM</t>
  </si>
  <si>
    <t>10:07:09 AM</t>
  </si>
  <si>
    <t>02:23:18 AM</t>
  </si>
  <si>
    <t>07:33:42 PM</t>
  </si>
  <si>
    <t>11:49:36 PM</t>
  </si>
  <si>
    <t>10:10:20 AM</t>
  </si>
  <si>
    <t>11:05:29 AM</t>
  </si>
  <si>
    <t>10:28:42 PM</t>
  </si>
  <si>
    <t>05:18:57 AM</t>
  </si>
  <si>
    <t>11:06:12 PM</t>
  </si>
  <si>
    <t>02:52:13 PM</t>
  </si>
  <si>
    <t>12:52:45 AM</t>
  </si>
  <si>
    <t>08:22:26 AM</t>
  </si>
  <si>
    <t>02:53:45 PM</t>
  </si>
  <si>
    <t>07:40:58 AM</t>
  </si>
  <si>
    <t>08:53:59 AM</t>
  </si>
  <si>
    <t>08:28:06 PM</t>
  </si>
  <si>
    <t>07:22:16 PM</t>
  </si>
  <si>
    <t>09:38:55 PM</t>
  </si>
  <si>
    <t>08:11:11 PM</t>
  </si>
  <si>
    <t>04:43:46 AM</t>
  </si>
  <si>
    <t>06:28:57 PM</t>
  </si>
  <si>
    <t>07:46:08 PM</t>
  </si>
  <si>
    <t>11:24:31 AM</t>
  </si>
  <si>
    <t>05:25:28 AM</t>
  </si>
  <si>
    <t>10:33:31 AM</t>
  </si>
  <si>
    <t>06:35:55 AM</t>
  </si>
  <si>
    <t>03:07:44 AM</t>
  </si>
  <si>
    <t>06:31:43 PM</t>
  </si>
  <si>
    <t>01:49:17 PM</t>
  </si>
  <si>
    <t>08:10:47 PM</t>
  </si>
  <si>
    <t>11:36:13 PM</t>
  </si>
  <si>
    <t>12:50:53 PM</t>
  </si>
  <si>
    <t>10:31:37 AM</t>
  </si>
  <si>
    <t>02:45:52 PM</t>
  </si>
  <si>
    <t>10:47:01 PM</t>
  </si>
  <si>
    <t>11:40:24 AM</t>
  </si>
  <si>
    <t>02:05:38 PM</t>
  </si>
  <si>
    <t>02:37:09 PM</t>
  </si>
  <si>
    <t>10:38:07 AM</t>
  </si>
  <si>
    <t>01:52:18 AM</t>
  </si>
  <si>
    <t>11:35:38 PM</t>
  </si>
  <si>
    <t>03:26:53 PM</t>
  </si>
  <si>
    <t>03:40:36 AM</t>
  </si>
  <si>
    <t>06:06:02 AM</t>
  </si>
  <si>
    <t>07:45:17 AM</t>
  </si>
  <si>
    <t>12:13:26 PM</t>
  </si>
  <si>
    <t>12:28:09 AM</t>
  </si>
  <si>
    <t>01:55:55 AM</t>
  </si>
  <si>
    <t>01:06:27 AM</t>
  </si>
  <si>
    <t>12:19:31 PM</t>
  </si>
  <si>
    <t>04:31:50 PM</t>
  </si>
  <si>
    <t>09:19:00 AM</t>
  </si>
  <si>
    <t>11:25:52 AM</t>
  </si>
  <si>
    <t>09:55:22 AM</t>
  </si>
  <si>
    <t>07:04:14 PM</t>
  </si>
  <si>
    <t>01:30:49 PM</t>
  </si>
  <si>
    <t>05:48:44 AM</t>
  </si>
  <si>
    <t>08:22:06 PM</t>
  </si>
  <si>
    <t>07:57:15 AM</t>
  </si>
  <si>
    <t>02:35:24 PM</t>
  </si>
  <si>
    <t>07:24:30 AM</t>
  </si>
  <si>
    <t>07:00:49 AM</t>
  </si>
  <si>
    <t>05:18:45 PM</t>
  </si>
  <si>
    <t>07:35:40 PM</t>
  </si>
  <si>
    <t>10:52:27 AM</t>
  </si>
  <si>
    <t>02:14:46 AM</t>
  </si>
  <si>
    <t>01:38:43 AM</t>
  </si>
  <si>
    <t>09:37:02 AM</t>
  </si>
  <si>
    <t>12:07:39 AM</t>
  </si>
  <si>
    <t>03:25:34 AM</t>
  </si>
  <si>
    <t>04:24:12 AM</t>
  </si>
  <si>
    <t>02:52:49 PM</t>
  </si>
  <si>
    <t>07:52:51 AM</t>
  </si>
  <si>
    <t>04:50:23 PM</t>
  </si>
  <si>
    <t>06:44:29 PM</t>
  </si>
  <si>
    <t>01:53:56 AM</t>
  </si>
  <si>
    <t>08:05:21 AM</t>
  </si>
  <si>
    <t>01:42:08 PM</t>
  </si>
  <si>
    <t>01:52:15 PM</t>
  </si>
  <si>
    <t>09:29:39 PM</t>
  </si>
  <si>
    <t>10:16:10 PM</t>
  </si>
  <si>
    <t>04:16:12 PM</t>
  </si>
  <si>
    <t>04:39:01 AM</t>
  </si>
  <si>
    <t>10:52:32 AM</t>
  </si>
  <si>
    <t>10:31:28 PM</t>
  </si>
  <si>
    <t>04:58:48 AM</t>
  </si>
  <si>
    <t>09:52:20 PM</t>
  </si>
  <si>
    <t>09:42:41 PM</t>
  </si>
  <si>
    <t>12:36:58 PM</t>
  </si>
  <si>
    <t>05:48:15 PM</t>
  </si>
  <si>
    <t>06:53:21 AM</t>
  </si>
  <si>
    <t>11:48:35 PM</t>
  </si>
  <si>
    <t>08:17:46 AM</t>
  </si>
  <si>
    <t>06:57:05 AM</t>
  </si>
  <si>
    <t>05:21:07 PM</t>
  </si>
  <si>
    <t>09:21:02 AM</t>
  </si>
  <si>
    <t>03:38:34 PM</t>
  </si>
  <si>
    <t>08:25:16 AM</t>
  </si>
  <si>
    <t>01:17:25 PM</t>
  </si>
  <si>
    <t>12:24:38 PM</t>
  </si>
  <si>
    <t>11:31:33 PM</t>
  </si>
  <si>
    <t>04:05:39 PM</t>
  </si>
  <si>
    <t>07:05:29 AM</t>
  </si>
  <si>
    <t>12:00:34 PM</t>
  </si>
  <si>
    <t>09:39:15 PM</t>
  </si>
  <si>
    <t>01:00:43 PM</t>
  </si>
  <si>
    <t>10:54:44 AM</t>
  </si>
  <si>
    <t>01:09:39 PM</t>
  </si>
  <si>
    <t>10:08:34 AM</t>
  </si>
  <si>
    <t>05:08:48 AM</t>
  </si>
  <si>
    <t>12:38:10 AM</t>
  </si>
  <si>
    <t>02:33:30 PM</t>
  </si>
  <si>
    <t>01:29:56 PM</t>
  </si>
  <si>
    <t>01:27:08 PM</t>
  </si>
  <si>
    <t>08:53:33 AM</t>
  </si>
  <si>
    <t>03:30:38 AM</t>
  </si>
  <si>
    <t>09:33:09 PM</t>
  </si>
  <si>
    <t>10:38:51 PM</t>
  </si>
  <si>
    <t>02:42:55 AM</t>
  </si>
  <si>
    <t>07:41:17 AM</t>
  </si>
  <si>
    <t>09:27:56 AM</t>
  </si>
  <si>
    <t>01:51:31 AM</t>
  </si>
  <si>
    <t>08:43:28 PM</t>
  </si>
  <si>
    <t>05:58:01 PM</t>
  </si>
  <si>
    <t>07:07:08 AM</t>
  </si>
  <si>
    <t>12:17:10 AM</t>
  </si>
  <si>
    <t>02:20:15 PM</t>
  </si>
  <si>
    <t>01:42:36 AM</t>
  </si>
  <si>
    <t>02:00:24 PM</t>
  </si>
  <si>
    <t>04:06:22 PM</t>
  </si>
  <si>
    <t>10:45:32 PM</t>
  </si>
  <si>
    <t>09:14:29 PM</t>
  </si>
  <si>
    <t>02:21:01 AM</t>
  </si>
  <si>
    <t>07:59:01 PM</t>
  </si>
  <si>
    <t>04:35:27 AM</t>
  </si>
  <si>
    <t>12:20:56 PM</t>
  </si>
  <si>
    <t>09:30:27 AM</t>
  </si>
  <si>
    <t>09:57:03 AM</t>
  </si>
  <si>
    <t>02:42:28 PM</t>
  </si>
  <si>
    <t>09:11:16 PM</t>
  </si>
  <si>
    <t>04:09:33 AM</t>
  </si>
  <si>
    <t>08:25:15 AM</t>
  </si>
  <si>
    <t>12:19:27 AM</t>
  </si>
  <si>
    <t>05:41:24 AM</t>
  </si>
  <si>
    <t>08:14:15 PM</t>
  </si>
  <si>
    <t>07:24:26 AM</t>
  </si>
  <si>
    <t>09:41:29 PM</t>
  </si>
  <si>
    <t>11:18:02 AM</t>
  </si>
  <si>
    <t>11:26:38 AM</t>
  </si>
  <si>
    <t>07:37:29 PM</t>
  </si>
  <si>
    <t>07:42:50 PM</t>
  </si>
  <si>
    <t>05:39:46 AM</t>
  </si>
  <si>
    <t>12:24:23 PM</t>
  </si>
  <si>
    <t>03:14:22 PM</t>
  </si>
  <si>
    <t>11:21:46 PM</t>
  </si>
  <si>
    <t>05:12:40 PM</t>
  </si>
  <si>
    <t>11:13:05 AM</t>
  </si>
  <si>
    <t>06:15:07 PM</t>
  </si>
  <si>
    <t>02:48:19 AM</t>
  </si>
  <si>
    <t>07:16:45 AM</t>
  </si>
  <si>
    <t>10:01:27 AM</t>
  </si>
  <si>
    <t>05:37:51 AM</t>
  </si>
  <si>
    <t>03:27:48 AM</t>
  </si>
  <si>
    <t>06:40:47 PM</t>
  </si>
  <si>
    <t>09:42:29 PM</t>
  </si>
  <si>
    <t>02:32:13 AM</t>
  </si>
  <si>
    <t>07:10:48 AM</t>
  </si>
  <si>
    <t>07:38:32 AM</t>
  </si>
  <si>
    <t>03:38:50 AM</t>
  </si>
  <si>
    <t>04:09:04 PM</t>
  </si>
  <si>
    <t>02:02:56 AM</t>
  </si>
  <si>
    <t>12:27:30 PM</t>
  </si>
  <si>
    <t>01:17:21 PM</t>
  </si>
  <si>
    <t>12:07:09 PM</t>
  </si>
  <si>
    <t>03:33:59 AM</t>
  </si>
  <si>
    <t>09:35:20 PM</t>
  </si>
  <si>
    <t>11:43:58 PM</t>
  </si>
  <si>
    <t>05:28:22 AM</t>
  </si>
  <si>
    <t>05:12:53 PM</t>
  </si>
  <si>
    <t>05:51:21 AM</t>
  </si>
  <si>
    <t>04:06:20 PM</t>
  </si>
  <si>
    <t>08:30:18 PM</t>
  </si>
  <si>
    <t>04:21:57 PM</t>
  </si>
  <si>
    <t>04:10:48 PM</t>
  </si>
  <si>
    <t>09:45:08 AM</t>
  </si>
  <si>
    <t>06:16:36 PM</t>
  </si>
  <si>
    <t>04:09:53 PM</t>
  </si>
  <si>
    <t>04:25:57 PM</t>
  </si>
  <si>
    <t>01:15:25 PM</t>
  </si>
  <si>
    <t>10:03:55 AM</t>
  </si>
  <si>
    <t>06:33:31 AM</t>
  </si>
  <si>
    <t>12:12:27 PM</t>
  </si>
  <si>
    <t>06:51:15 AM</t>
  </si>
  <si>
    <t>10:32:58 PM</t>
  </si>
  <si>
    <t>03:36:14 PM</t>
  </si>
  <si>
    <t>11:09:42 PM</t>
  </si>
  <si>
    <t>12:36:30 AM</t>
  </si>
  <si>
    <t>08:21:19 PM</t>
  </si>
  <si>
    <t>10:05:44 AM</t>
  </si>
  <si>
    <t>05:43:44 AM</t>
  </si>
  <si>
    <t>07:14:10 PM</t>
  </si>
  <si>
    <t>04:12:46 AM</t>
  </si>
  <si>
    <t>08:31:58 PM</t>
  </si>
  <si>
    <t>11:20:56 PM</t>
  </si>
  <si>
    <t>10:28:13 AM</t>
  </si>
  <si>
    <t>03:48:36 PM</t>
  </si>
  <si>
    <t>08:14:45 AM</t>
  </si>
  <si>
    <t>10:23:35 PM</t>
  </si>
  <si>
    <t>05:04:08 PM</t>
  </si>
  <si>
    <t>03:48:39 AM</t>
  </si>
  <si>
    <t>07:53:03 PM</t>
  </si>
  <si>
    <t>03:47:14 PM</t>
  </si>
  <si>
    <t>04:42:33 PM</t>
  </si>
  <si>
    <t>06:34:08 PM</t>
  </si>
  <si>
    <t>09:22:50 PM</t>
  </si>
  <si>
    <t>10:34:20 PM</t>
  </si>
  <si>
    <t>05:47:55 AM</t>
  </si>
  <si>
    <t>03:35:56 PM</t>
  </si>
  <si>
    <t>12:43:00 PM</t>
  </si>
  <si>
    <t>12:56:06 PM</t>
  </si>
  <si>
    <t>01:12:01 AM</t>
  </si>
  <si>
    <t>04:19:44 AM</t>
  </si>
  <si>
    <t>07:09:19 AM</t>
  </si>
  <si>
    <t>09:33:07 PM</t>
  </si>
  <si>
    <t>05:08:18 AM</t>
  </si>
  <si>
    <t>05:04:03 AM</t>
  </si>
  <si>
    <t>05:27:44 PM</t>
  </si>
  <si>
    <t>01:03:45 AM</t>
  </si>
  <si>
    <t>06:36:00 AM</t>
  </si>
  <si>
    <t>10:30:27 PM</t>
  </si>
  <si>
    <t>08:04:44 PM</t>
  </si>
  <si>
    <t>11:16:32 AM</t>
  </si>
  <si>
    <t>06:27:11 AM</t>
  </si>
  <si>
    <t>04:49:25 PM</t>
  </si>
  <si>
    <t>12:54:25 AM</t>
  </si>
  <si>
    <t>09:10:01 PM</t>
  </si>
  <si>
    <t>02:25:15 PM</t>
  </si>
  <si>
    <t>10:05:32 PM</t>
  </si>
  <si>
    <t>07:08:58 AM</t>
  </si>
  <si>
    <t>02:39:48 PM</t>
  </si>
  <si>
    <t>05:47:39 PM</t>
  </si>
  <si>
    <t>08:35:40 PM</t>
  </si>
  <si>
    <t>06:43:31 AM</t>
  </si>
  <si>
    <t>03:59:00 AM</t>
  </si>
  <si>
    <t>05:09:44 AM</t>
  </si>
  <si>
    <t>01:21:37 AM</t>
  </si>
  <si>
    <t>03:53:47 PM</t>
  </si>
  <si>
    <t>12:36:43 AM</t>
  </si>
  <si>
    <t>08:27:13 AM</t>
  </si>
  <si>
    <t>07:34:29 AM</t>
  </si>
  <si>
    <t>11:06:58 PM</t>
  </si>
  <si>
    <t>11:10:03 AM</t>
  </si>
  <si>
    <t>09:28:56 PM</t>
  </si>
  <si>
    <t>10:42:20 AM</t>
  </si>
  <si>
    <t>12:17:20 PM</t>
  </si>
  <si>
    <t>08:03:23 AM</t>
  </si>
  <si>
    <t>03:07:46 AM</t>
  </si>
  <si>
    <t>05:03:03 AM</t>
  </si>
  <si>
    <t>04:37:03 AM</t>
  </si>
  <si>
    <t>02:34:11 PM</t>
  </si>
  <si>
    <t>02:55:51 PM</t>
  </si>
  <si>
    <t>03:35:22 AM</t>
  </si>
  <si>
    <t>08:55:53 PM</t>
  </si>
  <si>
    <t>04:23:08 AM</t>
  </si>
  <si>
    <t>11:32:23 AM</t>
  </si>
  <si>
    <t>08:15:27 PM</t>
  </si>
  <si>
    <t>09:47:11 PM</t>
  </si>
  <si>
    <t>03:15:12 PM</t>
  </si>
  <si>
    <t>03:21:38 PM</t>
  </si>
  <si>
    <t>03:45:04 AM</t>
  </si>
  <si>
    <t>12:55:42 AM</t>
  </si>
  <si>
    <t>09:57:05 PM</t>
  </si>
  <si>
    <t>04:22:26 AM</t>
  </si>
  <si>
    <t>07:17:16 PM</t>
  </si>
  <si>
    <t>07:15:26 AM</t>
  </si>
  <si>
    <t>04:59:38 AM</t>
  </si>
  <si>
    <t>10:27:01 PM</t>
  </si>
  <si>
    <t>01:41:15 AM</t>
  </si>
  <si>
    <t>05:41:15 AM</t>
  </si>
  <si>
    <t>08:32:36 AM</t>
  </si>
  <si>
    <t>01:53:24 AM</t>
  </si>
  <si>
    <t>08:04:57 PM</t>
  </si>
  <si>
    <t>02:47:50 PM</t>
  </si>
  <si>
    <t>08:54:16 PM</t>
  </si>
  <si>
    <t>08:31:35 AM</t>
  </si>
  <si>
    <t>06:20:18 PM</t>
  </si>
  <si>
    <t>04:20:33 AM</t>
  </si>
  <si>
    <t>06:32:48 AM</t>
  </si>
  <si>
    <t>02:30:54 PM</t>
  </si>
  <si>
    <t>01:27:27 PM</t>
  </si>
  <si>
    <t>08:12:31 PM</t>
  </si>
  <si>
    <t>02:06:17 AM</t>
  </si>
  <si>
    <t>07:51:49 AM</t>
  </si>
  <si>
    <t>12:01:00 PM</t>
  </si>
  <si>
    <t>05:21:48 PM</t>
  </si>
  <si>
    <t>08:46:27 PM</t>
  </si>
  <si>
    <t>06:23:59 PM</t>
  </si>
  <si>
    <t>11:02:58 PM</t>
  </si>
  <si>
    <t>06:56:10 PM</t>
  </si>
  <si>
    <t>12:40:58 PM</t>
  </si>
  <si>
    <t>06:06:25 AM</t>
  </si>
  <si>
    <t>02:08:17 PM</t>
  </si>
  <si>
    <t>03:25:14 AM</t>
  </si>
  <si>
    <t>07:48:19 AM</t>
  </si>
  <si>
    <t>05:24:32 AM</t>
  </si>
  <si>
    <t>12:02:13 PM</t>
  </si>
  <si>
    <t>06:54:33 PM</t>
  </si>
  <si>
    <t>09:38:18 AM</t>
  </si>
  <si>
    <t>01:53:08 AM</t>
  </si>
  <si>
    <t>09:15:37 AM</t>
  </si>
  <si>
    <t>04:45:44 AM</t>
  </si>
  <si>
    <t>07:25:05 AM</t>
  </si>
  <si>
    <t>12:38:16 PM</t>
  </si>
  <si>
    <t>10:55:20 PM</t>
  </si>
  <si>
    <t>07:27:05 AM</t>
  </si>
  <si>
    <t>09:20:40 AM</t>
  </si>
  <si>
    <t>04:22:39 PM</t>
  </si>
  <si>
    <t>11:31:21 PM</t>
  </si>
  <si>
    <t>04:04:25 AM</t>
  </si>
  <si>
    <t>11:44:35 PM</t>
  </si>
  <si>
    <t>03:24:04 AM</t>
  </si>
  <si>
    <t>02:27:03 AM</t>
  </si>
  <si>
    <t>04:43:57 AM</t>
  </si>
  <si>
    <t>03:53:43 AM</t>
  </si>
  <si>
    <t>04:08:32 PM</t>
  </si>
  <si>
    <t>08:32:15 AM</t>
  </si>
  <si>
    <t>03:39:05 PM</t>
  </si>
  <si>
    <t>01:33:36 PM</t>
  </si>
  <si>
    <t>06:26:49 AM</t>
  </si>
  <si>
    <t>06:45:25 PM</t>
  </si>
  <si>
    <t>04:23:02 PM</t>
  </si>
  <si>
    <t>12:46:41 AM</t>
  </si>
  <si>
    <t>06:21:53 PM</t>
  </si>
  <si>
    <t>12:39:16 AM</t>
  </si>
  <si>
    <t>07:23:52 AM</t>
  </si>
  <si>
    <t>08:50:12 AM</t>
  </si>
  <si>
    <t>08:21:59 AM</t>
  </si>
  <si>
    <t>09:08:07 PM</t>
  </si>
  <si>
    <t>07:20:36 PM</t>
  </si>
  <si>
    <t>11:37:27 PM</t>
  </si>
  <si>
    <t>07:22:22 PM</t>
  </si>
  <si>
    <t>09:27:35 PM</t>
  </si>
  <si>
    <t>01:23:10 AM</t>
  </si>
  <si>
    <t>02:15:32 PM</t>
  </si>
  <si>
    <t>07:08:52 PM</t>
  </si>
  <si>
    <t>03:56:35 PM</t>
  </si>
  <si>
    <t>08:10:56 PM</t>
  </si>
  <si>
    <t>05:26:32 PM</t>
  </si>
  <si>
    <t>09:24:49 AM</t>
  </si>
  <si>
    <t>10:45:52 PM</t>
  </si>
  <si>
    <t>06:29:41 PM</t>
  </si>
  <si>
    <t>05:47:00 AM</t>
  </si>
  <si>
    <t>01:07:54 AM</t>
  </si>
  <si>
    <t>03:04:46 PM</t>
  </si>
  <si>
    <t>06:56:00 PM</t>
  </si>
  <si>
    <t>04:09:42 PM</t>
  </si>
  <si>
    <t>06:32:54 AM</t>
  </si>
  <si>
    <t>01:20:50 AM</t>
  </si>
  <si>
    <t>04:14:47 PM</t>
  </si>
  <si>
    <t>02:53:34 PM</t>
  </si>
  <si>
    <t>08:59:49 AM</t>
  </si>
  <si>
    <t>11:37:55 PM</t>
  </si>
  <si>
    <t>05:26:17 PM</t>
  </si>
  <si>
    <t>12:40:57 AM</t>
  </si>
  <si>
    <t>02:34:17 PM</t>
  </si>
  <si>
    <t>05:24:27 AM</t>
  </si>
  <si>
    <t>04:59:56 AM</t>
  </si>
  <si>
    <t>10:11:58 AM</t>
  </si>
  <si>
    <t>04:59:30 PM</t>
  </si>
  <si>
    <t>11:43:44 AM</t>
  </si>
  <si>
    <t>11:45:16 AM</t>
  </si>
  <si>
    <t>01:59:29 AM</t>
  </si>
  <si>
    <t>10:49:03 AM</t>
  </si>
  <si>
    <t>12:13:37 AM</t>
  </si>
  <si>
    <t>12:15:26 PM</t>
  </si>
  <si>
    <t>08:22:20 AM</t>
  </si>
  <si>
    <t>11:48:26 AM</t>
  </si>
  <si>
    <t>11:37:08 AM</t>
  </si>
  <si>
    <t>10:36:17 AM</t>
  </si>
  <si>
    <t>12:29:46 AM</t>
  </si>
  <si>
    <t>04:56:47 PM</t>
  </si>
  <si>
    <t>12:05:50 AM</t>
  </si>
  <si>
    <t>08:22:48 AM</t>
  </si>
  <si>
    <t>05:08:54 AM</t>
  </si>
  <si>
    <t>12:08:39 AM</t>
  </si>
  <si>
    <t>06:25:11 PM</t>
  </si>
  <si>
    <t>10:03:13 AM</t>
  </si>
  <si>
    <t>07:34:38 AM</t>
  </si>
  <si>
    <t>04:44:52 PM</t>
  </si>
  <si>
    <t>06:41:22 AM</t>
  </si>
  <si>
    <t>04:06:33 AM</t>
  </si>
  <si>
    <t>06:57:12 PM</t>
  </si>
  <si>
    <t>01:34:48 AM</t>
  </si>
  <si>
    <t>10:51:33 AM</t>
  </si>
  <si>
    <t>02:08:28 AM</t>
  </si>
  <si>
    <t>01:07:51 AM</t>
  </si>
  <si>
    <t>06:41:40 PM</t>
  </si>
  <si>
    <t>11:09:00 AM</t>
  </si>
  <si>
    <t>03:52:26 AM</t>
  </si>
  <si>
    <t>04:05:01 PM</t>
  </si>
  <si>
    <t>01:13:11 PM</t>
  </si>
  <si>
    <t>05:40:31 AM</t>
  </si>
  <si>
    <t>10:25:01 PM</t>
  </si>
  <si>
    <t>10:49:01 PM</t>
  </si>
  <si>
    <t>01:35:55 PM</t>
  </si>
  <si>
    <t>07:59:49 AM</t>
  </si>
  <si>
    <t>10:51:48 PM</t>
  </si>
  <si>
    <t>03:38:08 AM</t>
  </si>
  <si>
    <t>06:15:46 PM</t>
  </si>
  <si>
    <t>07:49:38 AM</t>
  </si>
  <si>
    <t>07:29:20 PM</t>
  </si>
  <si>
    <t>04:22:14 AM</t>
  </si>
  <si>
    <t>03:59:48 PM</t>
  </si>
  <si>
    <t>04:02:35 AM</t>
  </si>
  <si>
    <t>09:02:33 AM</t>
  </si>
  <si>
    <t>07:55:16 AM</t>
  </si>
  <si>
    <t>12:48:21 PM</t>
  </si>
  <si>
    <t>11:21:10 AM</t>
  </si>
  <si>
    <t>05:55:27 AM</t>
  </si>
  <si>
    <t>03:00:12 PM</t>
  </si>
  <si>
    <t>05:09:46 AM</t>
  </si>
  <si>
    <t>05:19:07 AM</t>
  </si>
  <si>
    <t>07:39:25 AM</t>
  </si>
  <si>
    <t>02:22:54 AM</t>
  </si>
  <si>
    <t>06:19:07 PM</t>
  </si>
  <si>
    <t>10:54:43 PM</t>
  </si>
  <si>
    <t>11:54:40 PM</t>
  </si>
  <si>
    <t>06:13:58 AM</t>
  </si>
  <si>
    <t>06:51:37 AM</t>
  </si>
  <si>
    <t>08:23:45 AM</t>
  </si>
  <si>
    <t>05:07:34 PM</t>
  </si>
  <si>
    <t>07:14:29 PM</t>
  </si>
  <si>
    <t>10:42:11 PM</t>
  </si>
  <si>
    <t>11:21:19 PM</t>
  </si>
  <si>
    <t>10:30:34 PM</t>
  </si>
  <si>
    <t>01:09:37 AM</t>
  </si>
  <si>
    <t>09:10:23 PM</t>
  </si>
  <si>
    <t>06:48:15 PM</t>
  </si>
  <si>
    <t>10:18:46 PM</t>
  </si>
  <si>
    <t>04:06:44 AM</t>
  </si>
  <si>
    <t>12:14:48 PM</t>
  </si>
  <si>
    <t>04:40:02 AM</t>
  </si>
  <si>
    <t>04:00:56 AM</t>
  </si>
  <si>
    <t>03:40:20 AM</t>
  </si>
  <si>
    <t>12:26:56 PM</t>
  </si>
  <si>
    <t>10:44:48 AM</t>
  </si>
  <si>
    <t>03:52:47 AM</t>
  </si>
  <si>
    <t>03:33:34 AM</t>
  </si>
  <si>
    <t>06:42:20 PM</t>
  </si>
  <si>
    <t>09:19:34 PM</t>
  </si>
  <si>
    <t>03:54:42 AM</t>
  </si>
  <si>
    <t>03:34:47 PM</t>
  </si>
  <si>
    <t>09:33:10 PM</t>
  </si>
  <si>
    <t>09:39:06 AM</t>
  </si>
  <si>
    <t>08:12:28 AM</t>
  </si>
  <si>
    <t>04:29:35 PM</t>
  </si>
  <si>
    <t>07:58:46 AM</t>
  </si>
  <si>
    <t>11:50:24 PM</t>
  </si>
  <si>
    <t>02:41:35 PM</t>
  </si>
  <si>
    <t>04:21:52 AM</t>
  </si>
  <si>
    <t>05:49:47 PM</t>
  </si>
  <si>
    <t>05:46:23 PM</t>
  </si>
  <si>
    <t>09:39:41 PM</t>
  </si>
  <si>
    <t>10:42:25 AM</t>
  </si>
  <si>
    <t>12:42:34 PM</t>
  </si>
  <si>
    <t>03:12:52 AM</t>
  </si>
  <si>
    <t>07:49:19 PM</t>
  </si>
  <si>
    <t>03:26:48 AM</t>
  </si>
  <si>
    <t>02:21:42 PM</t>
  </si>
  <si>
    <t>08:10:05 PM</t>
  </si>
  <si>
    <t>09:33:05 PM</t>
  </si>
  <si>
    <t>01:28:36 PM</t>
  </si>
  <si>
    <t>04:43:52 AM</t>
  </si>
  <si>
    <t>01:56:47 PM</t>
  </si>
  <si>
    <t>03:11:51 AM</t>
  </si>
  <si>
    <t>12:17:17 AM</t>
  </si>
  <si>
    <t>12:09:48 PM</t>
  </si>
  <si>
    <t>09:53:07 PM</t>
  </si>
  <si>
    <t>11:20:17 AM</t>
  </si>
  <si>
    <t>06:37:09 AM</t>
  </si>
  <si>
    <t>04:41:55 AM</t>
  </si>
  <si>
    <t>10:37:02 PM</t>
  </si>
  <si>
    <t>12:38:57 PM</t>
  </si>
  <si>
    <t>09:54:48 AM</t>
  </si>
  <si>
    <t>10:07:25 PM</t>
  </si>
  <si>
    <t>08:37:24 PM</t>
  </si>
  <si>
    <t>03:26:56 AM</t>
  </si>
  <si>
    <t>09:36:30 AM</t>
  </si>
  <si>
    <t>05:00:42 AM</t>
  </si>
  <si>
    <t>11:33:06 AM</t>
  </si>
  <si>
    <t>03:01:39 AM</t>
  </si>
  <si>
    <t>10:14:42 PM</t>
  </si>
  <si>
    <t>08:42:39 PM</t>
  </si>
  <si>
    <t>03:53:35 AM</t>
  </si>
  <si>
    <t>08:42:04 PM</t>
  </si>
  <si>
    <t>06:57:48 AM</t>
  </si>
  <si>
    <t>11:46:45 PM</t>
  </si>
  <si>
    <t>10:38:01 AM</t>
  </si>
  <si>
    <t>06:29:48 PM</t>
  </si>
  <si>
    <t>10:41:34 PM</t>
  </si>
  <si>
    <t>09:50:21 PM</t>
  </si>
  <si>
    <t>04:53:44 PM</t>
  </si>
  <si>
    <t>06:56:15 PM</t>
  </si>
  <si>
    <t>05:57:13 AM</t>
  </si>
  <si>
    <t>10:29:12 PM</t>
  </si>
  <si>
    <t>04:39:50 PM</t>
  </si>
  <si>
    <t>01:55:10 PM</t>
  </si>
  <si>
    <t>03:46:40 PM</t>
  </si>
  <si>
    <t>08:07:14 PM</t>
  </si>
  <si>
    <t>04:43:16 PM</t>
  </si>
  <si>
    <t>08:22:17 AM</t>
  </si>
  <si>
    <t>09:39:39 PM</t>
  </si>
  <si>
    <t>06:27:38 PM</t>
  </si>
  <si>
    <t>03:37:41 PM</t>
  </si>
  <si>
    <t>05:19:33 AM</t>
  </si>
  <si>
    <t>11:59:32 AM</t>
  </si>
  <si>
    <t>02:15:33 PM</t>
  </si>
  <si>
    <t>07:04:44 PM</t>
  </si>
  <si>
    <t>06:25:01 AM</t>
  </si>
  <si>
    <t>01:49:20 PM</t>
  </si>
  <si>
    <t>12:12:16 PM</t>
  </si>
  <si>
    <t>10:03:04 AM</t>
  </si>
  <si>
    <t>11:58:05 AM</t>
  </si>
  <si>
    <t>10:35:19 PM</t>
  </si>
  <si>
    <t>06:57:44 PM</t>
  </si>
  <si>
    <t>08:39:18 PM</t>
  </si>
  <si>
    <t>03:31:53 AM</t>
  </si>
  <si>
    <t>03:48:53 PM</t>
  </si>
  <si>
    <t>06:03:52 PM</t>
  </si>
  <si>
    <t>11:54:57 AM</t>
  </si>
  <si>
    <t>01:08:30 AM</t>
  </si>
  <si>
    <t>08:59:47 AM</t>
  </si>
  <si>
    <t>06:21:49 PM</t>
  </si>
  <si>
    <t>09:38:45 AM</t>
  </si>
  <si>
    <t>07:15:28 PM</t>
  </si>
  <si>
    <t>01:23:18 PM</t>
  </si>
  <si>
    <t>04:28:15 AM</t>
  </si>
  <si>
    <t>03:34:14 PM</t>
  </si>
  <si>
    <t>03:50:46 AM</t>
  </si>
  <si>
    <t>10:23:57 PM</t>
  </si>
  <si>
    <t>03:14:27 AM</t>
  </si>
  <si>
    <t>06:23:42 AM</t>
  </si>
  <si>
    <t>09:33:43 PM</t>
  </si>
  <si>
    <t>02:41:56 PM</t>
  </si>
  <si>
    <t>03:45:05 PM</t>
  </si>
  <si>
    <t>12:50:28 PM</t>
  </si>
  <si>
    <t>03:42:03 PM</t>
  </si>
  <si>
    <t>09:26:01 AM</t>
  </si>
  <si>
    <t>11:40:41 PM</t>
  </si>
  <si>
    <t>03:32:00 AM</t>
  </si>
  <si>
    <t>03:18:50 PM</t>
  </si>
  <si>
    <t>12:12:33 AM</t>
  </si>
  <si>
    <t>12:55:11 AM</t>
  </si>
  <si>
    <t>08:44:57 AM</t>
  </si>
  <si>
    <t>03:28:07 AM</t>
  </si>
  <si>
    <t>08:30:12 AM</t>
  </si>
  <si>
    <t>06:38:51 PM</t>
  </si>
  <si>
    <t>10:49:28 PM</t>
  </si>
  <si>
    <t>02:12:37 PM</t>
  </si>
  <si>
    <t>01:01:00 PM</t>
  </si>
  <si>
    <t>05:06:55 PM</t>
  </si>
  <si>
    <t>07:30:47 AM</t>
  </si>
  <si>
    <t>06:39:58 AM</t>
  </si>
  <si>
    <t>07:43:07 PM</t>
  </si>
  <si>
    <t>08:18:24 AM</t>
  </si>
  <si>
    <t>04:43:27 AM</t>
  </si>
  <si>
    <t>09:22:16 PM</t>
  </si>
  <si>
    <t>03:47:04 AM</t>
  </si>
  <si>
    <t>11:01:06 PM</t>
  </si>
  <si>
    <t>03:41:36 AM</t>
  </si>
  <si>
    <t>07:05:27 PM</t>
  </si>
  <si>
    <t>07:46:47 PM</t>
  </si>
  <si>
    <t>09:58:35 AM</t>
  </si>
  <si>
    <t>04:05:28 PM</t>
  </si>
  <si>
    <t>10:59:11 PM</t>
  </si>
  <si>
    <t>12:50:37 AM</t>
  </si>
  <si>
    <t>05:46:45 AM</t>
  </si>
  <si>
    <t>02:16:31 PM</t>
  </si>
  <si>
    <t>04:55:52 PM</t>
  </si>
  <si>
    <t>12:22:51 PM</t>
  </si>
  <si>
    <t>05:21:13 PM</t>
  </si>
  <si>
    <t>12:29:28 AM</t>
  </si>
  <si>
    <t>02:58:35 PM</t>
  </si>
  <si>
    <t>10:57:32 PM</t>
  </si>
  <si>
    <t>02:21:23 AM</t>
  </si>
  <si>
    <t>10:32:42 PM</t>
  </si>
  <si>
    <t>10:52:04 PM</t>
  </si>
  <si>
    <t>07:13:57 PM</t>
  </si>
  <si>
    <t>02:12:53 PM</t>
  </si>
  <si>
    <t>08:32:25 AM</t>
  </si>
  <si>
    <t>10:17:53 PM</t>
  </si>
  <si>
    <t>06:59:15 AM</t>
  </si>
  <si>
    <t>09:40:59 PM</t>
  </si>
  <si>
    <t>01:59:04 PM</t>
  </si>
  <si>
    <t>01:04:14 AM</t>
  </si>
  <si>
    <t>10:23:18 AM</t>
  </si>
  <si>
    <t>11:28:40 PM</t>
  </si>
  <si>
    <t>06:40:05 PM</t>
  </si>
  <si>
    <t>04:45:30 AM</t>
  </si>
  <si>
    <t>12:58:46 AM</t>
  </si>
  <si>
    <t>05:02:48 AM</t>
  </si>
  <si>
    <t>05:12:13 PM</t>
  </si>
  <si>
    <t>02:15:23 AM</t>
  </si>
  <si>
    <t>06:43:59 PM</t>
  </si>
  <si>
    <t>07:07:58 AM</t>
  </si>
  <si>
    <t>02:34:27 AM</t>
  </si>
  <si>
    <t>09:14:48 AM</t>
  </si>
  <si>
    <t>07:57:50 AM</t>
  </si>
  <si>
    <t>08:56:18 PM</t>
  </si>
  <si>
    <t>10:41:33 PM</t>
  </si>
  <si>
    <t>06:55:39 PM</t>
  </si>
  <si>
    <t>01:29:14 PM</t>
  </si>
  <si>
    <t>08:49:31 AM</t>
  </si>
  <si>
    <t>08:07:57 AM</t>
  </si>
  <si>
    <t>02:12:23 AM</t>
  </si>
  <si>
    <t>03:07:14 AM</t>
  </si>
  <si>
    <t>01:51:46 AM</t>
  </si>
  <si>
    <t>11:32:50 AM</t>
  </si>
  <si>
    <t>08:10:32 AM</t>
  </si>
  <si>
    <t>04:49:29 AM</t>
  </si>
  <si>
    <t>10:08:29 AM</t>
  </si>
  <si>
    <t>07:34:58 PM</t>
  </si>
  <si>
    <t>01:43:38 PM</t>
  </si>
  <si>
    <t>01:59:25 AM</t>
  </si>
  <si>
    <t>05:38:53 AM</t>
  </si>
  <si>
    <t>04:46:22 AM</t>
  </si>
  <si>
    <t>09:32:17 AM</t>
  </si>
  <si>
    <t>07:19:39 AM</t>
  </si>
  <si>
    <t>05:00:31 PM</t>
  </si>
  <si>
    <t>07:35:55 PM</t>
  </si>
  <si>
    <t>09:09:22 AM</t>
  </si>
  <si>
    <t>03:27:48 PM</t>
  </si>
  <si>
    <t>03:43:58 PM</t>
  </si>
  <si>
    <t>12:00:47 AM</t>
  </si>
  <si>
    <t>03:30:49 PM</t>
  </si>
  <si>
    <t>08:24:19 AM</t>
  </si>
  <si>
    <t>10:15:32 PM</t>
  </si>
  <si>
    <t>01:08:28 PM</t>
  </si>
  <si>
    <t>04:47:07 PM</t>
  </si>
  <si>
    <t>12:36:10 PM</t>
  </si>
  <si>
    <t>10:27:12 PM</t>
  </si>
  <si>
    <t>07:46:59 PM</t>
  </si>
  <si>
    <t>10:16:25 AM</t>
  </si>
  <si>
    <t>06:07:14 PM</t>
  </si>
  <si>
    <t>12:30:20 PM</t>
  </si>
  <si>
    <t>03:25:50 AM</t>
  </si>
  <si>
    <t>04:50:54 PM</t>
  </si>
  <si>
    <t>02:05:37 PM</t>
  </si>
  <si>
    <t>10:10:55 PM</t>
  </si>
  <si>
    <t>06:05:26 AM</t>
  </si>
  <si>
    <t>09:58:01 AM</t>
  </si>
  <si>
    <t>07:29:28 AM</t>
  </si>
  <si>
    <t>08:17:19 PM</t>
  </si>
  <si>
    <t>11:42:08 AM</t>
  </si>
  <si>
    <t>01:33:15 AM</t>
  </si>
  <si>
    <t>11:52:06 AM</t>
  </si>
  <si>
    <t>09:56:58 PM</t>
  </si>
  <si>
    <t>08:07:23 PM</t>
  </si>
  <si>
    <t>08:28:52 PM</t>
  </si>
  <si>
    <t>03:32:16 PM</t>
  </si>
  <si>
    <t>12:00:02 PM</t>
  </si>
  <si>
    <t>09:13:19 PM</t>
  </si>
  <si>
    <t>04:54:47 AM</t>
  </si>
  <si>
    <t>10:31:56 AM</t>
  </si>
  <si>
    <t>03:45:18 PM</t>
  </si>
  <si>
    <t>12:12:51 AM</t>
  </si>
  <si>
    <t>12:43:23 AM</t>
  </si>
  <si>
    <t>03:26:56 PM</t>
  </si>
  <si>
    <t>01:53:52 PM</t>
  </si>
  <si>
    <t>01:42:15 AM</t>
  </si>
  <si>
    <t>04:52:30 PM</t>
  </si>
  <si>
    <t>12:33:01 PM</t>
  </si>
  <si>
    <t>04:04:03 PM</t>
  </si>
  <si>
    <t>01:33:18 PM</t>
  </si>
  <si>
    <t>10:26:27 PM</t>
  </si>
  <si>
    <t>01:56:25 PM</t>
  </si>
  <si>
    <t>07:05:46 PM</t>
  </si>
  <si>
    <t>05:27:45 AM</t>
  </si>
  <si>
    <t>10:52:17 AM</t>
  </si>
  <si>
    <t>04:20:43 AM</t>
  </si>
  <si>
    <t>09:28:05 AM</t>
  </si>
  <si>
    <t>04:17:19 AM</t>
  </si>
  <si>
    <t>03:42:15 AM</t>
  </si>
  <si>
    <t>04:43:18 PM</t>
  </si>
  <si>
    <t>06:55:50 AM</t>
  </si>
  <si>
    <t>05:53:54 PM</t>
  </si>
  <si>
    <t>01:52:11 AM</t>
  </si>
  <si>
    <t>02:03:29 PM</t>
  </si>
  <si>
    <t>08:11:21 PM</t>
  </si>
  <si>
    <t>12:28:46 PM</t>
  </si>
  <si>
    <t>08:17:39 PM</t>
  </si>
  <si>
    <t>06:55:12 AM</t>
  </si>
  <si>
    <t>12:10:24 AM</t>
  </si>
  <si>
    <t>08:06:27 PM</t>
  </si>
  <si>
    <t>10:34:28 AM</t>
  </si>
  <si>
    <t>10:39:32 PM</t>
  </si>
  <si>
    <t>07:03:46 AM</t>
  </si>
  <si>
    <t>03:50:13 PM</t>
  </si>
  <si>
    <t>06:06:17 AM</t>
  </si>
  <si>
    <t>03:56:38 PM</t>
  </si>
  <si>
    <t>11:59:06 PM</t>
  </si>
  <si>
    <t>03:15:42 PM</t>
  </si>
  <si>
    <t>05:13:36 PM</t>
  </si>
  <si>
    <t>05:12:07 PM</t>
  </si>
  <si>
    <t>06:38:27 AM</t>
  </si>
  <si>
    <t>06:36:12 AM</t>
  </si>
  <si>
    <t>06:18:00 PM</t>
  </si>
  <si>
    <t>01:04:58 AM</t>
  </si>
  <si>
    <t>11:02:18 PM</t>
  </si>
  <si>
    <t>05:08:05 PM</t>
  </si>
  <si>
    <t>12:41:20 AM</t>
  </si>
  <si>
    <t>04:47:13 PM</t>
  </si>
  <si>
    <t>01:17:54 PM</t>
  </si>
  <si>
    <t>04:03:29 AM</t>
  </si>
  <si>
    <t>01:46:33 PM</t>
  </si>
  <si>
    <t>03:37:42 PM</t>
  </si>
  <si>
    <t>06:58:35 PM</t>
  </si>
  <si>
    <t>12:28:00 PM</t>
  </si>
  <si>
    <t>12:51:36 AM</t>
  </si>
  <si>
    <t>01:19:13 AM</t>
  </si>
  <si>
    <t>06:33:23 AM</t>
  </si>
  <si>
    <t>11:55:19 PM</t>
  </si>
  <si>
    <t>05:17:30 PM</t>
  </si>
  <si>
    <t>06:42:10 AM</t>
  </si>
  <si>
    <t>12:14:16 AM</t>
  </si>
  <si>
    <t>05:30:46 AM</t>
  </si>
  <si>
    <t>07:56:30 PM</t>
  </si>
  <si>
    <t>04:53:29 AM</t>
  </si>
  <si>
    <t>11:53:15 AM</t>
  </si>
  <si>
    <t>05:17:38 PM</t>
  </si>
  <si>
    <t>04:56:50 PM</t>
  </si>
  <si>
    <t>06:09:18 PM</t>
  </si>
  <si>
    <t>07:12:20 AM</t>
  </si>
  <si>
    <t>05:20:20 AM</t>
  </si>
  <si>
    <t>05:24:09 AM</t>
  </si>
  <si>
    <t>07:54:12 AM</t>
  </si>
  <si>
    <t>07:46:35 PM</t>
  </si>
  <si>
    <t>09:04:44 PM</t>
  </si>
  <si>
    <t>01:03:52 PM</t>
  </si>
  <si>
    <t>12:52:56 PM</t>
  </si>
  <si>
    <t>07:19:17 PM</t>
  </si>
  <si>
    <t>05:06:34 PM</t>
  </si>
  <si>
    <t>10:32:26 PM</t>
  </si>
  <si>
    <t>08:20:38 AM</t>
  </si>
  <si>
    <t>11:42:01 PM</t>
  </si>
  <si>
    <t>02:40:40 AM</t>
  </si>
  <si>
    <t>02:29:25 PM</t>
  </si>
  <si>
    <t>09:15:03 AM</t>
  </si>
  <si>
    <t>03:11:05 AM</t>
  </si>
  <si>
    <t>12:27:35 PM</t>
  </si>
  <si>
    <t>06:07:10 AM</t>
  </si>
  <si>
    <t>04:55:08 PM</t>
  </si>
  <si>
    <t>09:35:38 AM</t>
  </si>
  <si>
    <t>07:49:53 PM</t>
  </si>
  <si>
    <t>11:30:15 AM</t>
  </si>
  <si>
    <t>12:44:33 AM</t>
  </si>
  <si>
    <t>06:23:30 PM</t>
  </si>
  <si>
    <t>12:42:30 AM</t>
  </si>
  <si>
    <t>03:51:54 PM</t>
  </si>
  <si>
    <t>07:22:00 PM</t>
  </si>
  <si>
    <t>06:04:50 AM</t>
  </si>
  <si>
    <t>01:24:36 PM</t>
  </si>
  <si>
    <t>01:35:52 AM</t>
  </si>
  <si>
    <t>05:07:50 AM</t>
  </si>
  <si>
    <t>11:58:23 PM</t>
  </si>
  <si>
    <t>03:39:41 AM</t>
  </si>
  <si>
    <t>07:25:37 PM</t>
  </si>
  <si>
    <t>01:21:24 PM</t>
  </si>
  <si>
    <t>09:55:20 AM</t>
  </si>
  <si>
    <t>03:41:37 PM</t>
  </si>
  <si>
    <t>02:32:32 PM</t>
  </si>
  <si>
    <t>11:00:19 PM</t>
  </si>
  <si>
    <t>12:17:07 AM</t>
  </si>
  <si>
    <t>09:21:52 PM</t>
  </si>
  <si>
    <t>02:49:26 PM</t>
  </si>
  <si>
    <t>04:08:01 AM</t>
  </si>
  <si>
    <t>11:50:50 AM</t>
  </si>
  <si>
    <t>07:24:28 PM</t>
  </si>
  <si>
    <t>12:30:23 AM</t>
  </si>
  <si>
    <t>03:19:04 AM</t>
  </si>
  <si>
    <t>06:18:46 AM</t>
  </si>
  <si>
    <t>09:34:52 AM</t>
  </si>
  <si>
    <t>02:17:34 AM</t>
  </si>
  <si>
    <t>01:07:08 AM</t>
  </si>
  <si>
    <t>12:26:19 PM</t>
  </si>
  <si>
    <t>10:38:35 PM</t>
  </si>
  <si>
    <t>12:36:29 AM</t>
  </si>
  <si>
    <t>07:34:06 AM</t>
  </si>
  <si>
    <t>05:09:20 PM</t>
  </si>
  <si>
    <t>08:25:33 AM</t>
  </si>
  <si>
    <t>03:55:11 AM</t>
  </si>
  <si>
    <t>05:42:00 AM</t>
  </si>
  <si>
    <t>09:58:49 PM</t>
  </si>
  <si>
    <t>10:56:47 PM</t>
  </si>
  <si>
    <t>01:58:32 AM</t>
  </si>
  <si>
    <t>07:11:11 AM</t>
  </si>
  <si>
    <t>08:59:10 PM</t>
  </si>
  <si>
    <t>06:46:25 AM</t>
  </si>
  <si>
    <t>07:05:03 AM</t>
  </si>
  <si>
    <t>11:24:57 AM</t>
  </si>
  <si>
    <t>12:54:48 PM</t>
  </si>
  <si>
    <t>07:27:13 AM</t>
  </si>
  <si>
    <t>10:08:44 PM</t>
  </si>
  <si>
    <t>06:14:57 AM</t>
  </si>
  <si>
    <t>03:53:00 PM</t>
  </si>
  <si>
    <t>03:22:36 AM</t>
  </si>
  <si>
    <t>10:16:12 PM</t>
  </si>
  <si>
    <t>04:36:39 PM</t>
  </si>
  <si>
    <t>05:09:17 PM</t>
  </si>
  <si>
    <t>05:43:42 PM</t>
  </si>
  <si>
    <t>06:20:50 AM</t>
  </si>
  <si>
    <t>04:53:10 AM</t>
  </si>
  <si>
    <t>01:06:38 PM</t>
  </si>
  <si>
    <t>03:25:42 AM</t>
  </si>
  <si>
    <t>03:53:57 PM</t>
  </si>
  <si>
    <t>11:03:41 AM</t>
  </si>
  <si>
    <t>08:09:44 AM</t>
  </si>
  <si>
    <t>05:28:49 PM</t>
  </si>
  <si>
    <t>01:06:15 AM</t>
  </si>
  <si>
    <t>08:51:06 AM</t>
  </si>
  <si>
    <t>02:32:05 PM</t>
  </si>
  <si>
    <t>04:03:26 AM</t>
  </si>
  <si>
    <t>10:08:45 PM</t>
  </si>
  <si>
    <t>03:46:22 AM</t>
  </si>
  <si>
    <t>08:37:07 AM</t>
  </si>
  <si>
    <t>01:39:17 AM</t>
  </si>
  <si>
    <t>07:07:33 AM</t>
  </si>
  <si>
    <t>08:07:39 AM</t>
  </si>
  <si>
    <t>06:07:37 AM</t>
  </si>
  <si>
    <t>05:42:42 PM</t>
  </si>
  <si>
    <t>02:36:23 AM</t>
  </si>
  <si>
    <t>10:54:18 PM</t>
  </si>
  <si>
    <t>05:06:17 AM</t>
  </si>
  <si>
    <t>09:53:46 AM</t>
  </si>
  <si>
    <t>01:29:23 PM</t>
  </si>
  <si>
    <t>08:37:01 AM</t>
  </si>
  <si>
    <t>05:06:21 PM</t>
  </si>
  <si>
    <t>04:17:03 AM</t>
  </si>
  <si>
    <t>04:37:16 PM</t>
  </si>
  <si>
    <t>10:51:13 PM</t>
  </si>
  <si>
    <t>05:41:17 AM</t>
  </si>
  <si>
    <t>03:46:01 PM</t>
  </si>
  <si>
    <t>02:56:48 PM</t>
  </si>
  <si>
    <t>06:50:54 AM</t>
  </si>
  <si>
    <t>02:08:54 PM</t>
  </si>
  <si>
    <t>12:00:25 AM</t>
  </si>
  <si>
    <t>02:41:30 PM</t>
  </si>
  <si>
    <t>11:34:26 AM</t>
  </si>
  <si>
    <t>12:22:26 AM</t>
  </si>
  <si>
    <t>04:53:54 PM</t>
  </si>
  <si>
    <t>09:10:17 AM</t>
  </si>
  <si>
    <t>01:28:27 AM</t>
  </si>
  <si>
    <t>03:46:04 PM</t>
  </si>
  <si>
    <t>11:18:58 PM</t>
  </si>
  <si>
    <t>06:33:21 PM</t>
  </si>
  <si>
    <t>09:51:01 PM</t>
  </si>
  <si>
    <t>02:01:49 PM</t>
  </si>
  <si>
    <t>01:19:21 PM</t>
  </si>
  <si>
    <t>11:18:26 AM</t>
  </si>
  <si>
    <t>05:37:45 AM</t>
  </si>
  <si>
    <t>02:00:44 PM</t>
  </si>
  <si>
    <t>09:41:48 PM</t>
  </si>
  <si>
    <t>05:39:20 AM</t>
  </si>
  <si>
    <t>07:14:39 PM</t>
  </si>
  <si>
    <t>08:56:53 PM</t>
  </si>
  <si>
    <t>06:30:17 PM</t>
  </si>
  <si>
    <t>05:11:20 PM</t>
  </si>
  <si>
    <t>06:45:53 PM</t>
  </si>
  <si>
    <t>07:00:25 AM</t>
  </si>
  <si>
    <t>11:52:56 AM</t>
  </si>
  <si>
    <t>03:42:53 AM</t>
  </si>
  <si>
    <t>08:04:14 PM</t>
  </si>
  <si>
    <t>04:32:02 PM</t>
  </si>
  <si>
    <t>01:03:14 AM</t>
  </si>
  <si>
    <t>08:42:08 AM</t>
  </si>
  <si>
    <t>06:59:05 PM</t>
  </si>
  <si>
    <t>12:06:06 PM</t>
  </si>
  <si>
    <t>07:19:18 PM</t>
  </si>
  <si>
    <t>04:26:52 AM</t>
  </si>
  <si>
    <t>06:42:14 PM</t>
  </si>
  <si>
    <t>04:19:45 PM</t>
  </si>
  <si>
    <t>12:08:53 AM</t>
  </si>
  <si>
    <t>09:56:35 AM</t>
  </si>
  <si>
    <t>01:16:26 AM</t>
  </si>
  <si>
    <t>11:18:46 AM</t>
  </si>
  <si>
    <t>06:20:31 AM</t>
  </si>
  <si>
    <t>09:10:37 AM</t>
  </si>
  <si>
    <t>05:41:49 PM</t>
  </si>
  <si>
    <t>06:07:18 PM</t>
  </si>
  <si>
    <t>08:45:34 PM</t>
  </si>
  <si>
    <t>03:17:07 AM</t>
  </si>
  <si>
    <t>12:21:38 PM</t>
  </si>
  <si>
    <t>08:39:02 AM</t>
  </si>
  <si>
    <t>09:13:12 AM</t>
  </si>
  <si>
    <t>07:32:51 AM</t>
  </si>
  <si>
    <t>03:54:45 AM</t>
  </si>
  <si>
    <t>03:39:02 PM</t>
  </si>
  <si>
    <t>04:27:53 PM</t>
  </si>
  <si>
    <t>07:10:26 AM</t>
  </si>
  <si>
    <t>02:08:20 PM</t>
  </si>
  <si>
    <t>11:50:19 PM</t>
  </si>
  <si>
    <t>06:18:05 AM</t>
  </si>
  <si>
    <t>01:12:00 AM</t>
  </si>
  <si>
    <t>12:25:41 PM</t>
  </si>
  <si>
    <t>02:30:28 PM</t>
  </si>
  <si>
    <t>03:41:42 AM</t>
  </si>
  <si>
    <t>06:55:10 AM</t>
  </si>
  <si>
    <t>05:27:20 AM</t>
  </si>
  <si>
    <t>02:48:10 PM</t>
  </si>
  <si>
    <t>08:49:55 AM</t>
  </si>
  <si>
    <t>09:59:52 PM</t>
  </si>
  <si>
    <t>12:30:04 PM</t>
  </si>
  <si>
    <t>06:53:57 AM</t>
  </si>
  <si>
    <t>04:16:36 PM</t>
  </si>
  <si>
    <t>08:36:17 AM</t>
  </si>
  <si>
    <t>01:08:32 AM</t>
  </si>
  <si>
    <t>02:12:39 PM</t>
  </si>
  <si>
    <t>12:42:51 AM</t>
  </si>
  <si>
    <t>10:03:23 PM</t>
  </si>
  <si>
    <t>07:26:45 AM</t>
  </si>
  <si>
    <t>03:53:49 AM</t>
  </si>
  <si>
    <t>06:48:38 PM</t>
  </si>
  <si>
    <t>10:07:49 AM</t>
  </si>
  <si>
    <t>07:14:33 AM</t>
  </si>
  <si>
    <t>10:58:39 PM</t>
  </si>
  <si>
    <t>03:11:41 PM</t>
  </si>
  <si>
    <t>03:11:34 AM</t>
  </si>
  <si>
    <t>12:08:40 PM</t>
  </si>
  <si>
    <t>09:18:05 AM</t>
  </si>
  <si>
    <t>07:11:48 AM</t>
  </si>
  <si>
    <t>06:22:08 PM</t>
  </si>
  <si>
    <t>08:29:36 AM</t>
  </si>
  <si>
    <t>06:44:40 PM</t>
  </si>
  <si>
    <t>03:37:24 PM</t>
  </si>
  <si>
    <t>10:17:01 PM</t>
  </si>
  <si>
    <t>03:26:36 AM</t>
  </si>
  <si>
    <t>08:48:28 PM</t>
  </si>
  <si>
    <t>12:25:30 AM</t>
  </si>
  <si>
    <t>12:40:30 AM</t>
  </si>
  <si>
    <t>12:55:56 PM</t>
  </si>
  <si>
    <t>10:17:53 AM</t>
  </si>
  <si>
    <t>05:06:38 AM</t>
  </si>
  <si>
    <t>12:04:32 PM</t>
  </si>
  <si>
    <t>11:53:41 PM</t>
  </si>
  <si>
    <t>09:37:15 AM</t>
  </si>
  <si>
    <t>02:01:09 PM</t>
  </si>
  <si>
    <t>06:44:18 PM</t>
  </si>
  <si>
    <t>09:10:58 AM</t>
  </si>
  <si>
    <t>01:27:18 PM</t>
  </si>
  <si>
    <t>03:06:22 AM</t>
  </si>
  <si>
    <t>08:16:32 PM</t>
  </si>
  <si>
    <t>09:56:44 AM</t>
  </si>
  <si>
    <t>03:29:06 AM</t>
  </si>
  <si>
    <t>04:48:04 PM</t>
  </si>
  <si>
    <t>11:18:18 PM</t>
  </si>
  <si>
    <t>08:51:25 PM</t>
  </si>
  <si>
    <t>07:46:43 AM</t>
  </si>
  <si>
    <t>10:50:29 AM</t>
  </si>
  <si>
    <t>10:35:07 AM</t>
  </si>
  <si>
    <t>11:47:52 AM</t>
  </si>
  <si>
    <t>05:35:27 PM</t>
  </si>
  <si>
    <t>11:17:59 AM</t>
  </si>
  <si>
    <t>03:18:21 AM</t>
  </si>
  <si>
    <t>09:46:52 PM</t>
  </si>
  <si>
    <t>10:53:53 AM</t>
  </si>
  <si>
    <t>12:32:51 PM</t>
  </si>
  <si>
    <t>03:22:00 PM</t>
  </si>
  <si>
    <t>06:28:35 AM</t>
  </si>
  <si>
    <t>01:48:54 PM</t>
  </si>
  <si>
    <t>10:43:22 AM</t>
  </si>
  <si>
    <t>11:57:56 AM</t>
  </si>
  <si>
    <t>01:21:32 AM</t>
  </si>
  <si>
    <t>08:29:05 PM</t>
  </si>
  <si>
    <t>09:39:19 AM</t>
  </si>
  <si>
    <t>06:54:18 AM</t>
  </si>
  <si>
    <t>04:04:09 PM</t>
  </si>
  <si>
    <t>05:40:14 PM</t>
  </si>
  <si>
    <t>09:30:17 AM</t>
  </si>
  <si>
    <t>04:38:25 AM</t>
  </si>
  <si>
    <t>03:18:58 PM</t>
  </si>
  <si>
    <t>02:35:05 PM</t>
  </si>
  <si>
    <t>04:28:06 PM</t>
  </si>
  <si>
    <t>04:13:56 AM</t>
  </si>
  <si>
    <t>10:19:21 PM</t>
  </si>
  <si>
    <t>07:01:30 PM</t>
  </si>
  <si>
    <t>11:22:58 AM</t>
  </si>
  <si>
    <t>01:11:59 AM</t>
  </si>
  <si>
    <t>06:06:03 PM</t>
  </si>
  <si>
    <t>08:45:53 PM</t>
  </si>
  <si>
    <t>10:26:50 PM</t>
  </si>
  <si>
    <t>10:05:09 PM</t>
  </si>
  <si>
    <t>04:58:01 PM</t>
  </si>
  <si>
    <t>09:29:59 AM</t>
  </si>
  <si>
    <t>11:29:08 PM</t>
  </si>
  <si>
    <t>10:23:16 AM</t>
  </si>
  <si>
    <t>06:19:25 PM</t>
  </si>
  <si>
    <t>08:12:01 PM</t>
  </si>
  <si>
    <t>03:52:36 AM</t>
  </si>
  <si>
    <t>10:46:31 AM</t>
  </si>
  <si>
    <t>12:13:08 PM</t>
  </si>
  <si>
    <t>06:19:26 AM</t>
  </si>
  <si>
    <t>03:08:40 AM</t>
  </si>
  <si>
    <t>01:16:52 AM</t>
  </si>
  <si>
    <t>10:16:44 AM</t>
  </si>
  <si>
    <t>01:21:22 PM</t>
  </si>
  <si>
    <t>10:35:08 AM</t>
  </si>
  <si>
    <t>06:13:21 PM</t>
  </si>
  <si>
    <t>02:44:52 AM</t>
  </si>
  <si>
    <t>11:19:53 AM</t>
  </si>
  <si>
    <t>01:54:36 PM</t>
  </si>
  <si>
    <t>03:49:13 PM</t>
  </si>
  <si>
    <t>08:41:40 AM</t>
  </si>
  <si>
    <t>05:31:11 AM</t>
  </si>
  <si>
    <t>09:55:49 PM</t>
  </si>
  <si>
    <t>08:56:15 AM</t>
  </si>
  <si>
    <t>01:33:53 AM</t>
  </si>
  <si>
    <t>07:18:28 AM</t>
  </si>
  <si>
    <t>07:59:42 AM</t>
  </si>
  <si>
    <t>01:07:44 AM</t>
  </si>
  <si>
    <t>09:29:22 PM</t>
  </si>
  <si>
    <t>07:52:31 PM</t>
  </si>
  <si>
    <t>09:24:50 PM</t>
  </si>
  <si>
    <t>08:19:30 PM</t>
  </si>
  <si>
    <t>11:41:02 PM</t>
  </si>
  <si>
    <t>10:46:58 PM</t>
  </si>
  <si>
    <t>08:20:23 AM</t>
  </si>
  <si>
    <t>11:55:26 PM</t>
  </si>
  <si>
    <t>08:54:24 AM</t>
  </si>
  <si>
    <t>03:49:57 PM</t>
  </si>
  <si>
    <t>09:51:17 PM</t>
  </si>
  <si>
    <t>08:39:44 PM</t>
  </si>
  <si>
    <t>03:45:19 AM</t>
  </si>
  <si>
    <t>08:31:40 PM</t>
  </si>
  <si>
    <t>08:26:40 PM</t>
  </si>
  <si>
    <t>12:58:42 PM</t>
  </si>
  <si>
    <t>08:22:23 PM</t>
  </si>
  <si>
    <t>11:25:43 PM</t>
  </si>
  <si>
    <t>11:35:33 PM</t>
  </si>
  <si>
    <t>05:31:31 AM</t>
  </si>
  <si>
    <t>06:56:52 AM</t>
  </si>
  <si>
    <t>08:50:01 PM</t>
  </si>
  <si>
    <t>02:46:21 AM</t>
  </si>
  <si>
    <t>05:56:18 AM</t>
  </si>
  <si>
    <t>02:20:30 AM</t>
  </si>
  <si>
    <t>03:58:38 PM</t>
  </si>
  <si>
    <t>03:10:02 PM</t>
  </si>
  <si>
    <t>04:37:46 PM</t>
  </si>
  <si>
    <t>02:09:25 AM</t>
  </si>
  <si>
    <t>12:04:21 AM</t>
  </si>
  <si>
    <t>08:37:57 AM</t>
  </si>
  <si>
    <t>07:10:32 AM</t>
  </si>
  <si>
    <t>06:39:41 AM</t>
  </si>
  <si>
    <t>08:00:30 PM</t>
  </si>
  <si>
    <t>03:28:57 AM</t>
  </si>
  <si>
    <t>03:04:28 AM</t>
  </si>
  <si>
    <t>06:32:10 PM</t>
  </si>
  <si>
    <t>05:10:15 AM</t>
  </si>
  <si>
    <t>05:20:05 PM</t>
  </si>
  <si>
    <t>04:10:25 PM</t>
  </si>
  <si>
    <t>08:07:47 PM</t>
  </si>
  <si>
    <t>11:47:58 PM</t>
  </si>
  <si>
    <t>11:36:21 AM</t>
  </si>
  <si>
    <t>08:40:42 PM</t>
  </si>
  <si>
    <t>01:33:53 PM</t>
  </si>
  <si>
    <t>01:18:22 PM</t>
  </si>
  <si>
    <t>03:38:13 PM</t>
  </si>
  <si>
    <t>02:36:47 AM</t>
  </si>
  <si>
    <t>06:35:05 PM</t>
  </si>
  <si>
    <t>02:06:18 PM</t>
  </si>
  <si>
    <t>10:42:01 PM</t>
  </si>
  <si>
    <t>10:56:57 AM</t>
  </si>
  <si>
    <t>09:17:42 AM</t>
  </si>
  <si>
    <t>10:51:25 AM</t>
  </si>
  <si>
    <t>MedianAge</t>
  </si>
  <si>
    <t>MaxAge</t>
  </si>
  <si>
    <t>MinAge</t>
  </si>
  <si>
    <t>MaxQuantity</t>
  </si>
  <si>
    <t>MinQuantity</t>
  </si>
  <si>
    <t>ModeQuantity</t>
  </si>
  <si>
    <t>MaxPrice</t>
  </si>
  <si>
    <t>MinPrice</t>
  </si>
  <si>
    <t>AvgPrice</t>
  </si>
  <si>
    <t>AgeGroup</t>
  </si>
  <si>
    <t>Row Labels</t>
  </si>
  <si>
    <t>Grand Total</t>
  </si>
  <si>
    <t>Sum of Total_Spend</t>
  </si>
  <si>
    <t>Senior</t>
  </si>
  <si>
    <t>Young</t>
  </si>
  <si>
    <t>Sales Dashboard</t>
  </si>
  <si>
    <t>Sum of Discount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</si>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</sst>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quot;$&quot;#,##0"/>
    <numFmt numFmtId="166" formatCode="[$-F400]h:mm:ss\ AM/PM"/>
  </numFmts>
  <fonts count="2" x14ac:knownFonts="1">
    <font>
      <sz val="11"/>
      <color theme="1"/>
      <name val="Calibri"/>
      <family val="2"/>
      <scheme val="minor"/>
    </font>
    <font>
      <b/>
      <sz val="28"/>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4"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49" fontId="0" fillId="0" borderId="0" xfId="0" applyNumberFormat="1"/>
    <xf numFmtId="11" fontId="0" fillId="0" borderId="0" xfId="0" applyNumberFormat="1"/>
    <xf numFmtId="12" fontId="0" fillId="0" borderId="0" xfId="0" applyNumberFormat="1"/>
    <xf numFmtId="1" fontId="0" fillId="0" borderId="0" xfId="0" applyNumberFormat="1"/>
    <xf numFmtId="165" fontId="0" fillId="0" borderId="0" xfId="0" applyNumberFormat="1"/>
    <xf numFmtId="10" fontId="0" fillId="0" borderId="0" xfId="0" applyNumberFormat="1"/>
    <xf numFmtId="9" fontId="0" fillId="0" borderId="0" xfId="0" applyNumberFormat="1"/>
    <xf numFmtId="0" fontId="0" fillId="2" borderId="0" xfId="0" applyFill="1"/>
    <xf numFmtId="14" fontId="0" fillId="0" borderId="0" xfId="0" applyNumberFormat="1"/>
    <xf numFmtId="166" fontId="0" fillId="0" borderId="0" xfId="0" applyNumberFormat="1"/>
    <xf numFmtId="0" fontId="0" fillId="3" borderId="0" xfId="0" applyFill="1"/>
    <xf numFmtId="1" fontId="0" fillId="3" borderId="0" xfId="0" applyNumberFormat="1" applyFill="1"/>
    <xf numFmtId="165" fontId="0" fillId="3" borderId="0" xfId="0" applyNumberFormat="1" applyFill="1"/>
    <xf numFmtId="0" fontId="0" fillId="0" borderId="0" xfId="0" pivotButton="1"/>
    <xf numFmtId="0" fontId="0" fillId="0" borderId="0" xfId="0" applyAlignment="1">
      <alignment horizontal="left"/>
    </xf>
    <xf numFmtId="0" fontId="0" fillId="4" borderId="0" xfId="0" applyFill="1"/>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1">
    <dxf>
      <fill>
        <patternFill>
          <bgColor theme="1"/>
        </patternFill>
      </fill>
    </dxf>
  </dxfs>
  <tableStyles count="0" defaultTableStyle="TableStyleMedium9" defaultPivotStyle="PivotStyleLight16"/>
  <colors>
    <mruColors>
      <color rgb="FF3BAD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[ExcelDataAnalyticsProject02.xlsx]FlowOfProductQuantity!PivotTable7</c:name>
    <c:fmtId val="2"/>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Flow of Product</a:t>
            </a:r>
            <a:r>
              <a:rPr lang="en-US" sz="1800" b="1" baseline="0"/>
              <a:t> Quantity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FlowOfProductQuantity!$B$3</c:f>
              <c:strCache>
                <c:ptCount val="1"/>
                <c:pt idx="0">
                  <c:v>Total</c:v>
                </c:pt>
              </c:strCache>
            </c:strRef>
          </c:tx>
          <c:spPr>
            <a:ln w="28575" cap="rnd">
              <a:solidFill>
                <a:schemeClr val="accent5"/>
              </a:solidFill>
              <a:round/>
            </a:ln>
            <a:effectLst/>
          </c:spPr>
          <c:marker>
            <c:symbol val="none"/>
          </c:marker>
          <c:cat>
            <c:strRef>
              <c:f>FlowOfProductQuantity!$A$4:$A$10</c:f>
              <c:strCache>
                <c:ptCount val="6"/>
                <c:pt idx="0">
                  <c:v>Camera</c:v>
                </c:pt>
                <c:pt idx="1">
                  <c:v>Headphones</c:v>
                </c:pt>
                <c:pt idx="2">
                  <c:v>Laptop</c:v>
                </c:pt>
                <c:pt idx="3">
                  <c:v>Phone</c:v>
                </c:pt>
                <c:pt idx="4">
                  <c:v>Tablet</c:v>
                </c:pt>
                <c:pt idx="5">
                  <c:v>Watch</c:v>
                </c:pt>
              </c:strCache>
            </c:strRef>
          </c:cat>
          <c:val>
            <c:numRef>
              <c:f>FlowOfProductQuantity!$B$4:$B$10</c:f>
              <c:numCache>
                <c:formatCode>General</c:formatCode>
                <c:ptCount val="6"/>
                <c:pt idx="0">
                  <c:v>1840</c:v>
                </c:pt>
                <c:pt idx="1">
                  <c:v>2004</c:v>
                </c:pt>
                <c:pt idx="2">
                  <c:v>1671</c:v>
                </c:pt>
                <c:pt idx="3">
                  <c:v>1709</c:v>
                </c:pt>
                <c:pt idx="4">
                  <c:v>1766</c:v>
                </c:pt>
                <c:pt idx="5">
                  <c:v>1674</c:v>
                </c:pt>
              </c:numCache>
            </c:numRef>
          </c:val>
          <c:smooth val="0"/>
          <c:extLst>
            <c:ext xmlns:c16="http://schemas.microsoft.com/office/drawing/2014/chart" uri="{C3380CC4-5D6E-409C-BE32-E72D297353CC}">
              <c16:uniqueId val="{00000003-3FAA-43C6-938B-EBD34B7B87D3}"/>
            </c:ext>
          </c:extLst>
        </c:ser>
        <c:dLbls>
          <c:showLegendKey val="0"/>
          <c:showVal val="0"/>
          <c:showCatName val="0"/>
          <c:showSerName val="0"/>
          <c:showPercent val="0"/>
          <c:showBubbleSize val="0"/>
        </c:dLbls>
        <c:smooth val="0"/>
        <c:axId val="369673663"/>
        <c:axId val="369674623"/>
      </c:lineChart>
      <c:catAx>
        <c:axId val="369673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674623"/>
        <c:crosses val="autoZero"/>
        <c:auto val="1"/>
        <c:lblAlgn val="ctr"/>
        <c:lblOffset val="100"/>
        <c:noMultiLvlLbl val="0"/>
      </c:catAx>
      <c:valAx>
        <c:axId val="36967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673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[ExcelDataAnalyticsProject02.xlsx]SalesByCountry!PivotTable1</c:name>
    <c:fmtId val="1"/>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600"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hade val="47000"/>
            </a:schemeClr>
          </a:solidFill>
          <a:ln w="19050">
            <a:solidFill>
              <a:schemeClr val="lt1"/>
            </a:solidFill>
          </a:ln>
          <a:effectLst/>
        </c:spPr>
      </c:pivotFmt>
      <c:pivotFmt>
        <c:idx val="2"/>
        <c:spPr>
          <a:solidFill>
            <a:schemeClr val="accent5">
              <a:shade val="65000"/>
            </a:schemeClr>
          </a:solidFill>
          <a:ln w="19050">
            <a:solidFill>
              <a:schemeClr val="lt1"/>
            </a:solidFill>
          </a:ln>
          <a:effectLst/>
        </c:spPr>
      </c:pivotFmt>
      <c:pivotFmt>
        <c:idx val="3"/>
        <c:spPr>
          <a:solidFill>
            <a:schemeClr val="accent5">
              <a:shade val="82000"/>
            </a:schemeClr>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tint val="83000"/>
            </a:schemeClr>
          </a:solidFill>
          <a:ln w="19050">
            <a:solidFill>
              <a:schemeClr val="lt1"/>
            </a:solidFill>
          </a:ln>
          <a:effectLst/>
        </c:spPr>
      </c:pivotFmt>
      <c:pivotFmt>
        <c:idx val="6"/>
        <c:spPr>
          <a:solidFill>
            <a:schemeClr val="accent5">
              <a:tint val="65000"/>
            </a:schemeClr>
          </a:solidFill>
          <a:ln w="19050">
            <a:solidFill>
              <a:schemeClr val="lt1"/>
            </a:solidFill>
          </a:ln>
          <a:effectLst/>
        </c:spPr>
      </c:pivotFmt>
      <c:pivotFmt>
        <c:idx val="7"/>
        <c:spPr>
          <a:solidFill>
            <a:schemeClr val="accent5">
              <a:tint val="48000"/>
            </a:schemeClr>
          </a:solidFill>
          <a:ln w="19050">
            <a:solidFill>
              <a:schemeClr val="lt1"/>
            </a:solidFill>
          </a:ln>
          <a:effectLst/>
        </c:spPr>
      </c:pivotFmt>
    </c:pivotFmts>
    <c:plotArea>
      <c:layout/>
      <c:pieChart>
        <c:varyColors val="1"/>
        <c:ser>
          <c:idx val="0"/>
          <c:order val="0"/>
          <c:tx>
            <c:strRef>
              <c:f>SalesByCountry!$B$3</c:f>
              <c:strCache>
                <c:ptCount val="1"/>
                <c:pt idx="0">
                  <c:v>Total</c:v>
                </c:pt>
              </c:strCache>
            </c:strRef>
          </c:tx>
          <c:dPt>
            <c:idx val="0"/>
            <c:bubble3D val="0"/>
            <c:spPr>
              <a:solidFill>
                <a:schemeClr val="accent5">
                  <a:shade val="47000"/>
                </a:schemeClr>
              </a:solidFill>
              <a:ln w="19050">
                <a:solidFill>
                  <a:schemeClr val="lt1"/>
                </a:solidFill>
              </a:ln>
              <a:effectLst/>
            </c:spPr>
            <c:extLst>
              <c:ext xmlns:c16="http://schemas.microsoft.com/office/drawing/2014/chart" uri="{C3380CC4-5D6E-409C-BE32-E72D297353CC}">
                <c16:uniqueId val="{00000001-2223-40DA-A910-E0ECD0547A46}"/>
              </c:ext>
            </c:extLst>
          </c:dPt>
          <c:dPt>
            <c:idx val="1"/>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3-2223-40DA-A910-E0ECD0547A46}"/>
              </c:ext>
            </c:extLst>
          </c:dPt>
          <c:dPt>
            <c:idx val="2"/>
            <c:bubble3D val="0"/>
            <c:spPr>
              <a:solidFill>
                <a:schemeClr val="accent5">
                  <a:shade val="82000"/>
                </a:schemeClr>
              </a:solidFill>
              <a:ln w="19050">
                <a:solidFill>
                  <a:schemeClr val="lt1"/>
                </a:solidFill>
              </a:ln>
              <a:effectLst/>
            </c:spPr>
            <c:extLst>
              <c:ext xmlns:c16="http://schemas.microsoft.com/office/drawing/2014/chart" uri="{C3380CC4-5D6E-409C-BE32-E72D297353CC}">
                <c16:uniqueId val="{00000005-2223-40DA-A910-E0ECD0547A46}"/>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2223-40DA-A910-E0ECD0547A46}"/>
              </c:ext>
            </c:extLst>
          </c:dPt>
          <c:dPt>
            <c:idx val="4"/>
            <c:bubble3D val="0"/>
            <c:spPr>
              <a:solidFill>
                <a:schemeClr val="accent5">
                  <a:tint val="83000"/>
                </a:schemeClr>
              </a:solidFill>
              <a:ln w="19050">
                <a:solidFill>
                  <a:schemeClr val="lt1"/>
                </a:solidFill>
              </a:ln>
              <a:effectLst/>
            </c:spPr>
            <c:extLst>
              <c:ext xmlns:c16="http://schemas.microsoft.com/office/drawing/2014/chart" uri="{C3380CC4-5D6E-409C-BE32-E72D297353CC}">
                <c16:uniqueId val="{00000009-2223-40DA-A910-E0ECD0547A46}"/>
              </c:ext>
            </c:extLst>
          </c:dPt>
          <c:dPt>
            <c:idx val="5"/>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B-2223-40DA-A910-E0ECD0547A46}"/>
              </c:ext>
            </c:extLst>
          </c:dPt>
          <c:dPt>
            <c:idx val="6"/>
            <c:bubble3D val="0"/>
            <c:spPr>
              <a:solidFill>
                <a:schemeClr val="accent5">
                  <a:tint val="48000"/>
                </a:schemeClr>
              </a:solidFill>
              <a:ln w="19050">
                <a:solidFill>
                  <a:schemeClr val="lt1"/>
                </a:solidFill>
              </a:ln>
              <a:effectLst/>
            </c:spPr>
            <c:extLst>
              <c:ext xmlns:c16="http://schemas.microsoft.com/office/drawing/2014/chart" uri="{C3380CC4-5D6E-409C-BE32-E72D297353CC}">
                <c16:uniqueId val="{0000000D-2223-40DA-A910-E0ECD0547A46}"/>
              </c:ext>
            </c:extLst>
          </c:dPt>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SalesByCountry!$A$4:$A$11</c:f>
              <c:strCache>
                <c:ptCount val="7"/>
                <c:pt idx="0">
                  <c:v>Canada</c:v>
                </c:pt>
                <c:pt idx="1">
                  <c:v>Germany</c:v>
                </c:pt>
                <c:pt idx="2">
                  <c:v>India</c:v>
                </c:pt>
                <c:pt idx="3">
                  <c:v>Pakistan</c:v>
                </c:pt>
                <c:pt idx="4">
                  <c:v>Turkey</c:v>
                </c:pt>
                <c:pt idx="5">
                  <c:v>Uk</c:v>
                </c:pt>
                <c:pt idx="6">
                  <c:v>Usa</c:v>
                </c:pt>
              </c:strCache>
            </c:strRef>
          </c:cat>
          <c:val>
            <c:numRef>
              <c:f>SalesByCountry!$B$4:$B$11</c:f>
              <c:numCache>
                <c:formatCode>0.00%</c:formatCode>
                <c:ptCount val="7"/>
                <c:pt idx="0">
                  <c:v>0.12737537943572144</c:v>
                </c:pt>
                <c:pt idx="1">
                  <c:v>0.14683301734238294</c:v>
                </c:pt>
                <c:pt idx="2">
                  <c:v>0.13645404495108582</c:v>
                </c:pt>
                <c:pt idx="3">
                  <c:v>0.14693048505198286</c:v>
                </c:pt>
                <c:pt idx="4">
                  <c:v>0.12726561540281073</c:v>
                </c:pt>
                <c:pt idx="5">
                  <c:v>0.16502619375807154</c:v>
                </c:pt>
                <c:pt idx="6">
                  <c:v>0.15011526405794415</c:v>
                </c:pt>
              </c:numCache>
            </c:numRef>
          </c:val>
          <c:extLst>
            <c:ext xmlns:c16="http://schemas.microsoft.com/office/drawing/2014/chart" uri="{C3380CC4-5D6E-409C-BE32-E72D297353CC}">
              <c16:uniqueId val="{00000003-80CC-456D-93C7-D98E722166F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lumMod val="75000"/>
        </a:schemeClr>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[ExcelDataAnalyticsProject02.xlsx]SalesByCategory!PivotTable2</c:name>
    <c:fmtId val="0"/>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600" b="1"/>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SalesByCategory!$B$3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SalesByCategory!$A$4:$A$7</c:f>
              <c:strCache>
                <c:ptCount val="3"/>
                <c:pt idx="0">
                  <c:v>Accessories</c:v>
                </c:pt>
                <c:pt idx="1">
                  <c:v>Electronics</c:v>
                </c:pt>
                <c:pt idx="2">
                  <c:v>Gadgets</c:v>
                </c:pt>
              </c:strCache>
            </c:strRef>
          </c:cat>
          <c:val>
            <c:numRef>
              <c:f>SalesByCategory!$B$4:$B$7</c:f>
              <c:numCache>
                <c:formatCode>General</c:formatCode>
                <c:ptCount val="3"/>
                <c:pt idx="0">
                  <c:v>1666684.1099999996</c:v>
                </c:pt>
                <c:pt idx="1">
                  <c:v>1650795.6299999997</c:v>
                </c:pt>
                <c:pt idx="2">
                  <c:v>1799496.9700000007</c:v>
                </c:pt>
              </c:numCache>
            </c:numRef>
          </c:val>
          <c:extLst>
            <c:ext xmlns:c16="http://schemas.microsoft.com/office/drawing/2014/chart" uri="{C3380CC4-5D6E-409C-BE32-E72D297353CC}">
              <c16:uniqueId val="{00000003-C046-44C0-9917-DCD8CD1D3DCE}"/>
            </c:ext>
          </c:extLst>
        </c:ser>
        <c:dLbls>
          <c:dLblPos val="outEnd"/>
          <c:showLegendKey val="0"/>
          <c:showVal val="1"/>
          <c:showCatName val="0"/>
          <c:showSerName val="0"/>
          <c:showPercent val="0"/>
          <c:showBubbleSize val="0"/>
        </c:dLbls>
        <c:gapWidth val="219"/>
        <c:overlap val="-27"/>
        <c:axId val="197768975"/>
        <c:axId val="371217935"/>
      </c:barChart>
      <c:catAx>
        <c:axId val="19776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1217935"/>
        <c:crosses val="autoZero"/>
        <c:auto val="1"/>
        <c:lblAlgn val="ctr"/>
        <c:lblOffset val="100"/>
        <c:noMultiLvlLbl val="0"/>
      </c:catAx>
      <c:valAx>
        <c:axId val="3712179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776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[ExcelDataAnalyticsProject02.xlsx]SalesByProductCategory!PivotTable3</c:name>
    <c:fmtId val="3"/>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SalesByProductCategory!$B$3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SalesByProductCategory!$A$4:$A$10</c:f>
              <c:strCache>
                <c:ptCount val="6"/>
                <c:pt idx="0">
                  <c:v>Camera</c:v>
                </c:pt>
                <c:pt idx="1">
                  <c:v>Headphones</c:v>
                </c:pt>
                <c:pt idx="2">
                  <c:v>Laptop</c:v>
                </c:pt>
                <c:pt idx="3">
                  <c:v>Phone</c:v>
                </c:pt>
                <c:pt idx="4">
                  <c:v>Tablet</c:v>
                </c:pt>
                <c:pt idx="5">
                  <c:v>Watch</c:v>
                </c:pt>
              </c:strCache>
            </c:strRef>
          </c:cat>
          <c:val>
            <c:numRef>
              <c:f>SalesByProductCategory!$B$4:$B$10</c:f>
              <c:numCache>
                <c:formatCode>General</c:formatCode>
                <c:ptCount val="6"/>
                <c:pt idx="0">
                  <c:v>896033.68000000052</c:v>
                </c:pt>
                <c:pt idx="1">
                  <c:v>907257.37000000011</c:v>
                </c:pt>
                <c:pt idx="2">
                  <c:v>865070.33999999985</c:v>
                </c:pt>
                <c:pt idx="3">
                  <c:v>865294.86999999965</c:v>
                </c:pt>
                <c:pt idx="4">
                  <c:v>770644.89999999967</c:v>
                </c:pt>
                <c:pt idx="5">
                  <c:v>812675.5499999997</c:v>
                </c:pt>
              </c:numCache>
            </c:numRef>
          </c:val>
          <c:extLst>
            <c:ext xmlns:c16="http://schemas.microsoft.com/office/drawing/2014/chart" uri="{C3380CC4-5D6E-409C-BE32-E72D297353CC}">
              <c16:uniqueId val="{00000003-0EF8-4899-8699-A19C8D883D75}"/>
            </c:ext>
          </c:extLst>
        </c:ser>
        <c:dLbls>
          <c:dLblPos val="outEnd"/>
          <c:showLegendKey val="0"/>
          <c:showVal val="1"/>
          <c:showCatName val="0"/>
          <c:showSerName val="0"/>
          <c:showPercent val="0"/>
          <c:showBubbleSize val="0"/>
        </c:dLbls>
        <c:gapWidth val="182"/>
        <c:axId val="132291663"/>
        <c:axId val="132295023"/>
      </c:barChart>
      <c:catAx>
        <c:axId val="132291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95023"/>
        <c:crosses val="autoZero"/>
        <c:auto val="1"/>
        <c:lblAlgn val="ctr"/>
        <c:lblOffset val="100"/>
        <c:noMultiLvlLbl val="0"/>
      </c:catAx>
      <c:valAx>
        <c:axId val="132295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91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[ExcelDataAnalyticsProject02.xlsx]SalesByAgeGroup!PivotTable4</c:name>
    <c:fmtId val="0"/>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Sales by Age</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hade val="76000"/>
            </a:schemeClr>
          </a:solidFill>
          <a:ln>
            <a:noFill/>
          </a:ln>
          <a:effectLst/>
        </c:spPr>
      </c:pivotFmt>
      <c:pivotFmt>
        <c:idx val="2"/>
        <c:spPr>
          <a:solidFill>
            <a:schemeClr val="accent5">
              <a:tint val="77000"/>
            </a:schemeClr>
          </a:solidFill>
          <a:ln>
            <a:noFill/>
          </a:ln>
          <a:effectLst/>
        </c:spPr>
      </c:pivotFmt>
    </c:pivotFmts>
    <c:plotArea>
      <c:layout/>
      <c:doughnutChart>
        <c:varyColors val="1"/>
        <c:ser>
          <c:idx val="0"/>
          <c:order val="0"/>
          <c:tx>
            <c:strRef>
              <c:f>SalesByAgeGroup!$B$3</c:f>
              <c:strCache>
                <c:ptCount val="1"/>
                <c:pt idx="0">
                  <c:v>Total</c:v>
                </c:pt>
              </c:strCache>
            </c:strRef>
          </c:tx>
          <c:dPt>
            <c:idx val="0"/>
            <c:bubble3D val="0"/>
            <c:spPr>
              <a:solidFill>
                <a:schemeClr val="accent5">
                  <a:shade val="76000"/>
                </a:schemeClr>
              </a:solidFill>
              <a:ln>
                <a:noFill/>
              </a:ln>
              <a:effectLst/>
            </c:spPr>
            <c:extLst>
              <c:ext xmlns:c16="http://schemas.microsoft.com/office/drawing/2014/chart" uri="{C3380CC4-5D6E-409C-BE32-E72D297353CC}">
                <c16:uniqueId val="{00000001-D2A7-44AC-BDD3-D148B25A369C}"/>
              </c:ext>
            </c:extLst>
          </c:dPt>
          <c:dPt>
            <c:idx val="1"/>
            <c:bubble3D val="0"/>
            <c:spPr>
              <a:solidFill>
                <a:schemeClr val="accent5">
                  <a:tint val="77000"/>
                </a:schemeClr>
              </a:solidFill>
              <a:ln>
                <a:noFill/>
              </a:ln>
              <a:effectLst/>
            </c:spPr>
            <c:extLst>
              <c:ext xmlns:c16="http://schemas.microsoft.com/office/drawing/2014/chart" uri="{C3380CC4-5D6E-409C-BE32-E72D297353CC}">
                <c16:uniqueId val="{00000003-D2A7-44AC-BDD3-D148B25A369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SalesByAgeGroup!$A$4:$A$6</c:f>
              <c:strCache>
                <c:ptCount val="2"/>
                <c:pt idx="0">
                  <c:v>Senior</c:v>
                </c:pt>
                <c:pt idx="1">
                  <c:v>Young</c:v>
                </c:pt>
              </c:strCache>
            </c:strRef>
          </c:cat>
          <c:val>
            <c:numRef>
              <c:f>SalesByAgeGroup!$B$4:$B$6</c:f>
              <c:numCache>
                <c:formatCode>0.00%</c:formatCode>
                <c:ptCount val="2"/>
                <c:pt idx="0">
                  <c:v>0.75258049200696764</c:v>
                </c:pt>
                <c:pt idx="1">
                  <c:v>0.2474195079930312</c:v>
                </c:pt>
              </c:numCache>
            </c:numRef>
          </c:val>
          <c:extLst>
            <c:ext xmlns:c16="http://schemas.microsoft.com/office/drawing/2014/chart" uri="{C3380CC4-5D6E-409C-BE32-E72D297353CC}">
              <c16:uniqueId val="{00000003-C7B7-4265-A87B-49844B3B767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[ExcelDataAnalyticsProject02.xlsx]DiscountByGender!PivotTable5</c:name>
    <c:fmtId val="0"/>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Discount by Gender</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tint val="77000"/>
            </a:schemeClr>
          </a:solidFill>
          <a:ln w="19050">
            <a:solidFill>
              <a:schemeClr val="lt1"/>
            </a:solidFill>
          </a:ln>
          <a:effectLst/>
        </c:spPr>
      </c:pivotFmt>
      <c:pivotFmt>
        <c:idx val="3"/>
        <c:spPr>
          <a:solidFill>
            <a:schemeClr val="accent1">
              <a:shade val="76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tint val="77000"/>
            </a:schemeClr>
          </a:solidFill>
          <a:ln w="19050">
            <a:solidFill>
              <a:schemeClr val="lt1"/>
            </a:solidFill>
          </a:ln>
          <a:effectLst/>
        </c:spPr>
      </c:pivotFmt>
      <c:pivotFmt>
        <c:idx val="6"/>
        <c:spPr>
          <a:solidFill>
            <a:schemeClr val="accent1">
              <a:shade val="76000"/>
            </a:schemeClr>
          </a:solidFill>
          <a:ln w="19050">
            <a:solidFill>
              <a:schemeClr val="lt1"/>
            </a:solidFill>
          </a:ln>
          <a:effectLst/>
        </c:spPr>
      </c:pivotFmt>
      <c:pivotFmt>
        <c:idx val="7"/>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tint val="77000"/>
            </a:schemeClr>
          </a:solidFill>
          <a:ln w="19050">
            <a:solidFill>
              <a:schemeClr val="lt1"/>
            </a:solidFill>
          </a:ln>
          <a:effectLst/>
        </c:spPr>
      </c:pivotFmt>
      <c:pivotFmt>
        <c:idx val="9"/>
        <c:spPr>
          <a:solidFill>
            <a:schemeClr val="accent1">
              <a:shade val="76000"/>
            </a:schemeClr>
          </a:solidFill>
          <a:ln w="19050">
            <a:solidFill>
              <a:schemeClr val="lt1"/>
            </a:solidFill>
          </a:ln>
          <a:effectLst/>
        </c:spPr>
      </c:pivotFmt>
    </c:pivotFmts>
    <c:plotArea>
      <c:layout/>
      <c:pieChart>
        <c:varyColors val="1"/>
        <c:ser>
          <c:idx val="0"/>
          <c:order val="0"/>
          <c:tx>
            <c:strRef>
              <c:f>DiscountByGender!$B$3</c:f>
              <c:strCache>
                <c:ptCount val="1"/>
                <c:pt idx="0">
                  <c:v>Total</c:v>
                </c:pt>
              </c:strCache>
            </c:strRef>
          </c:tx>
          <c:dPt>
            <c:idx val="0"/>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1-3791-43FA-B448-DA750C891C60}"/>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3791-43FA-B448-DA750C891C60}"/>
              </c:ext>
            </c:extLst>
          </c:dPt>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extLst>
          </c:dLbls>
          <c:cat>
            <c:strRef>
              <c:f>DiscountByGender!$A$4:$A$6</c:f>
              <c:strCache>
                <c:ptCount val="2"/>
                <c:pt idx="0">
                  <c:v>Female</c:v>
                </c:pt>
                <c:pt idx="1">
                  <c:v>Male</c:v>
                </c:pt>
              </c:strCache>
            </c:strRef>
          </c:cat>
          <c:val>
            <c:numRef>
              <c:f>DiscountByGender!$B$4:$B$6</c:f>
              <c:numCache>
                <c:formatCode>0.00%</c:formatCode>
                <c:ptCount val="2"/>
                <c:pt idx="0">
                  <c:v>0.51767968569447609</c:v>
                </c:pt>
                <c:pt idx="1">
                  <c:v>0.48232031430552297</c:v>
                </c:pt>
              </c:numCache>
            </c:numRef>
          </c:val>
          <c:extLst>
            <c:ext xmlns:c16="http://schemas.microsoft.com/office/drawing/2014/chart" uri="{C3380CC4-5D6E-409C-BE32-E72D297353CC}">
              <c16:uniqueId val="{00000009-96F1-42FA-82B3-F802C6FF583C}"/>
            </c:ext>
          </c:extLst>
        </c:ser>
        <c:dLbls>
          <c:dLblPos val="ctr"/>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[ExcelDataAnalyticsProject02.xlsx]SalesByAgeGroup!PivotTable4</c:name>
    <c:fmtId val="6"/>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Sales by Age</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5"/>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shade val="65000"/>
            </a:schemeClr>
          </a:solidFill>
          <a:ln>
            <a:noFill/>
          </a:ln>
          <a:effectLst/>
        </c:spPr>
      </c:pivotFmt>
      <c:pivotFmt>
        <c:idx val="3"/>
        <c:spPr>
          <a:solidFill>
            <a:schemeClr val="accent5"/>
          </a:solidFill>
          <a:ln>
            <a:noFill/>
          </a:ln>
          <a:effectLst/>
        </c:spPr>
      </c:pivotFmt>
      <c:pivotFmt>
        <c:idx val="4"/>
        <c:spPr>
          <a:solidFill>
            <a:schemeClr val="accent5">
              <a:tint val="65000"/>
            </a:schemeClr>
          </a:solidFill>
          <a:ln>
            <a:noFill/>
          </a:ln>
          <a:effectLst/>
        </c:spPr>
      </c:pivotFmt>
      <c:pivotFmt>
        <c:idx val="5"/>
        <c:spPr>
          <a:solidFill>
            <a:schemeClr val="accent5"/>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shade val="65000"/>
            </a:schemeClr>
          </a:solidFill>
          <a:ln>
            <a:noFill/>
          </a:ln>
          <a:effectLst/>
        </c:spPr>
      </c:pivotFmt>
      <c:pivotFmt>
        <c:idx val="7"/>
        <c:spPr>
          <a:solidFill>
            <a:schemeClr val="accent5"/>
          </a:solidFill>
          <a:ln>
            <a:noFill/>
          </a:ln>
          <a:effectLst/>
        </c:spPr>
      </c:pivotFmt>
      <c:pivotFmt>
        <c:idx val="8"/>
        <c:spPr>
          <a:solidFill>
            <a:schemeClr val="accent5">
              <a:tint val="65000"/>
            </a:schemeClr>
          </a:solidFill>
          <a:ln>
            <a:noFill/>
          </a:ln>
          <a:effectLst/>
        </c:spPr>
      </c:pivotFmt>
    </c:pivotFmts>
    <c:plotArea>
      <c:layout/>
      <c:doughnutChart>
        <c:varyColors val="1"/>
        <c:ser>
          <c:idx val="0"/>
          <c:order val="0"/>
          <c:tx>
            <c:strRef>
              <c:f>SalesByAgeGroup!$B$3</c:f>
              <c:strCache>
                <c:ptCount val="1"/>
                <c:pt idx="0">
                  <c:v>Total</c:v>
                </c:pt>
              </c:strCache>
            </c:strRef>
          </c:tx>
          <c:dPt>
            <c:idx val="0"/>
            <c:bubble3D val="0"/>
            <c:spPr>
              <a:solidFill>
                <a:schemeClr val="accent5">
                  <a:shade val="76000"/>
                </a:schemeClr>
              </a:solidFill>
              <a:ln>
                <a:noFill/>
              </a:ln>
              <a:effectLst/>
            </c:spPr>
            <c:extLst>
              <c:ext xmlns:c16="http://schemas.microsoft.com/office/drawing/2014/chart" uri="{C3380CC4-5D6E-409C-BE32-E72D297353CC}">
                <c16:uniqueId val="{00000001-C6D0-41C3-804F-F76ABED93402}"/>
              </c:ext>
            </c:extLst>
          </c:dPt>
          <c:dPt>
            <c:idx val="1"/>
            <c:bubble3D val="0"/>
            <c:spPr>
              <a:solidFill>
                <a:schemeClr val="accent5">
                  <a:tint val="65000"/>
                </a:schemeClr>
              </a:solidFill>
              <a:ln>
                <a:noFill/>
              </a:ln>
              <a:effectLst/>
            </c:spPr>
            <c:extLst>
              <c:ext xmlns:c16="http://schemas.microsoft.com/office/drawing/2014/chart" uri="{C3380CC4-5D6E-409C-BE32-E72D297353CC}">
                <c16:uniqueId val="{00000003-C6D0-41C3-804F-F76ABED9340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SalesByAgeGroup!$A$4:$A$6</c:f>
              <c:strCache>
                <c:ptCount val="2"/>
                <c:pt idx="0">
                  <c:v>Senior</c:v>
                </c:pt>
                <c:pt idx="1">
                  <c:v>Young</c:v>
                </c:pt>
              </c:strCache>
            </c:strRef>
          </c:cat>
          <c:val>
            <c:numRef>
              <c:f>SalesByAgeGroup!$B$4:$B$6</c:f>
              <c:numCache>
                <c:formatCode>0.00%</c:formatCode>
                <c:ptCount val="2"/>
                <c:pt idx="0">
                  <c:v>0.75258049200696764</c:v>
                </c:pt>
                <c:pt idx="1">
                  <c:v>0.2474195079930312</c:v>
                </c:pt>
              </c:numCache>
            </c:numRef>
          </c:val>
          <c:extLst>
            <c:ext xmlns:c16="http://schemas.microsoft.com/office/drawing/2014/chart" uri="{C3380CC4-5D6E-409C-BE32-E72D297353CC}">
              <c16:uniqueId val="{0000000B-FC92-4130-85CA-2DCE78F16D9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[ExcelDataAnalyticsProject02.xlsx]SalesByProductCategory!PivotTable3</c:name>
    <c:fmtId val="10"/>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SalesByProductCategory!$B$3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SalesByProductCategory!$A$4:$A$10</c:f>
              <c:strCache>
                <c:ptCount val="6"/>
                <c:pt idx="0">
                  <c:v>Camera</c:v>
                </c:pt>
                <c:pt idx="1">
                  <c:v>Headphones</c:v>
                </c:pt>
                <c:pt idx="2">
                  <c:v>Laptop</c:v>
                </c:pt>
                <c:pt idx="3">
                  <c:v>Phone</c:v>
                </c:pt>
                <c:pt idx="4">
                  <c:v>Tablet</c:v>
                </c:pt>
                <c:pt idx="5">
                  <c:v>Watch</c:v>
                </c:pt>
              </c:strCache>
            </c:strRef>
          </c:cat>
          <c:val>
            <c:numRef>
              <c:f>SalesByProductCategory!$B$4:$B$10</c:f>
              <c:numCache>
                <c:formatCode>General</c:formatCode>
                <c:ptCount val="6"/>
                <c:pt idx="0">
                  <c:v>896033.68000000052</c:v>
                </c:pt>
                <c:pt idx="1">
                  <c:v>907257.37000000011</c:v>
                </c:pt>
                <c:pt idx="2">
                  <c:v>865070.33999999985</c:v>
                </c:pt>
                <c:pt idx="3">
                  <c:v>865294.86999999965</c:v>
                </c:pt>
                <c:pt idx="4">
                  <c:v>770644.89999999967</c:v>
                </c:pt>
                <c:pt idx="5">
                  <c:v>812675.5499999997</c:v>
                </c:pt>
              </c:numCache>
            </c:numRef>
          </c:val>
          <c:extLst>
            <c:ext xmlns:c16="http://schemas.microsoft.com/office/drawing/2014/chart" uri="{C3380CC4-5D6E-409C-BE32-E72D297353CC}">
              <c16:uniqueId val="{00000003-5452-4D05-9A30-F7F3EBDA7A68}"/>
            </c:ext>
          </c:extLst>
        </c:ser>
        <c:dLbls>
          <c:dLblPos val="outEnd"/>
          <c:showLegendKey val="0"/>
          <c:showVal val="1"/>
          <c:showCatName val="0"/>
          <c:showSerName val="0"/>
          <c:showPercent val="0"/>
          <c:showBubbleSize val="0"/>
        </c:dLbls>
        <c:gapWidth val="182"/>
        <c:axId val="132291663"/>
        <c:axId val="132295023"/>
      </c:barChart>
      <c:catAx>
        <c:axId val="132291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95023"/>
        <c:crosses val="autoZero"/>
        <c:auto val="1"/>
        <c:lblAlgn val="ctr"/>
        <c:lblOffset val="100"/>
        <c:noMultiLvlLbl val="0"/>
      </c:catAx>
      <c:valAx>
        <c:axId val="132295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291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[ExcelDataAnalyticsProject02.xlsx]SalesByCategory!PivotTable2</c:name>
    <c:fmtId val="11"/>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SalesByCategory!$B$3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SalesByCategory!$A$4:$A$7</c:f>
              <c:strCache>
                <c:ptCount val="3"/>
                <c:pt idx="0">
                  <c:v>Accessories</c:v>
                </c:pt>
                <c:pt idx="1">
                  <c:v>Electronics</c:v>
                </c:pt>
                <c:pt idx="2">
                  <c:v>Gadgets</c:v>
                </c:pt>
              </c:strCache>
            </c:strRef>
          </c:cat>
          <c:val>
            <c:numRef>
              <c:f>SalesByCategory!$B$4:$B$7</c:f>
              <c:numCache>
                <c:formatCode>General</c:formatCode>
                <c:ptCount val="3"/>
                <c:pt idx="0">
                  <c:v>1666684.1099999996</c:v>
                </c:pt>
                <c:pt idx="1">
                  <c:v>1650795.6299999997</c:v>
                </c:pt>
                <c:pt idx="2">
                  <c:v>1799496.9700000007</c:v>
                </c:pt>
              </c:numCache>
            </c:numRef>
          </c:val>
          <c:extLst>
            <c:ext xmlns:c16="http://schemas.microsoft.com/office/drawing/2014/chart" uri="{C3380CC4-5D6E-409C-BE32-E72D297353CC}">
              <c16:uniqueId val="{00000003-F709-47C7-9C4E-82398C2C7391}"/>
            </c:ext>
          </c:extLst>
        </c:ser>
        <c:dLbls>
          <c:dLblPos val="outEnd"/>
          <c:showLegendKey val="0"/>
          <c:showVal val="1"/>
          <c:showCatName val="0"/>
          <c:showSerName val="0"/>
          <c:showPercent val="0"/>
          <c:showBubbleSize val="0"/>
        </c:dLbls>
        <c:gapWidth val="219"/>
        <c:overlap val="-27"/>
        <c:axId val="197768975"/>
        <c:axId val="371217935"/>
      </c:barChart>
      <c:catAx>
        <c:axId val="19776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1217935"/>
        <c:crosses val="autoZero"/>
        <c:auto val="1"/>
        <c:lblAlgn val="ctr"/>
        <c:lblOffset val="100"/>
        <c:noMultiLvlLbl val="0"/>
      </c:catAx>
      <c:valAx>
        <c:axId val="3712179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776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[ExcelDataAnalyticsProject02.xlsx]SalesByCountry!PivotTable1</c:name>
    <c:fmtId val="8"/>
  </c:pivotSource>
  <c:chart>
    <c:title>
      <c:tx>
        <c:rich>
          <a:bodyPr rot="0" spcFirstLastPara="1" vertOverflow="ellipsis" vert="horz" wrap="square" anchor="ctr" anchorCtr="1"/>
          <a:lstStyle/>
          <a:p>
            <a:pPr>
              <a:defRPr sz="1800" b="0" i="0" u="none" strike="noStrike" kern="1200" spc="0" baseline="0">
                <a:solidFill>
                  <a:schemeClr val="tx2"/>
                </a:solidFill>
                <a:latin typeface="+mn-lt"/>
                <a:ea typeface="+mn-ea"/>
                <a:cs typeface="+mn-cs"/>
              </a:defRPr>
            </a:pPr>
            <a:r>
              <a:rPr lang="en-US" sz="1800" b="1"/>
              <a:t>Sales by Country</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hade val="47000"/>
            </a:schemeClr>
          </a:solidFill>
          <a:ln w="19050">
            <a:solidFill>
              <a:schemeClr val="lt1"/>
            </a:solidFill>
          </a:ln>
          <a:effectLst/>
        </c:spPr>
      </c:pivotFmt>
      <c:pivotFmt>
        <c:idx val="3"/>
        <c:spPr>
          <a:solidFill>
            <a:schemeClr val="accent5">
              <a:shade val="65000"/>
            </a:schemeClr>
          </a:solidFill>
          <a:ln w="19050">
            <a:solidFill>
              <a:schemeClr val="lt1"/>
            </a:solidFill>
          </a:ln>
          <a:effectLst/>
        </c:spPr>
      </c:pivotFmt>
      <c:pivotFmt>
        <c:idx val="4"/>
        <c:spPr>
          <a:solidFill>
            <a:schemeClr val="accent5">
              <a:shade val="82000"/>
            </a:schemeClr>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tint val="83000"/>
            </a:schemeClr>
          </a:solidFill>
          <a:ln w="19050">
            <a:solidFill>
              <a:schemeClr val="lt1"/>
            </a:solidFill>
          </a:ln>
          <a:effectLst/>
        </c:spPr>
      </c:pivotFmt>
      <c:pivotFmt>
        <c:idx val="7"/>
        <c:spPr>
          <a:solidFill>
            <a:schemeClr val="accent5">
              <a:tint val="65000"/>
            </a:schemeClr>
          </a:solidFill>
          <a:ln w="19050">
            <a:solidFill>
              <a:schemeClr val="lt1"/>
            </a:solidFill>
          </a:ln>
          <a:effectLst/>
        </c:spPr>
      </c:pivotFmt>
      <c:pivotFmt>
        <c:idx val="8"/>
        <c:spPr>
          <a:solidFill>
            <a:schemeClr val="accent5">
              <a:tint val="48000"/>
            </a:schemeClr>
          </a:solidFill>
          <a:ln w="19050">
            <a:solidFill>
              <a:schemeClr val="lt1"/>
            </a:solidFill>
          </a:ln>
          <a:effectLst/>
        </c:spPr>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hade val="47000"/>
            </a:schemeClr>
          </a:solidFill>
          <a:ln w="19050">
            <a:solidFill>
              <a:schemeClr val="lt1"/>
            </a:solidFill>
          </a:ln>
          <a:effectLst/>
        </c:spPr>
      </c:pivotFmt>
      <c:pivotFmt>
        <c:idx val="11"/>
        <c:spPr>
          <a:solidFill>
            <a:schemeClr val="accent5">
              <a:shade val="65000"/>
            </a:schemeClr>
          </a:solidFill>
          <a:ln w="19050">
            <a:solidFill>
              <a:schemeClr val="lt1"/>
            </a:solidFill>
          </a:ln>
          <a:effectLst/>
        </c:spPr>
      </c:pivotFmt>
      <c:pivotFmt>
        <c:idx val="12"/>
        <c:spPr>
          <a:solidFill>
            <a:schemeClr val="accent5">
              <a:shade val="82000"/>
            </a:schemeClr>
          </a:solidFill>
          <a:ln w="19050">
            <a:solidFill>
              <a:schemeClr val="lt1"/>
            </a:solidFill>
          </a:ln>
          <a:effectLst/>
        </c:spPr>
      </c:pivotFmt>
      <c:pivotFmt>
        <c:idx val="13"/>
        <c:spPr>
          <a:solidFill>
            <a:schemeClr val="accent5"/>
          </a:solidFill>
          <a:ln w="19050">
            <a:solidFill>
              <a:schemeClr val="lt1"/>
            </a:solidFill>
          </a:ln>
          <a:effectLst/>
        </c:spPr>
      </c:pivotFmt>
      <c:pivotFmt>
        <c:idx val="14"/>
        <c:spPr>
          <a:solidFill>
            <a:schemeClr val="accent5">
              <a:tint val="83000"/>
            </a:schemeClr>
          </a:solidFill>
          <a:ln w="19050">
            <a:solidFill>
              <a:schemeClr val="lt1"/>
            </a:solidFill>
          </a:ln>
          <a:effectLst/>
        </c:spPr>
      </c:pivotFmt>
      <c:pivotFmt>
        <c:idx val="15"/>
        <c:spPr>
          <a:solidFill>
            <a:schemeClr val="accent5">
              <a:tint val="65000"/>
            </a:schemeClr>
          </a:solidFill>
          <a:ln w="19050">
            <a:solidFill>
              <a:schemeClr val="lt1"/>
            </a:solidFill>
          </a:ln>
          <a:effectLst/>
        </c:spPr>
      </c:pivotFmt>
      <c:pivotFmt>
        <c:idx val="16"/>
        <c:spPr>
          <a:solidFill>
            <a:schemeClr val="accent5">
              <a:tint val="48000"/>
            </a:schemeClr>
          </a:solidFill>
          <a:ln w="19050">
            <a:solidFill>
              <a:schemeClr val="lt1"/>
            </a:solidFill>
          </a:ln>
          <a:effectLst/>
        </c:spPr>
      </c:pivotFmt>
    </c:pivotFmts>
    <c:plotArea>
      <c:layout/>
      <c:pieChart>
        <c:varyColors val="1"/>
        <c:ser>
          <c:idx val="0"/>
          <c:order val="0"/>
          <c:tx>
            <c:strRef>
              <c:f>SalesByCountry!$B$3</c:f>
              <c:strCache>
                <c:ptCount val="1"/>
                <c:pt idx="0">
                  <c:v>Total</c:v>
                </c:pt>
              </c:strCache>
            </c:strRef>
          </c:tx>
          <c:dPt>
            <c:idx val="0"/>
            <c:bubble3D val="0"/>
            <c:spPr>
              <a:solidFill>
                <a:schemeClr val="accent5">
                  <a:shade val="47000"/>
                </a:schemeClr>
              </a:solidFill>
              <a:ln w="19050">
                <a:solidFill>
                  <a:schemeClr val="lt1"/>
                </a:solidFill>
              </a:ln>
              <a:effectLst/>
            </c:spPr>
            <c:extLst>
              <c:ext xmlns:c16="http://schemas.microsoft.com/office/drawing/2014/chart" uri="{C3380CC4-5D6E-409C-BE32-E72D297353CC}">
                <c16:uniqueId val="{00000001-D4FE-42C0-8B4D-B0B8C91BED50}"/>
              </c:ext>
            </c:extLst>
          </c:dPt>
          <c:dPt>
            <c:idx val="1"/>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3-D4FE-42C0-8B4D-B0B8C91BED50}"/>
              </c:ext>
            </c:extLst>
          </c:dPt>
          <c:dPt>
            <c:idx val="2"/>
            <c:bubble3D val="0"/>
            <c:spPr>
              <a:solidFill>
                <a:schemeClr val="accent5">
                  <a:shade val="82000"/>
                </a:schemeClr>
              </a:solidFill>
              <a:ln w="19050">
                <a:solidFill>
                  <a:schemeClr val="lt1"/>
                </a:solidFill>
              </a:ln>
              <a:effectLst/>
            </c:spPr>
            <c:extLst>
              <c:ext xmlns:c16="http://schemas.microsoft.com/office/drawing/2014/chart" uri="{C3380CC4-5D6E-409C-BE32-E72D297353CC}">
                <c16:uniqueId val="{00000005-D4FE-42C0-8B4D-B0B8C91BED50}"/>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D4FE-42C0-8B4D-B0B8C91BED50}"/>
              </c:ext>
            </c:extLst>
          </c:dPt>
          <c:dPt>
            <c:idx val="4"/>
            <c:bubble3D val="0"/>
            <c:spPr>
              <a:solidFill>
                <a:schemeClr val="accent5">
                  <a:tint val="83000"/>
                </a:schemeClr>
              </a:solidFill>
              <a:ln w="19050">
                <a:solidFill>
                  <a:schemeClr val="lt1"/>
                </a:solidFill>
              </a:ln>
              <a:effectLst/>
            </c:spPr>
            <c:extLst>
              <c:ext xmlns:c16="http://schemas.microsoft.com/office/drawing/2014/chart" uri="{C3380CC4-5D6E-409C-BE32-E72D297353CC}">
                <c16:uniqueId val="{00000009-D4FE-42C0-8B4D-B0B8C91BED50}"/>
              </c:ext>
            </c:extLst>
          </c:dPt>
          <c:dPt>
            <c:idx val="5"/>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B-D4FE-42C0-8B4D-B0B8C91BED50}"/>
              </c:ext>
            </c:extLst>
          </c:dPt>
          <c:dPt>
            <c:idx val="6"/>
            <c:bubble3D val="0"/>
            <c:spPr>
              <a:solidFill>
                <a:schemeClr val="accent5">
                  <a:tint val="48000"/>
                </a:schemeClr>
              </a:solidFill>
              <a:ln w="19050">
                <a:solidFill>
                  <a:schemeClr val="lt1"/>
                </a:solidFill>
              </a:ln>
              <a:effectLst/>
            </c:spPr>
            <c:extLst>
              <c:ext xmlns:c16="http://schemas.microsoft.com/office/drawing/2014/chart" uri="{C3380CC4-5D6E-409C-BE32-E72D297353CC}">
                <c16:uniqueId val="{0000000D-D4FE-42C0-8B4D-B0B8C91BED50}"/>
              </c:ext>
            </c:extLst>
          </c:dPt>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SalesByCountry!$A$4:$A$11</c:f>
              <c:strCache>
                <c:ptCount val="7"/>
                <c:pt idx="0">
                  <c:v>Canada</c:v>
                </c:pt>
                <c:pt idx="1">
                  <c:v>Germany</c:v>
                </c:pt>
                <c:pt idx="2">
                  <c:v>India</c:v>
                </c:pt>
                <c:pt idx="3">
                  <c:v>Pakistan</c:v>
                </c:pt>
                <c:pt idx="4">
                  <c:v>Turkey</c:v>
                </c:pt>
                <c:pt idx="5">
                  <c:v>Uk</c:v>
                </c:pt>
                <c:pt idx="6">
                  <c:v>Usa</c:v>
                </c:pt>
              </c:strCache>
            </c:strRef>
          </c:cat>
          <c:val>
            <c:numRef>
              <c:f>SalesByCountry!$B$4:$B$11</c:f>
              <c:numCache>
                <c:formatCode>0.00%</c:formatCode>
                <c:ptCount val="7"/>
                <c:pt idx="0">
                  <c:v>0.12737537943572144</c:v>
                </c:pt>
                <c:pt idx="1">
                  <c:v>0.14683301734238294</c:v>
                </c:pt>
                <c:pt idx="2">
                  <c:v>0.13645404495108582</c:v>
                </c:pt>
                <c:pt idx="3">
                  <c:v>0.14693048505198286</c:v>
                </c:pt>
                <c:pt idx="4">
                  <c:v>0.12726561540281073</c:v>
                </c:pt>
                <c:pt idx="5">
                  <c:v>0.16502619375807154</c:v>
                </c:pt>
                <c:pt idx="6">
                  <c:v>0.15011526405794415</c:v>
                </c:pt>
              </c:numCache>
            </c:numRef>
          </c:val>
          <c:extLst>
            <c:ext xmlns:c16="http://schemas.microsoft.com/office/drawing/2014/chart" uri="{C3380CC4-5D6E-409C-BE32-E72D297353CC}">
              <c16:uniqueId val="{00000011-EBB1-478C-B117-08C27CB6BC9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lumMod val="75000"/>
        </a:schemeClr>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[ExcelDataAnalyticsProject02.xlsx]DiscountByGender!PivotTable5</c:name>
    <c:fmtId val="7"/>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Discount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tint val="77000"/>
            </a:schemeClr>
          </a:solidFill>
          <a:ln w="19050">
            <a:solidFill>
              <a:schemeClr val="lt1"/>
            </a:solidFill>
          </a:ln>
          <a:effectLst/>
        </c:spPr>
      </c:pivotFmt>
      <c:pivotFmt>
        <c:idx val="3"/>
        <c:spPr>
          <a:solidFill>
            <a:schemeClr val="accent1">
              <a:shade val="76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tint val="77000"/>
            </a:schemeClr>
          </a:solidFill>
          <a:ln w="19050">
            <a:solidFill>
              <a:schemeClr val="lt1"/>
            </a:solidFill>
          </a:ln>
          <a:effectLst/>
        </c:spPr>
      </c:pivotFmt>
      <c:pivotFmt>
        <c:idx val="6"/>
        <c:spPr>
          <a:solidFill>
            <a:schemeClr val="accent1">
              <a:shade val="76000"/>
            </a:schemeClr>
          </a:solidFill>
          <a:ln w="19050">
            <a:solidFill>
              <a:schemeClr val="lt1"/>
            </a:solidFill>
          </a:ln>
          <a:effectLst/>
        </c:spPr>
      </c:pivotFmt>
    </c:pivotFmts>
    <c:plotArea>
      <c:layout/>
      <c:pieChart>
        <c:varyColors val="1"/>
        <c:ser>
          <c:idx val="0"/>
          <c:order val="0"/>
          <c:tx>
            <c:strRef>
              <c:f>DiscountByGender!$B$3</c:f>
              <c:strCache>
                <c:ptCount val="1"/>
                <c:pt idx="0">
                  <c:v>Total</c:v>
                </c:pt>
              </c:strCache>
            </c:strRef>
          </c:tx>
          <c:dPt>
            <c:idx val="0"/>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1-7170-407C-8E4C-2701E1125E32}"/>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7170-407C-8E4C-2701E1125E32}"/>
              </c:ext>
            </c:extLst>
          </c:dPt>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DiscountByGender!$A$4:$A$6</c:f>
              <c:strCache>
                <c:ptCount val="2"/>
                <c:pt idx="0">
                  <c:v>Female</c:v>
                </c:pt>
                <c:pt idx="1">
                  <c:v>Male</c:v>
                </c:pt>
              </c:strCache>
            </c:strRef>
          </c:cat>
          <c:val>
            <c:numRef>
              <c:f>DiscountByGender!$B$4:$B$6</c:f>
              <c:numCache>
                <c:formatCode>0.00%</c:formatCode>
                <c:ptCount val="2"/>
                <c:pt idx="0">
                  <c:v>0.51767968569447609</c:v>
                </c:pt>
                <c:pt idx="1">
                  <c:v>0.48232031430552297</c:v>
                </c:pt>
              </c:numCache>
            </c:numRef>
          </c:val>
          <c:extLst>
            <c:ext xmlns:c16="http://schemas.microsoft.com/office/drawing/2014/chart" uri="{C3380CC4-5D6E-409C-BE32-E72D297353CC}">
              <c16:uniqueId val="{00000007-7EAB-4604-8141-87AC6C054CC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[ExcelDataAnalyticsProject02.xlsx]FlowOfProductQuantity!PivotTable7</c:name>
    <c:fmtId val="8"/>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800" b="1"/>
              <a:t>Flow of Product</a:t>
            </a:r>
            <a:r>
              <a:rPr lang="en-US" sz="1800" b="1" baseline="0"/>
              <a:t> Quantity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5"/>
          </a:solidFill>
          <a:ln w="28575" cap="rnd">
            <a:solidFill>
              <a:schemeClr val="accent5"/>
            </a:solidFill>
            <a:round/>
          </a:ln>
          <a:effectLst/>
        </c:spPr>
        <c:marker>
          <c:symbol val="none"/>
        </c:marker>
      </c:pivotFmt>
      <c:pivotFmt>
        <c:idx val="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FlowOfProductQuantity!$B$3</c:f>
              <c:strCache>
                <c:ptCount val="1"/>
                <c:pt idx="0">
                  <c:v>Total</c:v>
                </c:pt>
              </c:strCache>
            </c:strRef>
          </c:tx>
          <c:spPr>
            <a:ln w="28575" cap="rnd">
              <a:solidFill>
                <a:schemeClr val="accent5"/>
              </a:solidFill>
              <a:round/>
            </a:ln>
            <a:effectLst/>
          </c:spPr>
          <c:marker>
            <c:symbol val="none"/>
          </c:marker>
          <c:cat>
            <c:strRef>
              <c:f>FlowOfProductQuantity!$A$4:$A$10</c:f>
              <c:strCache>
                <c:ptCount val="6"/>
                <c:pt idx="0">
                  <c:v>Camera</c:v>
                </c:pt>
                <c:pt idx="1">
                  <c:v>Headphones</c:v>
                </c:pt>
                <c:pt idx="2">
                  <c:v>Laptop</c:v>
                </c:pt>
                <c:pt idx="3">
                  <c:v>Phone</c:v>
                </c:pt>
                <c:pt idx="4">
                  <c:v>Tablet</c:v>
                </c:pt>
                <c:pt idx="5">
                  <c:v>Watch</c:v>
                </c:pt>
              </c:strCache>
            </c:strRef>
          </c:cat>
          <c:val>
            <c:numRef>
              <c:f>FlowOfProductQuantity!$B$4:$B$10</c:f>
              <c:numCache>
                <c:formatCode>General</c:formatCode>
                <c:ptCount val="6"/>
                <c:pt idx="0">
                  <c:v>1840</c:v>
                </c:pt>
                <c:pt idx="1">
                  <c:v>2004</c:v>
                </c:pt>
                <c:pt idx="2">
                  <c:v>1671</c:v>
                </c:pt>
                <c:pt idx="3">
                  <c:v>1709</c:v>
                </c:pt>
                <c:pt idx="4">
                  <c:v>1766</c:v>
                </c:pt>
                <c:pt idx="5">
                  <c:v>1674</c:v>
                </c:pt>
              </c:numCache>
            </c:numRef>
          </c:val>
          <c:smooth val="0"/>
          <c:extLst>
            <c:ext xmlns:c16="http://schemas.microsoft.com/office/drawing/2014/chart" uri="{C3380CC4-5D6E-409C-BE32-E72D297353CC}">
              <c16:uniqueId val="{00000003-BDC2-4B59-9128-955E256C1583}"/>
            </c:ext>
          </c:extLst>
        </c:ser>
        <c:dLbls>
          <c:showLegendKey val="0"/>
          <c:showVal val="0"/>
          <c:showCatName val="0"/>
          <c:showSerName val="0"/>
          <c:showPercent val="0"/>
          <c:showBubbleSize val="0"/>
        </c:dLbls>
        <c:smooth val="0"/>
        <c:axId val="369673663"/>
        <c:axId val="369674623"/>
      </c:lineChart>
      <c:catAx>
        <c:axId val="369673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674623"/>
        <c:crosses val="autoZero"/>
        <c:auto val="1"/>
        <c:lblAlgn val="ctr"/>
        <c:lblOffset val="100"/>
        <c:noMultiLvlLbl val="0"/>
      </c:catAx>
      <c:valAx>
        <c:axId val="36967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673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12700" cap="flat" cmpd="sng" algn="ctr">
      <a:solidFill>
        <a:schemeClr val="tx2"/>
      </a:solid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449580</xdr:colOff>
      <xdr:row>6</xdr:row>
      <xdr:rowOff>41910</xdr:rowOff>
    </xdr:from>
    <xdr:to>
      <xdr:col>11</xdr:col>
      <xdr:colOff>144780</xdr:colOff>
      <xdr:row>21</xdr:row>
      <xdr:rowOff>41910</xdr:rowOff>
    </xdr:to>
    <xdr:graphicFrame macro="">
      <xdr:nvGraphicFramePr>
        <xdr:cNvPr id="2" name="Sales6">
          <a:extLst>
            <a:ext uri="{FF2B5EF4-FFF2-40B4-BE49-F238E27FC236}">
              <a16:creationId xmlns:a16="http://schemas.microsoft.com/office/drawing/2014/main" id="{69AB345A-DD17-0BE9-F370-954E4A0C6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1</xdr:row>
      <xdr:rowOff>19050</xdr:rowOff>
    </xdr:from>
    <xdr:to>
      <xdr:col>10</xdr:col>
      <xdr:colOff>342900</xdr:colOff>
      <xdr:row>16</xdr:row>
      <xdr:rowOff>19050</xdr:rowOff>
    </xdr:to>
    <xdr:graphicFrame macro="">
      <xdr:nvGraphicFramePr>
        <xdr:cNvPr id="2" name="Sales1">
          <a:extLst>
            <a:ext uri="{FF2B5EF4-FFF2-40B4-BE49-F238E27FC236}">
              <a16:creationId xmlns:a16="http://schemas.microsoft.com/office/drawing/2014/main" id="{43646115-6F36-DF6D-C68F-93C86507F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xdr:colOff>
      <xdr:row>1</xdr:row>
      <xdr:rowOff>19050</xdr:rowOff>
    </xdr:from>
    <xdr:to>
      <xdr:col>10</xdr:col>
      <xdr:colOff>335280</xdr:colOff>
      <xdr:row>16</xdr:row>
      <xdr:rowOff>19050</xdr:rowOff>
    </xdr:to>
    <xdr:graphicFrame macro="">
      <xdr:nvGraphicFramePr>
        <xdr:cNvPr id="2" name="Sales2">
          <a:extLst>
            <a:ext uri="{FF2B5EF4-FFF2-40B4-BE49-F238E27FC236}">
              <a16:creationId xmlns:a16="http://schemas.microsoft.com/office/drawing/2014/main" id="{4819AB8D-02AD-6230-9707-CEBAB5F51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179070</xdr:rowOff>
    </xdr:from>
    <xdr:to>
      <xdr:col>10</xdr:col>
      <xdr:colOff>304800</xdr:colOff>
      <xdr:row>15</xdr:row>
      <xdr:rowOff>179070</xdr:rowOff>
    </xdr:to>
    <xdr:graphicFrame macro="">
      <xdr:nvGraphicFramePr>
        <xdr:cNvPr id="2" name="Sales3">
          <a:extLst>
            <a:ext uri="{FF2B5EF4-FFF2-40B4-BE49-F238E27FC236}">
              <a16:creationId xmlns:a16="http://schemas.microsoft.com/office/drawing/2014/main" id="{A88D30D3-6CF3-406A-850A-8CA10ED5E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xdr:colOff>
      <xdr:row>1</xdr:row>
      <xdr:rowOff>34290</xdr:rowOff>
    </xdr:from>
    <xdr:to>
      <xdr:col>10</xdr:col>
      <xdr:colOff>358140</xdr:colOff>
      <xdr:row>16</xdr:row>
      <xdr:rowOff>34290</xdr:rowOff>
    </xdr:to>
    <xdr:graphicFrame macro="">
      <xdr:nvGraphicFramePr>
        <xdr:cNvPr id="2" name="Sales4">
          <a:extLst>
            <a:ext uri="{FF2B5EF4-FFF2-40B4-BE49-F238E27FC236}">
              <a16:creationId xmlns:a16="http://schemas.microsoft.com/office/drawing/2014/main" id="{4551CA98-C1F8-FC3F-A2EE-E77632E87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30480</xdr:colOff>
      <xdr:row>6</xdr:row>
      <xdr:rowOff>41910</xdr:rowOff>
    </xdr:from>
    <xdr:to>
      <xdr:col>11</xdr:col>
      <xdr:colOff>335280</xdr:colOff>
      <xdr:row>21</xdr:row>
      <xdr:rowOff>41910</xdr:rowOff>
    </xdr:to>
    <xdr:graphicFrame macro="">
      <xdr:nvGraphicFramePr>
        <xdr:cNvPr id="2" name="Sales5">
          <a:extLst>
            <a:ext uri="{FF2B5EF4-FFF2-40B4-BE49-F238E27FC236}">
              <a16:creationId xmlns:a16="http://schemas.microsoft.com/office/drawing/2014/main" id="{00F28E3E-7F7C-DBE1-39F1-18BD4E7F2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250370</xdr:colOff>
      <xdr:row>19</xdr:row>
      <xdr:rowOff>100147</xdr:rowOff>
    </xdr:from>
    <xdr:to>
      <xdr:col>8</xdr:col>
      <xdr:colOff>391885</xdr:colOff>
      <xdr:row>36</xdr:row>
      <xdr:rowOff>174171</xdr:rowOff>
    </xdr:to>
    <xdr:graphicFrame macro="">
      <xdr:nvGraphicFramePr>
        <xdr:cNvPr id="2" name="Chart 1">
          <a:extLst>
            <a:ext uri="{FF2B5EF4-FFF2-40B4-BE49-F238E27FC236}">
              <a16:creationId xmlns:a16="http://schemas.microsoft.com/office/drawing/2014/main" id="{EFB4DBDD-1EBA-4148-83AA-71E83354F9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266280</xdr:colOff>
      <xdr:row>2</xdr:row>
      <xdr:rowOff>28470</xdr:rowOff>
    </xdr:from>
    <xdr:to>
      <xdr:col>8</xdr:col>
      <xdr:colOff>386024</xdr:colOff>
      <xdr:row>18</xdr:row>
      <xdr:rowOff>148213</xdr:rowOff>
    </xdr:to>
    <xdr:graphicFrame macro="">
      <xdr:nvGraphicFramePr>
        <xdr:cNvPr id="3" name="Chart 2">
          <a:extLst>
            <a:ext uri="{FF2B5EF4-FFF2-40B4-BE49-F238E27FC236}">
              <a16:creationId xmlns:a16="http://schemas.microsoft.com/office/drawing/2014/main" id="{08E74526-1A7B-4186-BA7A-630E8E959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35627</xdr:colOff>
      <xdr:row>19</xdr:row>
      <xdr:rowOff>97970</xdr:rowOff>
    </xdr:from>
    <xdr:to>
      <xdr:col>17</xdr:col>
      <xdr:colOff>460169</xdr:colOff>
      <xdr:row>36</xdr:row>
      <xdr:rowOff>165652</xdr:rowOff>
    </xdr:to>
    <xdr:graphicFrame macro="">
      <xdr:nvGraphicFramePr>
        <xdr:cNvPr id="4" name="Chart 3">
          <a:extLst>
            <a:ext uri="{FF2B5EF4-FFF2-40B4-BE49-F238E27FC236}">
              <a16:creationId xmlns:a16="http://schemas.microsoft.com/office/drawing/2014/main" id="{3D531543-27D3-4D2F-AAD1-077B8F97A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46511</xdr:colOff>
      <xdr:row>2</xdr:row>
      <xdr:rowOff>32657</xdr:rowOff>
    </xdr:from>
    <xdr:to>
      <xdr:col>17</xdr:col>
      <xdr:colOff>449283</xdr:colOff>
      <xdr:row>18</xdr:row>
      <xdr:rowOff>152400</xdr:rowOff>
    </xdr:to>
    <xdr:graphicFrame macro="">
      <xdr:nvGraphicFramePr>
        <xdr:cNvPr id="5" name="Chart 4">
          <a:extLst>
            <a:ext uri="{FF2B5EF4-FFF2-40B4-BE49-F238E27FC236}">
              <a16:creationId xmlns:a16="http://schemas.microsoft.com/office/drawing/2014/main" id="{847CD17B-876A-45D3-9846-9FF04B1E0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118067</xdr:colOff>
      <xdr:row>2</xdr:row>
      <xdr:rowOff>17585</xdr:rowOff>
    </xdr:from>
    <xdr:to>
      <xdr:col>26</xdr:col>
      <xdr:colOff>522513</xdr:colOff>
      <xdr:row>18</xdr:row>
      <xdr:rowOff>163285</xdr:rowOff>
    </xdr:to>
    <xdr:graphicFrame macro="">
      <xdr:nvGraphicFramePr>
        <xdr:cNvPr id="6" name="Chart 5">
          <a:extLst>
            <a:ext uri="{FF2B5EF4-FFF2-40B4-BE49-F238E27FC236}">
              <a16:creationId xmlns:a16="http://schemas.microsoft.com/office/drawing/2014/main" id="{212D02C0-904D-4F04-8477-5CF5B3392C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130629</xdr:colOff>
      <xdr:row>19</xdr:row>
      <xdr:rowOff>119743</xdr:rowOff>
    </xdr:from>
    <xdr:to>
      <xdr:col>26</xdr:col>
      <xdr:colOff>511629</xdr:colOff>
      <xdr:row>36</xdr:row>
      <xdr:rowOff>143435</xdr:rowOff>
    </xdr:to>
    <xdr:graphicFrame macro="">
      <xdr:nvGraphicFramePr>
        <xdr:cNvPr id="7" name="Chart 6">
          <a:extLst>
            <a:ext uri="{FF2B5EF4-FFF2-40B4-BE49-F238E27FC236}">
              <a16:creationId xmlns:a16="http://schemas.microsoft.com/office/drawing/2014/main" id="{C1C65F08-A1C1-4BFF-96C7-B0ADE7B0E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215338</xdr:colOff>
      <xdr:row>30</xdr:row>
      <xdr:rowOff>28303</xdr:rowOff>
    </xdr:from>
    <xdr:to>
      <xdr:col>31</xdr:col>
      <xdr:colOff>41564</xdr:colOff>
      <xdr:row>36</xdr:row>
      <xdr:rowOff>108857</xdr:rowOff>
    </xdr:to>
    <mc:AlternateContent xmlns:mc="http://schemas.openxmlformats.org/markup-compatibility/2006" xmlns:a14="http://schemas.microsoft.com/office/drawing/2010/main">
      <mc:Choice Requires="a14">
        <xdr:graphicFrame macro="">
          <xdr:nvGraphicFramePr>
            <xdr:cNvPr id="16" name="AgeGroup">
              <a:extLst>
                <a:ext uri="{FF2B5EF4-FFF2-40B4-BE49-F238E27FC236}">
                  <a16:creationId xmlns:a16="http://schemas.microsoft.com/office/drawing/2014/main" id="{E79E6217-067D-2792-0760-E669CACCA0E4}"/>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16674538" y="5863046"/>
              <a:ext cx="2264626"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225828</xdr:colOff>
      <xdr:row>2</xdr:row>
      <xdr:rowOff>22960</xdr:rowOff>
    </xdr:from>
    <xdr:to>
      <xdr:col>31</xdr:col>
      <xdr:colOff>41563</xdr:colOff>
      <xdr:row>15</xdr:row>
      <xdr:rowOff>153465</xdr:rowOff>
    </xdr:to>
    <mc:AlternateContent xmlns:mc="http://schemas.openxmlformats.org/markup-compatibility/2006" xmlns:a14="http://schemas.microsoft.com/office/drawing/2010/main">
      <mc:Choice Requires="a14">
        <xdr:graphicFrame macro="">
          <xdr:nvGraphicFramePr>
            <xdr:cNvPr id="17" name="Country">
              <a:extLst>
                <a:ext uri="{FF2B5EF4-FFF2-40B4-BE49-F238E27FC236}">
                  <a16:creationId xmlns:a16="http://schemas.microsoft.com/office/drawing/2014/main" id="{9B783136-8B32-4697-9E73-091AF80334D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685028" y="676103"/>
              <a:ext cx="2254135" cy="25362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226916</xdr:colOff>
      <xdr:row>16</xdr:row>
      <xdr:rowOff>174468</xdr:rowOff>
    </xdr:from>
    <xdr:to>
      <xdr:col>31</xdr:col>
      <xdr:colOff>41563</xdr:colOff>
      <xdr:row>29</xdr:row>
      <xdr:rowOff>43543</xdr:rowOff>
    </xdr:to>
    <mc:AlternateContent xmlns:mc="http://schemas.openxmlformats.org/markup-compatibility/2006" xmlns:a14="http://schemas.microsoft.com/office/drawing/2010/main">
      <mc:Choice Requires="a14">
        <xdr:graphicFrame macro="">
          <xdr:nvGraphicFramePr>
            <xdr:cNvPr id="18" name="Product">
              <a:extLst>
                <a:ext uri="{FF2B5EF4-FFF2-40B4-BE49-F238E27FC236}">
                  <a16:creationId xmlns:a16="http://schemas.microsoft.com/office/drawing/2014/main" id="{696223F3-A4CE-85F0-2D6E-D2B9BC7DF77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686116" y="3418411"/>
              <a:ext cx="2253047" cy="2274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8620949074" backgroundQuery="1" createdVersion="8" refreshedVersion="8" minRefreshableVersion="3" recordCount="0" supportSubquery="1" supportAdvancedDrill="1" xr:uid="{9D2AE708-E571-422E-B0DA-0F8C14560053}">
  <cacheSource type="external" connectionId="1"/>
  <cacheFields count="3">
    <cacheField name="[Range].[Product].[Product]" caption="Product" numFmtId="0" hierarchy="9" level="1">
      <sharedItems count="6">
        <s v="Camera"/>
        <s v="Headphones"/>
        <s v="Laptop"/>
        <s v="Phone"/>
        <s v="Tablet"/>
        <s v="Watch"/>
      </sharedItems>
    </cacheField>
    <cacheField name="[Measures].[Sum of Quantity]" caption="Sum of Quantity" numFmtId="0" hierarchy="22"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9700578701" backgroundQuery="1" createdVersion="8" refreshedVersion="8" minRefreshableVersion="3" recordCount="0" supportSubquery="1" supportAdvancedDrill="1" xr:uid="{D756D5B4-9DDD-461E-AD2E-6F30B2E6C6B9}">
  <cacheSource type="external" connectionId="1"/>
  <cacheFields count="3">
    <cacheField name="[Range].[Gender].[Gender]" caption="Gender" numFmtId="0" hierarchy="7" level="1">
      <sharedItems count="2">
        <s v="Female"/>
        <s v="Male"/>
      </sharedItems>
    </cacheField>
    <cacheField name="[Measures].[Sum of Discount]" caption="Sum of Discount" numFmtId="0" hierarchy="21" level="32767"/>
    <cacheField name="[Range].[AgeGroup].[AgeGroup]" caption="AgeGroup" numFmtId="0" hierarchy="6"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970104167" backgroundQuery="1" createdVersion="8" refreshedVersion="8" minRefreshableVersion="3" recordCount="0" supportSubquery="1" supportAdvancedDrill="1" xr:uid="{0816E157-65AB-4C6F-8DC9-9F544A2EA949}">
  <cacheSource type="external" connectionId="1"/>
  <cacheFields count="2">
    <cacheField name="[Range].[AgeGroup].[AgeGroup]" caption="AgeGroup" numFmtId="0" hierarchy="6" level="1">
      <sharedItems count="3">
        <s v="Senior"/>
        <s v="Young"/>
        <s v="Middle Age" u="1"/>
      </sharedItems>
    </cacheField>
    <cacheField name="[Measures].[Sum of Total_Spend]" caption="Sum of Total_Spend" numFmtId="0" hierarchy="20" level="32767"/>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fieldsUsage count="2">
        <fieldUsage x="-1"/>
        <fieldUsage x="0"/>
      </fieldsUsage>
    </cacheHierarchy>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9701388886" backgroundQuery="1" createdVersion="8" refreshedVersion="8" minRefreshableVersion="3" recordCount="0" supportSubquery="1" supportAdvancedDrill="1" xr:uid="{42C79240-CA5A-4F32-9B65-5E3E6E90B693}">
  <cacheSource type="external" connectionId="1"/>
  <cacheFields count="3">
    <cacheField name="[Range].[Category].[Category]" caption="Category" numFmtId="0" hierarchy="10" level="1">
      <sharedItems count="3">
        <s v="Accessories"/>
        <s v="Electronics"/>
        <s v="Gadgets"/>
      </sharedItems>
    </cacheField>
    <cacheField name="[Measures].[Sum of Total_Spend]" caption="Sum of Total_Spend" numFmtId="0" hierarchy="20" level="32767"/>
    <cacheField name="[Range].[AgeGroup].[AgeGroup]" caption="AgeGroup" numFmtId="0" hierarchy="6"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0"/>
      </fieldsUsage>
    </cacheHierarchy>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9701851855" backgroundQuery="1" createdVersion="8" refreshedVersion="8" minRefreshableVersion="3" recordCount="0" supportSubquery="1" supportAdvancedDrill="1" xr:uid="{D231C2BC-7A36-4B77-AE13-44FC1529A76B}">
  <cacheSource type="external" connectionId="1"/>
  <cacheFields count="3">
    <cacheField name="[Range].[Country].[Country]" caption="Country" numFmtId="0" hierarchy="8" level="1">
      <sharedItems count="7">
        <s v="Canada"/>
        <s v="Germany"/>
        <s v="India"/>
        <s v="Pakistan"/>
        <s v="Turkey"/>
        <s v="Uk"/>
        <s v="Usa"/>
      </sharedItems>
    </cacheField>
    <cacheField name="[Measures].[Sum of Total_Spend]" caption="Sum of Total_Spend" numFmtId="0" hierarchy="20" level="32767"/>
    <cacheField name="[Range].[AgeGroup].[AgeGroup]" caption="AgeGroup" numFmtId="0" hierarchy="6"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0"/>
      </fieldsUsage>
    </cacheHierarchy>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9702314817" backgroundQuery="1" createdVersion="8" refreshedVersion="8" minRefreshableVersion="3" recordCount="0" supportSubquery="1" supportAdvancedDrill="1" xr:uid="{4A2685C4-7B05-4889-8118-9EF1DF886717}">
  <cacheSource type="external" connectionId="1"/>
  <cacheFields count="3">
    <cacheField name="[Range].[Product].[Product]" caption="Product" numFmtId="0" hierarchy="9" level="1">
      <sharedItems count="6">
        <s v="Camera"/>
        <s v="Headphones"/>
        <s v="Laptop"/>
        <s v="Phone"/>
        <s v="Tablet"/>
        <s v="Watch"/>
      </sharedItems>
    </cacheField>
    <cacheField name="[Measures].[Sum of Total_Spend]" caption="Sum of Total_Spend" numFmtId="0" hierarchy="20" level="32767"/>
    <cacheField name="[Range].[AgeGroup].[AgeGroup]" caption="AgeGroup" numFmtId="0" hierarchy="6"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Name]" caption="CompanyName" attribute="1" defaultMemberUniqueName="[Range].[CompanyName].[All]" allUniqueName="[Range].[CompanyName].[All]" dimensionUniqueName="[Range]" displayFolder="" count="0" memberValueDatatype="130" unbalanced="0"/>
    <cacheHierarchy uniqueName="[Range].[FirstThreeCharacters]" caption="FirstThreeCharacters" attribute="1" defaultMemberUniqueName="[Range].[FirstThreeCharacters].[All]" allUniqueName="[Range].[FirstThreeCharacters].[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Group]" caption="AgeGroup" attribute="1" defaultMemberUniqueName="[Range].[AgeGroup].[All]" allUniqueName="[Range].[AgeGroup].[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 Year]" caption="Purchase Year" attribute="1" defaultMemberUniqueName="[Range].[Purchase Year].[All]" allUniqueName="[Range].[Purchase Year].[All]" dimensionUniqueName="[Range]" displayFolder="" count="0" memberValueDatatype="130" unbalanced="0"/>
    <cacheHierarchy uniqueName="[Range].[Purchase Date]" caption="Purchase Date" attribute="1" defaultMemberUniqueName="[Range].[Purchase Date].[All]" allUniqueName="[Range].[Purchase Date].[All]" dimensionUniqueName="[Range]" displayFolder="" count="0" memberValueDatatype="130" unbalanced="0"/>
    <cacheHierarchy uniqueName="[Range].[Purchase Time]" caption="Purchase Time" attribute="1" defaultMemberUniqueName="[Range].[Purchase Time].[All]" allUniqueName="[Range].[Purchase 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ila Kavinda" refreshedDate="45899.742709722224" backgroundQuery="1" createdVersion="3" refreshedVersion="8" minRefreshableVersion="3" recordCount="0" supportSubquery="1" supportAdvancedDrill="1" xr:uid="{E13BCDFF-A2A0-41A5-AE9B-719A33606961}">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Measures]" caption="Measures" attribute="1" keyAttribute="1" defaultMemberUniqueName="[Measures].[__No measures defined]" dimensionUniqueName="[Measures]" displayFolder="" measures="1" count="1" memberValueDatatype="130" unbalanced="0"/>
    <cacheHierarchy uniqueName="[Range].[CustomerID]" caption="CustomerID" attribute="1" defaultMemberUniqueName="[Range].[CustomerID].[All]" allUniqueName="[Range].[CustomerID].[All]" dimensionUniqueName="[Range]" displayFolder="" count="2" memberValueDatatype="130" unbalanced="0"/>
    <cacheHierarchy uniqueName="[Range].[CompanyName]" caption="CompanyName" attribute="1" defaultMemberUniqueName="[Range].[CompanyName].[All]" allUniqueName="[Range].[CompanyName].[All]" dimensionUniqueName="[Range]" displayFolder="" count="2" memberValueDatatype="130" unbalanced="0"/>
    <cacheHierarchy uniqueName="[Range].[FirstThreeCharacters]" caption="FirstThreeCharacters" attribute="1" defaultMemberUniqueName="[Range].[FirstThreeCharacters].[All]" allUniqueName="[Range].[FirstThreeCharacters].[All]" dimensionUniqueName="[Range]" displayFolder="" count="2" memberValueDatatype="130" unbalanced="0"/>
    <cacheHierarchy uniqueName="[Range].[Number]" caption="Number" attribute="1" defaultMemberUniqueName="[Range].[Number].[All]" allUniqueName="[Range].[Number].[All]" dimensionUniqueName="[Range]" displayFolder="" count="2" memberValueDatatype="20" unbalanced="0"/>
    <cacheHierarchy uniqueName="[Range].[Name]" caption="Name" attribute="1" defaultMemberUniqueName="[Range].[Name].[All]" allUniqueName="[Range].[Name].[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Group]" caption="AgeGroup" attribute="1" defaultMemberUniqueName="[Range].[AgeGroup].[All]" allUniqueName="[Range].[AgeGroup].[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cacheHierarchy uniqueName="[Range].[Quantity]" caption="Quantity" attribute="1" defaultMemberUniqueName="[Range].[Quantity].[All]" allUniqueName="[Range].[Quantity].[All]" dimensionUniqueName="[Range]" displayFolder="" count="2" memberValueDatatype="20" unbalanced="0"/>
    <cacheHierarchy uniqueName="[Range].[Price]" caption="Price" attribute="1" defaultMemberUniqueName="[Range].[Price].[All]" allUniqueName="[Range].[Price].[All]" dimensionUniqueName="[Range]" displayFolder="" count="2" memberValueDatatype="5" unbalanced="0"/>
    <cacheHierarchy uniqueName="[Range].[Discount]" caption="Discount" attribute="1" defaultMemberUniqueName="[Range].[Discount].[All]" allUniqueName="[Range].[Discount].[All]" dimensionUniqueName="[Range]" displayFolder="" count="2" memberValueDatatype="5" unbalanced="0"/>
    <cacheHierarchy uniqueName="[Range].[Total_Spend]" caption="Total_Spend" attribute="1" defaultMemberUniqueName="[Range].[Total_Spend].[All]" allUniqueName="[Range].[Total_Spend].[All]" dimensionUniqueName="[Range]" displayFolder="" count="2" memberValueDatatype="5" unbalanced="0"/>
    <cacheHierarchy uniqueName="[Range].[Purchase Year]" caption="Purchase Year" attribute="1" defaultMemberUniqueName="[Range].[Purchase Year].[All]" allUniqueName="[Range].[Purchase Year].[All]" dimensionUniqueName="[Range]" displayFolder="" count="2" memberValueDatatype="130" unbalanced="0"/>
    <cacheHierarchy uniqueName="[Range].[Purchase Date]" caption="Purchase Date" attribute="1" defaultMemberUniqueName="[Range].[Purchase Date].[All]" allUniqueName="[Range].[Purchase Date].[All]" dimensionUniqueName="[Range]" displayFolder="" count="2" memberValueDatatype="130" unbalanced="0"/>
    <cacheHierarchy uniqueName="[Range].[Purchase Time]" caption="Purchase Time" attribute="1" defaultMemberUniqueName="[Range].[Purchase Time].[All]" allUniqueName="[Range].[Purchase Time].[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licerData="1" pivotCacheId="2578530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E9205D-1A28-4C66-B1DD-99B566350978}" name="PivotTable7"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3:B10" firstHeaderRow="1" firstDataRow="1" firstDataCol="1"/>
  <pivotFields count="3">
    <pivotField axis="axisRow" allDrilled="1" subtotalTop="0" showAll="0" dataSourceSort="1" defaultSubtotal="0" defaultAttributeDrillState="1">
      <items count="6">
        <item s="1" x="0"/>
        <item s="1" x="1"/>
        <item s="1" x="2"/>
        <item s="1" x="3"/>
        <item s="1" x="4"/>
        <item s="1"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Quantity" fld="1" baseField="0" baseItem="0"/>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Range].[Country].&amp;[Germany]"/>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F2A12D-8FE6-40D1-AC8F-7AFE94FF6985}" name="PivotTable1"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3:B11" firstHeaderRow="1"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Total_Spend" fld="1" showDataAs="percentOfCol" baseField="0" baseItem="0" numFmtId="10"/>
  </dataFields>
  <chartFormats count="9">
    <chartFormat chart="1" format="0"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0" count="1" selected="0">
            <x v="0"/>
          </reference>
        </references>
      </pivotArea>
    </chartFormat>
    <chartFormat chart="8" format="11">
      <pivotArea type="data" outline="0" fieldPosition="0">
        <references count="2">
          <reference field="4294967294" count="1" selected="0">
            <x v="0"/>
          </reference>
          <reference field="0" count="1" selected="0">
            <x v="1"/>
          </reference>
        </references>
      </pivotArea>
    </chartFormat>
    <chartFormat chart="8" format="12">
      <pivotArea type="data" outline="0" fieldPosition="0">
        <references count="2">
          <reference field="4294967294" count="1" selected="0">
            <x v="0"/>
          </reference>
          <reference field="0" count="1" selected="0">
            <x v="2"/>
          </reference>
        </references>
      </pivotArea>
    </chartFormat>
    <chartFormat chart="8" format="13">
      <pivotArea type="data" outline="0" fieldPosition="0">
        <references count="2">
          <reference field="4294967294" count="1" selected="0">
            <x v="0"/>
          </reference>
          <reference field="0" count="1" selected="0">
            <x v="3"/>
          </reference>
        </references>
      </pivotArea>
    </chartFormat>
    <chartFormat chart="8" format="14">
      <pivotArea type="data" outline="0" fieldPosition="0">
        <references count="2">
          <reference field="4294967294" count="1" selected="0">
            <x v="0"/>
          </reference>
          <reference field="0" count="1" selected="0">
            <x v="4"/>
          </reference>
        </references>
      </pivotArea>
    </chartFormat>
    <chartFormat chart="8" format="15">
      <pivotArea type="data" outline="0" fieldPosition="0">
        <references count="2">
          <reference field="4294967294" count="1" selected="0">
            <x v="0"/>
          </reference>
          <reference field="0" count="1" selected="0">
            <x v="5"/>
          </reference>
        </references>
      </pivotArea>
    </chartFormat>
    <chartFormat chart="8" format="16">
      <pivotArea type="data" outline="0" fieldPosition="0">
        <references count="2">
          <reference field="4294967294" count="1" selected="0">
            <x v="0"/>
          </reference>
          <reference field="0" count="1" selected="0">
            <x v="6"/>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members count="3" level="1">
        <member name="[Range].[AgeGroup].&amp;"/>
        <member name="[Range].[AgeGroup].&amp;[Senior]"/>
        <member name="[Range].[AgeGroup].&amp;[Young]"/>
      </members>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063780-9A95-4CDB-BF5D-2E1842797D6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_Spend" fld="1"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members count="3" level="1">
        <member name="[Range].[AgeGroup].&amp;"/>
        <member name="[Range].[AgeGroup].&amp;[Senior]"/>
        <member name="[Range].[AgeGroup].&amp;[Young]"/>
      </members>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5BE08D-E786-4ACF-94F7-87FAAD594EB7}"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Total_Spend" fld="1" baseField="0" baseItem="0"/>
  </dataFields>
  <chartFormats count="2">
    <chartFormat chart="3"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members count="3" level="1">
        <member name="[Range].[AgeGroup].&amp;"/>
        <member name="[Range].[AgeGroup].&amp;[Senior]"/>
        <member name="[Range].[AgeGroup].&amp;[Young]"/>
      </members>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10BB20-AA4E-41CB-9365-D072FDDDE56C}"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B6" firstHeaderRow="1" firstDataRow="1" firstDataCol="1"/>
  <pivotFields count="2">
    <pivotField axis="axisRow" allDrilled="1" subtotalTop="0" showAll="0" dataSourceSort="1" defaultSubtotal="0" defaultAttributeDrillState="1">
      <items count="3">
        <item s="1" x="0"/>
        <item s="1" x="1"/>
        <item x="2"/>
      </items>
    </pivotField>
    <pivotField dataField="1" subtotalTop="0" showAll="0" defaultSubtotal="0"/>
  </pivotFields>
  <rowFields count="1">
    <field x="0"/>
  </rowFields>
  <rowItems count="3">
    <i>
      <x/>
    </i>
    <i>
      <x v="1"/>
    </i>
    <i t="grand">
      <x/>
    </i>
  </rowItems>
  <colItems count="1">
    <i/>
  </colItems>
  <dataFields count="1">
    <dataField name="Sum of Total_Spend" fld="1"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0" count="1" selected="0">
            <x v="2"/>
          </reference>
        </references>
      </pivotArea>
    </chartFormat>
    <chartFormat chart="6" format="7">
      <pivotArea type="data" outline="0" fieldPosition="0">
        <references count="2">
          <reference field="4294967294" count="1" selected="0">
            <x v="0"/>
          </reference>
          <reference field="0" count="1" selected="0">
            <x v="0"/>
          </reference>
        </references>
      </pivotArea>
    </chartFormat>
    <chartFormat chart="6" format="8">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members count="3" level="1">
        <member name="[Range].[AgeGroup].&amp;"/>
        <member name=""/>
        <member name=""/>
      </members>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411717-6D13-4D74-8746-56E51370691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Discount" fld="1" showDataAs="percentOfTotal" baseField="0" baseItem="0" numFmtId="10"/>
  </dataFields>
  <chartFormats count="6">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 chart="0" format="9">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members count="3" level="1">
        <member name="[Range].[AgeGroup].&amp;"/>
        <member name="[Range].[AgeGroup].&amp;[Senior]"/>
        <member name="[Range].[AgeGroup].&amp;[Young]"/>
      </members>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2FD14AF7-61DA-4B0E-B291-F15A8D14C7C1}" sourceName="[Range].[AgeGroup]">
  <pivotTables>
    <pivotTable tabId="14" name="PivotTable5"/>
    <pivotTable tabId="12" name="PivotTable4"/>
    <pivotTable tabId="10" name="PivotTable2"/>
    <pivotTable tabId="9" name="PivotTable1"/>
    <pivotTable tabId="11" name="PivotTable3"/>
  </pivotTables>
  <data>
    <olap pivotCacheId="257853062">
      <levels count="2">
        <level uniqueName="[Range].[AgeGroup].[(All)]" sourceCaption="(All)" count="0"/>
        <level uniqueName="[Range].[AgeGroup].[AgeGroup]" sourceCaption="AgeGroup" count="4">
          <ranges>
            <range startItem="0">
              <i n="[Range].[AgeGroup].&amp;[Middle Age]" c="Middle Age"/>
              <i n="[Range].[AgeGroup].&amp;[Senior]" c="Senior"/>
              <i n="[Range].[AgeGroup].&amp;[Young]" c="Young"/>
              <i n="[Range].[AgeGroup].&amp;" c="(blank)" nd="1"/>
            </range>
          </ranges>
        </level>
      </levels>
      <selections count="3">
        <selection n="[Range].[AgeGroup].&amp;"/>
        <selection n="[Range].[AgeGroup].&amp;[Senior]"/>
        <selection n="[Range].[AgeGroup].&amp;[Young]"/>
      </selections>
    </olap>
  </data>
  <extLst>
    <x:ext xmlns:x15="http://schemas.microsoft.com/office/spreadsheetml/2010/11/main" uri="{470722E0-AACD-4C17-9CDC-17EF765DBC7E}">
      <x15:slicerCacheHideItemsWithNoData count="1">
        <x15:slicerCacheOlapLevelName uniqueName="[Range].[AgeGroup].[AgeGroup]" count="1"/>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4C4ECD3-68E4-4F85-B6C6-12F22A6DA590}" sourceName="[Range].[Country]">
  <pivotTables>
    <pivotTable tabId="14" name="PivotTable5"/>
    <pivotTable tabId="12" name="PivotTable4"/>
    <pivotTable tabId="10" name="PivotTable2"/>
    <pivotTable tabId="9" name="PivotTable1"/>
    <pivotTable tabId="11" name="PivotTable3"/>
  </pivotTables>
  <data>
    <olap pivotCacheId="257853062">
      <levels count="2">
        <level uniqueName="[Range].[Country].[(All)]" sourceCaption="(All)" count="0"/>
        <level uniqueName="[Range].[Country].[Country]" sourceCaption="Country" count="8">
          <ranges>
            <range startItem="0">
              <i n="[Range].[Country].&amp;[Canada]" c="Canada"/>
              <i n="[Range].[Country].&amp;[Germany]" c="Germany"/>
              <i n="[Range].[Country].&amp;[India]" c="India"/>
              <i n="[Range].[Country].&amp;[Pakistan]" c="Pakistan"/>
              <i n="[Range].[Country].&amp;[Turkey]" c="Turkey"/>
              <i n="[Range].[Country].&amp;[Uk]" c="Uk"/>
              <i n="[Range].[Country].&amp;[Usa]" c="Usa"/>
              <i n="[Range].[Country].&amp;" c="(blank)" nd="1"/>
            </range>
          </ranges>
        </level>
      </levels>
      <selections count="1">
        <selection n="[Range].[Country].[All]"/>
      </selections>
    </olap>
  </data>
  <extLst>
    <x:ext xmlns:x15="http://schemas.microsoft.com/office/spreadsheetml/2010/11/main" uri="{470722E0-AACD-4C17-9CDC-17EF765DBC7E}">
      <x15:slicerCacheHideItemsWithNoData count="1">
        <x15:slicerCacheOlapLevelName uniqueName="[Range].[Country].[Country]" count="1"/>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FCADF0-7733-45DD-8618-F17252E1459F}" sourceName="[Range].[Product]">
  <pivotTables>
    <pivotTable tabId="14" name="PivotTable5"/>
    <pivotTable tabId="12" name="PivotTable4"/>
    <pivotTable tabId="10" name="PivotTable2"/>
    <pivotTable tabId="9" name="PivotTable1"/>
    <pivotTable tabId="11" name="PivotTable3"/>
  </pivotTables>
  <data>
    <olap pivotCacheId="257853062">
      <levels count="2">
        <level uniqueName="[Range].[Product].[(All)]" sourceCaption="(All)" count="0"/>
        <level uniqueName="[Range].[Product].[Product]" sourceCaption="Product" count="7">
          <ranges>
            <range startItem="0">
              <i n="[Range].[Product].&amp;[Camera]" c="Camera"/>
              <i n="[Range].[Product].&amp;[Headphones]" c="Headphones"/>
              <i n="[Range].[Product].&amp;[Laptop]" c="Laptop"/>
              <i n="[Range].[Product].&amp;[Phone]" c="Phone"/>
              <i n="[Range].[Product].&amp;[Tablet]" c="Tablet"/>
              <i n="[Range].[Product].&amp;[Watch]" c="Watch"/>
              <i n="[Range].[Product].&amp;" c="(blank)" nd="1"/>
            </range>
          </ranges>
        </level>
      </levels>
      <selections count="1">
        <selection n="[Range].[Product].[All]"/>
      </selections>
    </olap>
  </data>
  <extLst>
    <x:ext xmlns:x15="http://schemas.microsoft.com/office/spreadsheetml/2010/11/main" uri="{470722E0-AACD-4C17-9CDC-17EF765DBC7E}">
      <x15:slicerCacheHideItemsWithNoData count="1">
        <x15:slicerCacheOlapLevelName uniqueName="[Range].[Product].[Product]"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346F9CFB-C496-4B38-907C-5F7012E4D64B}" cache="Slicer_AgeGroup" caption="AgeGroup" level="1" style="SlicerStyleLight5" rowHeight="234950"/>
  <slicer name="Country" xr10:uid="{D0209FBA-F013-4591-A324-3BB0483AFAD0}" cache="Slicer_Country" caption="Country" level="1" style="SlicerStyleLight5" rowHeight="234950"/>
  <slicer name="Product" xr10:uid="{CFEB37F7-BCC6-4525-886C-4B7C554462A0}" cache="Slicer_Product" caption="Product" level="1" style="SlicerStyleLight5"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BAA2-87EB-4F58-B159-6E2D74A9069F}">
  <dimension ref="A1:L2006"/>
  <sheetViews>
    <sheetView workbookViewId="0">
      <selection activeCell="I4" sqref="I4"/>
    </sheetView>
  </sheetViews>
  <sheetFormatPr defaultRowHeight="14.4" x14ac:dyDescent="0.3"/>
  <cols>
    <col min="1" max="1" width="23" customWidth="1"/>
    <col min="12" max="12" width="18.33203125" bestFit="1" customWidth="1"/>
  </cols>
  <sheetData>
    <row r="1" spans="1:12" x14ac:dyDescent="0.3">
      <c r="A1" t="s">
        <v>0</v>
      </c>
      <c r="B1" t="s">
        <v>1</v>
      </c>
      <c r="C1" s="2" t="s">
        <v>2</v>
      </c>
      <c r="D1" t="s">
        <v>3</v>
      </c>
      <c r="E1" t="s">
        <v>4</v>
      </c>
      <c r="F1" t="s">
        <v>5</v>
      </c>
      <c r="G1" s="3" t="s">
        <v>6</v>
      </c>
      <c r="H1" t="s">
        <v>7</v>
      </c>
      <c r="I1" t="s">
        <v>8</v>
      </c>
      <c r="J1" t="s">
        <v>9</v>
      </c>
      <c r="K1" s="4" t="s">
        <v>10</v>
      </c>
      <c r="L1" t="s">
        <v>11</v>
      </c>
    </row>
    <row r="2" spans="1:12" x14ac:dyDescent="0.3">
      <c r="A2" t="s">
        <v>47</v>
      </c>
      <c r="B2" t="s">
        <v>12</v>
      </c>
      <c r="C2" s="2">
        <v>18</v>
      </c>
      <c r="D2" t="s">
        <v>31</v>
      </c>
      <c r="E2" t="s">
        <v>33</v>
      </c>
      <c r="F2" t="s">
        <v>37</v>
      </c>
      <c r="G2" s="3" t="s">
        <v>56</v>
      </c>
      <c r="H2">
        <v>5</v>
      </c>
      <c r="I2">
        <v>526.11</v>
      </c>
      <c r="J2">
        <v>0.26</v>
      </c>
      <c r="K2" s="4">
        <v>1946.61</v>
      </c>
      <c r="L2" s="1">
        <v>44110.9455787037</v>
      </c>
    </row>
    <row r="3" spans="1:12" x14ac:dyDescent="0.3">
      <c r="A3" t="s">
        <v>48</v>
      </c>
      <c r="B3" t="s">
        <v>13</v>
      </c>
      <c r="C3" s="2">
        <v>45</v>
      </c>
      <c r="D3" t="s">
        <v>32</v>
      </c>
      <c r="E3" t="s">
        <v>33</v>
      </c>
      <c r="F3" t="s">
        <v>57</v>
      </c>
      <c r="G3" s="3" t="s">
        <v>42</v>
      </c>
      <c r="H3">
        <v>1</v>
      </c>
      <c r="I3">
        <v>1839.63</v>
      </c>
      <c r="J3">
        <v>0.23</v>
      </c>
      <c r="K3" s="4">
        <v>1416.52</v>
      </c>
      <c r="L3" s="1">
        <v>44075.030624999999</v>
      </c>
    </row>
    <row r="4" spans="1:12" x14ac:dyDescent="0.3">
      <c r="A4" t="s">
        <v>49</v>
      </c>
      <c r="B4" t="s">
        <v>17</v>
      </c>
      <c r="C4" s="2">
        <v>35</v>
      </c>
      <c r="D4" t="s">
        <v>32</v>
      </c>
      <c r="E4" t="s">
        <v>33</v>
      </c>
      <c r="F4" t="s">
        <v>57</v>
      </c>
      <c r="G4" s="3" t="s">
        <v>43</v>
      </c>
      <c r="I4">
        <v>970.91</v>
      </c>
      <c r="J4">
        <v>0.17</v>
      </c>
      <c r="K4" s="4">
        <v>1611.71</v>
      </c>
      <c r="L4" s="1">
        <v>45025.1955787037</v>
      </c>
    </row>
    <row r="5" spans="1:12" x14ac:dyDescent="0.3">
      <c r="A5" t="s">
        <v>50</v>
      </c>
      <c r="B5" t="s">
        <v>15</v>
      </c>
      <c r="C5" s="2">
        <v>41</v>
      </c>
      <c r="D5" t="s">
        <v>31</v>
      </c>
      <c r="E5" t="s">
        <v>33</v>
      </c>
      <c r="F5" t="s">
        <v>38</v>
      </c>
      <c r="G5" s="3" t="s">
        <v>56</v>
      </c>
      <c r="H5">
        <v>1</v>
      </c>
      <c r="I5">
        <v>845.29</v>
      </c>
      <c r="J5">
        <v>0.19</v>
      </c>
      <c r="K5" s="4">
        <v>684.68</v>
      </c>
      <c r="L5" s="1">
        <v>45045.188750000001</v>
      </c>
    </row>
    <row r="6" spans="1:12" x14ac:dyDescent="0.3">
      <c r="A6" t="s">
        <v>47</v>
      </c>
      <c r="B6" t="s">
        <v>16</v>
      </c>
      <c r="C6" s="2"/>
      <c r="D6" t="s">
        <v>32</v>
      </c>
      <c r="E6" t="s">
        <v>34</v>
      </c>
      <c r="F6" t="s">
        <v>39</v>
      </c>
      <c r="G6" s="3" t="s">
        <v>56</v>
      </c>
      <c r="H6">
        <v>6</v>
      </c>
      <c r="I6">
        <v>739.06</v>
      </c>
      <c r="J6">
        <v>0.03</v>
      </c>
      <c r="K6" s="4">
        <v>4301.33</v>
      </c>
      <c r="L6" s="1">
        <v>44027.673217592594</v>
      </c>
    </row>
    <row r="7" spans="1:12" x14ac:dyDescent="0.3">
      <c r="A7" t="s">
        <v>51</v>
      </c>
      <c r="B7" t="s">
        <v>16</v>
      </c>
      <c r="C7" s="2">
        <v>50</v>
      </c>
      <c r="D7" t="s">
        <v>31</v>
      </c>
      <c r="E7" t="s">
        <v>46</v>
      </c>
      <c r="F7" t="s">
        <v>40</v>
      </c>
      <c r="G7" s="3" t="s">
        <v>42</v>
      </c>
      <c r="I7">
        <v>874.88</v>
      </c>
      <c r="J7">
        <v>0.01</v>
      </c>
      <c r="K7" s="4">
        <v>1732.26</v>
      </c>
      <c r="L7" s="1">
        <v>43844.25236111111</v>
      </c>
    </row>
    <row r="8" spans="1:12" x14ac:dyDescent="0.3">
      <c r="A8" t="s">
        <v>52</v>
      </c>
      <c r="B8" t="s">
        <v>17</v>
      </c>
      <c r="C8" s="2">
        <v>27</v>
      </c>
      <c r="D8" t="s">
        <v>32</v>
      </c>
      <c r="E8" t="s">
        <v>35</v>
      </c>
      <c r="F8" t="s">
        <v>37</v>
      </c>
      <c r="G8" s="3" t="s">
        <v>42</v>
      </c>
      <c r="H8">
        <v>4</v>
      </c>
      <c r="I8">
        <v>1363.63</v>
      </c>
      <c r="J8">
        <v>0.1</v>
      </c>
      <c r="K8" s="4">
        <v>4909.07</v>
      </c>
      <c r="L8" s="1">
        <v>44858.73704861111</v>
      </c>
    </row>
    <row r="9" spans="1:12" x14ac:dyDescent="0.3">
      <c r="A9" t="s">
        <v>53</v>
      </c>
      <c r="B9" t="s">
        <v>15</v>
      </c>
      <c r="C9" s="2">
        <v>24</v>
      </c>
      <c r="D9" t="s">
        <v>32</v>
      </c>
      <c r="E9" t="s">
        <v>46</v>
      </c>
      <c r="F9" t="s">
        <v>57</v>
      </c>
      <c r="G9" s="3" t="s">
        <v>56</v>
      </c>
      <c r="H9">
        <v>5</v>
      </c>
      <c r="I9">
        <v>895.75</v>
      </c>
      <c r="J9">
        <v>0.25</v>
      </c>
      <c r="K9" s="4">
        <v>3359.06</v>
      </c>
      <c r="L9" s="1">
        <v>44285.301504629628</v>
      </c>
    </row>
    <row r="10" spans="1:12" x14ac:dyDescent="0.3">
      <c r="A10" t="s">
        <v>54</v>
      </c>
      <c r="B10" t="s">
        <v>18</v>
      </c>
      <c r="C10" s="2">
        <v>54</v>
      </c>
      <c r="D10" t="s">
        <v>31</v>
      </c>
      <c r="E10" t="s">
        <v>34</v>
      </c>
      <c r="F10" t="s">
        <v>57</v>
      </c>
      <c r="G10" s="3" t="s">
        <v>43</v>
      </c>
      <c r="H10">
        <v>7</v>
      </c>
      <c r="I10">
        <v>682.24</v>
      </c>
      <c r="J10">
        <v>0.14000000000000001</v>
      </c>
      <c r="K10" s="4">
        <v>4107.08</v>
      </c>
      <c r="L10" s="1">
        <v>43967.098738425928</v>
      </c>
    </row>
    <row r="11" spans="1:12" x14ac:dyDescent="0.3">
      <c r="A11" t="s">
        <v>55</v>
      </c>
      <c r="B11" t="s">
        <v>13</v>
      </c>
      <c r="C11" s="2">
        <v>49</v>
      </c>
      <c r="D11" t="s">
        <v>32</v>
      </c>
      <c r="E11" t="s">
        <v>44</v>
      </c>
      <c r="F11" t="s">
        <v>40</v>
      </c>
      <c r="G11" s="3" t="s">
        <v>43</v>
      </c>
      <c r="H11">
        <v>1</v>
      </c>
      <c r="I11">
        <v>1500.09</v>
      </c>
      <c r="J11">
        <v>7.0000000000000007E-2</v>
      </c>
      <c r="K11" s="4">
        <v>1395.08</v>
      </c>
      <c r="L11" s="1">
        <v>43881.506469907406</v>
      </c>
    </row>
    <row r="12" spans="1:12" x14ac:dyDescent="0.3">
      <c r="A12" t="s">
        <v>47</v>
      </c>
      <c r="B12" t="s">
        <v>13</v>
      </c>
      <c r="C12" s="2">
        <v>62</v>
      </c>
      <c r="D12" t="s">
        <v>32</v>
      </c>
      <c r="E12" t="s">
        <v>46</v>
      </c>
      <c r="F12" t="s">
        <v>39</v>
      </c>
      <c r="G12" s="3" t="s">
        <v>43</v>
      </c>
      <c r="H12">
        <v>5</v>
      </c>
      <c r="I12">
        <v>445.79</v>
      </c>
      <c r="J12">
        <v>0.25</v>
      </c>
      <c r="K12" s="4">
        <v>1671.71</v>
      </c>
      <c r="L12" s="1">
        <v>44244.217638888891</v>
      </c>
    </row>
    <row r="13" spans="1:12" x14ac:dyDescent="0.3">
      <c r="A13" t="s">
        <v>48</v>
      </c>
      <c r="B13" t="s">
        <v>19</v>
      </c>
      <c r="C13" s="2">
        <v>39</v>
      </c>
      <c r="D13" t="s">
        <v>32</v>
      </c>
      <c r="E13" t="s">
        <v>34</v>
      </c>
      <c r="F13" t="s">
        <v>41</v>
      </c>
      <c r="G13" s="3" t="s">
        <v>56</v>
      </c>
      <c r="H13">
        <v>4</v>
      </c>
      <c r="I13">
        <v>443.77</v>
      </c>
      <c r="J13">
        <v>7.0000000000000007E-2</v>
      </c>
      <c r="K13" s="4">
        <v>1650.82</v>
      </c>
      <c r="L13" s="1">
        <v>45219.004942129628</v>
      </c>
    </row>
    <row r="14" spans="1:12" x14ac:dyDescent="0.3">
      <c r="A14" t="s">
        <v>49</v>
      </c>
      <c r="B14" t="s">
        <v>20</v>
      </c>
      <c r="C14" s="2">
        <v>33</v>
      </c>
      <c r="D14" t="s">
        <v>31</v>
      </c>
      <c r="E14" t="s">
        <v>45</v>
      </c>
      <c r="F14" t="s">
        <v>38</v>
      </c>
      <c r="G14" s="3" t="s">
        <v>42</v>
      </c>
      <c r="H14">
        <v>7</v>
      </c>
      <c r="J14">
        <v>0.24</v>
      </c>
      <c r="K14" s="4">
        <v>7490.83</v>
      </c>
      <c r="L14" s="1">
        <v>44287.799907407411</v>
      </c>
    </row>
    <row r="15" spans="1:12" x14ac:dyDescent="0.3">
      <c r="A15" t="s">
        <v>50</v>
      </c>
      <c r="B15" t="s">
        <v>21</v>
      </c>
      <c r="C15" s="2">
        <v>41</v>
      </c>
      <c r="D15" t="s">
        <v>31</v>
      </c>
      <c r="E15" t="s">
        <v>33</v>
      </c>
      <c r="F15" t="s">
        <v>39</v>
      </c>
      <c r="G15" s="3" t="s">
        <v>43</v>
      </c>
      <c r="H15">
        <v>7</v>
      </c>
      <c r="I15">
        <v>1740.08</v>
      </c>
      <c r="J15">
        <v>0.14000000000000001</v>
      </c>
      <c r="K15" s="4">
        <v>10475.280000000001</v>
      </c>
      <c r="L15" s="1">
        <v>43965.664537037039</v>
      </c>
    </row>
    <row r="16" spans="1:12" x14ac:dyDescent="0.3">
      <c r="A16" t="s">
        <v>47</v>
      </c>
      <c r="B16" t="s">
        <v>58</v>
      </c>
      <c r="C16" s="2">
        <v>31</v>
      </c>
      <c r="D16" t="s">
        <v>31</v>
      </c>
      <c r="E16" t="s">
        <v>34</v>
      </c>
      <c r="F16" t="s">
        <v>39</v>
      </c>
      <c r="G16" s="3" t="s">
        <v>56</v>
      </c>
      <c r="H16">
        <v>8</v>
      </c>
      <c r="I16">
        <v>520.36</v>
      </c>
      <c r="J16">
        <v>0.14000000000000001</v>
      </c>
      <c r="K16" s="4">
        <v>3580.08</v>
      </c>
      <c r="L16" s="1">
        <v>44261.78943287037</v>
      </c>
    </row>
    <row r="17" spans="1:12" x14ac:dyDescent="0.3">
      <c r="A17" t="s">
        <v>51</v>
      </c>
      <c r="B17" t="s">
        <v>22</v>
      </c>
      <c r="C17" s="2">
        <v>28</v>
      </c>
      <c r="D17" t="s">
        <v>31</v>
      </c>
      <c r="E17" t="s">
        <v>46</v>
      </c>
      <c r="F17" t="s">
        <v>39</v>
      </c>
      <c r="G17" s="3" t="s">
        <v>56</v>
      </c>
      <c r="H17">
        <v>4</v>
      </c>
      <c r="I17">
        <v>422.69</v>
      </c>
      <c r="J17">
        <v>0.08</v>
      </c>
      <c r="K17" s="4">
        <v>1555.5</v>
      </c>
      <c r="L17" s="1">
        <v>44098.285219907397</v>
      </c>
    </row>
    <row r="18" spans="1:12" x14ac:dyDescent="0.3">
      <c r="A18" t="s">
        <v>52</v>
      </c>
      <c r="B18" t="s">
        <v>20</v>
      </c>
      <c r="C18" s="2">
        <v>36</v>
      </c>
      <c r="D18" t="s">
        <v>31</v>
      </c>
      <c r="E18" t="s">
        <v>35</v>
      </c>
      <c r="F18" t="s">
        <v>39</v>
      </c>
      <c r="G18" s="3" t="s">
        <v>42</v>
      </c>
      <c r="H18">
        <v>4</v>
      </c>
      <c r="I18">
        <v>1357.1</v>
      </c>
      <c r="J18">
        <v>0.27</v>
      </c>
      <c r="K18" s="4">
        <v>3962.73</v>
      </c>
      <c r="L18" s="1">
        <v>44509.448113425933</v>
      </c>
    </row>
    <row r="19" spans="1:12" x14ac:dyDescent="0.3">
      <c r="A19" t="s">
        <v>53</v>
      </c>
      <c r="B19" t="s">
        <v>58</v>
      </c>
      <c r="C19" s="2">
        <v>40</v>
      </c>
      <c r="D19" t="s">
        <v>32</v>
      </c>
      <c r="E19" t="s">
        <v>46</v>
      </c>
      <c r="F19" t="s">
        <v>41</v>
      </c>
      <c r="G19" s="3" t="s">
        <v>43</v>
      </c>
      <c r="H19">
        <v>5</v>
      </c>
      <c r="I19">
        <v>1260.56</v>
      </c>
      <c r="J19">
        <v>0.03</v>
      </c>
      <c r="K19" s="4">
        <v>6113.72</v>
      </c>
      <c r="L19" s="1">
        <v>43888.872870370367</v>
      </c>
    </row>
    <row r="20" spans="1:12" x14ac:dyDescent="0.3">
      <c r="A20" t="s">
        <v>54</v>
      </c>
      <c r="B20" t="s">
        <v>21</v>
      </c>
      <c r="C20" s="2">
        <v>51</v>
      </c>
      <c r="D20" t="s">
        <v>31</v>
      </c>
      <c r="E20" t="s">
        <v>33</v>
      </c>
      <c r="F20" t="s">
        <v>40</v>
      </c>
      <c r="G20" s="3" t="s">
        <v>56</v>
      </c>
      <c r="H20">
        <v>5</v>
      </c>
      <c r="I20">
        <v>922.14</v>
      </c>
      <c r="J20">
        <v>0.04</v>
      </c>
      <c r="K20" s="4">
        <v>4426.2700000000004</v>
      </c>
      <c r="L20" s="1">
        <v>44560.167997685188</v>
      </c>
    </row>
    <row r="21" spans="1:12" x14ac:dyDescent="0.3">
      <c r="A21" t="s">
        <v>55</v>
      </c>
      <c r="B21" t="s">
        <v>18</v>
      </c>
      <c r="C21" s="2">
        <v>57</v>
      </c>
      <c r="D21" t="s">
        <v>31</v>
      </c>
      <c r="E21" t="s">
        <v>46</v>
      </c>
      <c r="F21" t="s">
        <v>37</v>
      </c>
      <c r="G21" s="3" t="s">
        <v>43</v>
      </c>
      <c r="H21">
        <v>3</v>
      </c>
      <c r="I21">
        <v>236.93</v>
      </c>
      <c r="J21">
        <v>0.19</v>
      </c>
      <c r="K21" s="4">
        <v>575.74</v>
      </c>
      <c r="L21" s="1">
        <v>45202.597604166673</v>
      </c>
    </row>
    <row r="22" spans="1:12" x14ac:dyDescent="0.3">
      <c r="A22" t="s">
        <v>47</v>
      </c>
      <c r="B22" t="s">
        <v>23</v>
      </c>
      <c r="C22" s="2"/>
      <c r="D22" t="s">
        <v>32</v>
      </c>
      <c r="E22" t="s">
        <v>36</v>
      </c>
      <c r="F22" t="s">
        <v>39</v>
      </c>
      <c r="G22" s="3" t="s">
        <v>43</v>
      </c>
      <c r="H22">
        <v>5</v>
      </c>
      <c r="I22">
        <v>228.98</v>
      </c>
      <c r="J22">
        <v>0.26</v>
      </c>
      <c r="K22" s="4">
        <v>847.23</v>
      </c>
      <c r="L22" s="1">
        <v>44031.383622685193</v>
      </c>
    </row>
    <row r="23" spans="1:12" x14ac:dyDescent="0.3">
      <c r="A23" t="s">
        <v>48</v>
      </c>
      <c r="B23" t="s">
        <v>13</v>
      </c>
      <c r="C23" s="2">
        <v>56</v>
      </c>
      <c r="D23" t="s">
        <v>32</v>
      </c>
      <c r="E23" t="s">
        <v>44</v>
      </c>
      <c r="F23" t="s">
        <v>39</v>
      </c>
      <c r="G23" s="3" t="s">
        <v>43</v>
      </c>
      <c r="H23">
        <v>5</v>
      </c>
      <c r="I23">
        <v>1565.82</v>
      </c>
      <c r="J23">
        <v>0.03</v>
      </c>
      <c r="K23" s="4">
        <v>7594.23</v>
      </c>
      <c r="L23" s="1">
        <v>44601.831111111111</v>
      </c>
    </row>
    <row r="24" spans="1:12" x14ac:dyDescent="0.3">
      <c r="A24" t="s">
        <v>49</v>
      </c>
      <c r="B24" t="s">
        <v>24</v>
      </c>
      <c r="C24" s="2">
        <v>61</v>
      </c>
      <c r="D24" t="s">
        <v>31</v>
      </c>
      <c r="E24" t="s">
        <v>45</v>
      </c>
      <c r="F24" t="s">
        <v>38</v>
      </c>
      <c r="G24" s="3" t="s">
        <v>56</v>
      </c>
      <c r="H24">
        <v>8</v>
      </c>
      <c r="I24">
        <v>930.95</v>
      </c>
      <c r="J24">
        <v>0.22</v>
      </c>
      <c r="K24" s="4">
        <v>5809.13</v>
      </c>
      <c r="L24" s="1">
        <v>44846.410810185182</v>
      </c>
    </row>
    <row r="25" spans="1:12" x14ac:dyDescent="0.3">
      <c r="A25" t="s">
        <v>50</v>
      </c>
      <c r="B25" t="s">
        <v>25</v>
      </c>
      <c r="C25" s="2">
        <v>45</v>
      </c>
      <c r="D25" t="s">
        <v>32</v>
      </c>
      <c r="E25" t="s">
        <v>35</v>
      </c>
      <c r="F25" t="s">
        <v>57</v>
      </c>
      <c r="G25" s="3" t="s">
        <v>43</v>
      </c>
      <c r="H25">
        <v>7</v>
      </c>
      <c r="I25">
        <v>1723.04</v>
      </c>
      <c r="J25">
        <v>0.22</v>
      </c>
      <c r="K25" s="4">
        <v>9407.7999999999993</v>
      </c>
      <c r="L25" s="1">
        <v>45113.785775462973</v>
      </c>
    </row>
    <row r="26" spans="1:12" x14ac:dyDescent="0.3">
      <c r="A26" t="s">
        <v>47</v>
      </c>
      <c r="B26" t="s">
        <v>25</v>
      </c>
      <c r="C26" s="2">
        <v>57</v>
      </c>
      <c r="D26" t="s">
        <v>32</v>
      </c>
      <c r="E26" t="s">
        <v>44</v>
      </c>
      <c r="F26" t="s">
        <v>41</v>
      </c>
      <c r="G26" s="3" t="s">
        <v>42</v>
      </c>
      <c r="H26">
        <v>8</v>
      </c>
      <c r="I26">
        <v>1170.73</v>
      </c>
      <c r="J26">
        <v>0.17</v>
      </c>
      <c r="K26" s="4">
        <v>7773.65</v>
      </c>
      <c r="L26" s="1">
        <v>44946.529756944437</v>
      </c>
    </row>
    <row r="27" spans="1:12" x14ac:dyDescent="0.3">
      <c r="A27" t="s">
        <v>51</v>
      </c>
      <c r="B27" t="s">
        <v>13</v>
      </c>
      <c r="C27" s="2">
        <v>33</v>
      </c>
      <c r="D27" t="s">
        <v>32</v>
      </c>
      <c r="E27" t="s">
        <v>34</v>
      </c>
      <c r="F27" t="s">
        <v>39</v>
      </c>
      <c r="G27" s="3" t="s">
        <v>56</v>
      </c>
      <c r="H27">
        <v>5</v>
      </c>
      <c r="I27">
        <v>1256.54</v>
      </c>
      <c r="J27">
        <v>0.15</v>
      </c>
      <c r="K27" s="4">
        <v>5340.3</v>
      </c>
      <c r="L27" s="1">
        <v>45249.714525462958</v>
      </c>
    </row>
    <row r="28" spans="1:12" x14ac:dyDescent="0.3">
      <c r="A28" t="s">
        <v>52</v>
      </c>
      <c r="B28" t="s">
        <v>12</v>
      </c>
      <c r="C28" s="2">
        <v>45</v>
      </c>
      <c r="D28" t="s">
        <v>31</v>
      </c>
      <c r="E28" t="s">
        <v>44</v>
      </c>
      <c r="F28" t="s">
        <v>37</v>
      </c>
      <c r="G28" s="3" t="s">
        <v>56</v>
      </c>
      <c r="I28">
        <v>1871.68</v>
      </c>
      <c r="J28">
        <v>0.1</v>
      </c>
      <c r="K28" s="4">
        <v>3369.02</v>
      </c>
      <c r="L28" s="1">
        <v>45220.5315625</v>
      </c>
    </row>
    <row r="29" spans="1:12" x14ac:dyDescent="0.3">
      <c r="A29" t="s">
        <v>53</v>
      </c>
      <c r="B29" t="s">
        <v>26</v>
      </c>
      <c r="C29" s="2">
        <v>21</v>
      </c>
      <c r="D29" t="s">
        <v>32</v>
      </c>
      <c r="E29" t="s">
        <v>33</v>
      </c>
      <c r="F29" t="s">
        <v>37</v>
      </c>
      <c r="G29" s="3" t="s">
        <v>43</v>
      </c>
      <c r="H29">
        <v>8</v>
      </c>
      <c r="I29">
        <v>371</v>
      </c>
      <c r="J29">
        <v>0.11</v>
      </c>
      <c r="K29" s="4">
        <v>2641.52</v>
      </c>
      <c r="L29" s="1">
        <v>44565.145868055559</v>
      </c>
    </row>
    <row r="30" spans="1:12" x14ac:dyDescent="0.3">
      <c r="A30" t="s">
        <v>54</v>
      </c>
      <c r="B30" t="s">
        <v>58</v>
      </c>
      <c r="C30" s="2">
        <v>45</v>
      </c>
      <c r="D30" t="s">
        <v>32</v>
      </c>
      <c r="E30" t="s">
        <v>33</v>
      </c>
      <c r="F30" t="s">
        <v>37</v>
      </c>
      <c r="G30" s="3" t="s">
        <v>43</v>
      </c>
      <c r="H30">
        <v>9</v>
      </c>
      <c r="I30">
        <v>1108.9000000000001</v>
      </c>
      <c r="J30">
        <v>0.2</v>
      </c>
      <c r="K30" s="4">
        <v>7984.08</v>
      </c>
      <c r="L30" s="1">
        <v>44702.048414351862</v>
      </c>
    </row>
    <row r="31" spans="1:12" x14ac:dyDescent="0.3">
      <c r="A31" t="s">
        <v>55</v>
      </c>
      <c r="B31" t="s">
        <v>27</v>
      </c>
      <c r="C31" s="2">
        <v>29</v>
      </c>
      <c r="D31" t="s">
        <v>31</v>
      </c>
      <c r="E31" t="s">
        <v>36</v>
      </c>
      <c r="F31" t="s">
        <v>38</v>
      </c>
      <c r="G31" s="3" t="s">
        <v>43</v>
      </c>
      <c r="I31">
        <v>163.37</v>
      </c>
      <c r="J31">
        <v>0.02</v>
      </c>
      <c r="K31" s="4">
        <v>320.20999999999998</v>
      </c>
      <c r="L31" s="1">
        <v>44937.27542824074</v>
      </c>
    </row>
    <row r="32" spans="1:12" x14ac:dyDescent="0.3">
      <c r="A32" t="s">
        <v>47</v>
      </c>
      <c r="B32" t="s">
        <v>27</v>
      </c>
      <c r="C32" s="2">
        <v>33</v>
      </c>
      <c r="D32" t="s">
        <v>32</v>
      </c>
      <c r="E32" t="s">
        <v>44</v>
      </c>
      <c r="F32" t="s">
        <v>37</v>
      </c>
      <c r="G32" s="3" t="s">
        <v>56</v>
      </c>
      <c r="H32">
        <v>1</v>
      </c>
      <c r="I32">
        <v>749.9</v>
      </c>
      <c r="J32">
        <v>0.18</v>
      </c>
      <c r="K32" s="4">
        <v>614.91999999999996</v>
      </c>
      <c r="L32" s="1">
        <v>44033.932685185187</v>
      </c>
    </row>
    <row r="33" spans="1:12" x14ac:dyDescent="0.3">
      <c r="A33" t="s">
        <v>48</v>
      </c>
      <c r="B33" t="s">
        <v>25</v>
      </c>
      <c r="C33" s="2">
        <v>53</v>
      </c>
      <c r="D33" t="s">
        <v>32</v>
      </c>
      <c r="E33" t="s">
        <v>46</v>
      </c>
      <c r="F33" t="s">
        <v>40</v>
      </c>
      <c r="G33" s="3" t="s">
        <v>42</v>
      </c>
      <c r="H33">
        <v>6</v>
      </c>
      <c r="I33">
        <v>338.79</v>
      </c>
      <c r="J33">
        <v>0.08</v>
      </c>
      <c r="K33" s="4">
        <v>1870.12</v>
      </c>
      <c r="L33" s="1">
        <v>43943.910891203697</v>
      </c>
    </row>
    <row r="34" spans="1:12" x14ac:dyDescent="0.3">
      <c r="A34" t="s">
        <v>49</v>
      </c>
      <c r="B34" t="s">
        <v>19</v>
      </c>
      <c r="C34" s="2">
        <v>37</v>
      </c>
      <c r="D34" t="s">
        <v>31</v>
      </c>
      <c r="E34" t="s">
        <v>44</v>
      </c>
      <c r="F34" t="s">
        <v>38</v>
      </c>
      <c r="G34" s="3" t="s">
        <v>42</v>
      </c>
      <c r="H34">
        <v>3</v>
      </c>
      <c r="I34">
        <v>416.28</v>
      </c>
      <c r="J34">
        <v>0.14000000000000001</v>
      </c>
      <c r="K34" s="4">
        <v>1074</v>
      </c>
      <c r="L34" s="1">
        <v>44290.162442129629</v>
      </c>
    </row>
    <row r="35" spans="1:12" x14ac:dyDescent="0.3">
      <c r="A35" t="s">
        <v>50</v>
      </c>
      <c r="B35" t="s">
        <v>28</v>
      </c>
      <c r="C35" s="2">
        <v>43</v>
      </c>
      <c r="D35" t="s">
        <v>31</v>
      </c>
      <c r="E35" t="s">
        <v>33</v>
      </c>
      <c r="F35" t="s">
        <v>41</v>
      </c>
      <c r="G35" s="3" t="s">
        <v>56</v>
      </c>
      <c r="H35">
        <v>1</v>
      </c>
      <c r="I35">
        <v>1872.85</v>
      </c>
      <c r="J35">
        <v>0.17</v>
      </c>
      <c r="K35" s="4">
        <v>1554.47</v>
      </c>
      <c r="L35" s="1">
        <v>44910.273379629631</v>
      </c>
    </row>
    <row r="36" spans="1:12" x14ac:dyDescent="0.3">
      <c r="A36" t="s">
        <v>47</v>
      </c>
      <c r="B36" t="s">
        <v>22</v>
      </c>
      <c r="C36" s="2">
        <v>43</v>
      </c>
      <c r="D36" t="s">
        <v>31</v>
      </c>
      <c r="E36" t="s">
        <v>34</v>
      </c>
      <c r="F36" t="s">
        <v>37</v>
      </c>
      <c r="G36" s="3" t="s">
        <v>42</v>
      </c>
      <c r="H36">
        <v>6</v>
      </c>
      <c r="I36">
        <v>1240.83</v>
      </c>
      <c r="J36">
        <v>0.27</v>
      </c>
      <c r="K36" s="4">
        <v>5434.84</v>
      </c>
      <c r="L36" s="1">
        <v>44910.665405092594</v>
      </c>
    </row>
    <row r="37" spans="1:12" x14ac:dyDescent="0.3">
      <c r="A37" t="s">
        <v>51</v>
      </c>
      <c r="B37" t="s">
        <v>24</v>
      </c>
      <c r="C37" s="2">
        <v>39</v>
      </c>
      <c r="D37" t="s">
        <v>32</v>
      </c>
      <c r="E37" t="s">
        <v>34</v>
      </c>
      <c r="F37" t="s">
        <v>57</v>
      </c>
      <c r="G37" s="3" t="s">
        <v>43</v>
      </c>
      <c r="H37">
        <v>8</v>
      </c>
      <c r="J37">
        <v>0.17</v>
      </c>
      <c r="K37" s="4">
        <v>11883.67</v>
      </c>
      <c r="L37" s="1">
        <v>44606.322453703702</v>
      </c>
    </row>
    <row r="38" spans="1:12" x14ac:dyDescent="0.3">
      <c r="A38" t="s">
        <v>52</v>
      </c>
      <c r="B38" t="s">
        <v>21</v>
      </c>
      <c r="C38" s="2">
        <v>26</v>
      </c>
      <c r="D38" t="s">
        <v>31</v>
      </c>
      <c r="E38" t="s">
        <v>45</v>
      </c>
      <c r="F38" t="s">
        <v>39</v>
      </c>
      <c r="G38" s="3" t="s">
        <v>56</v>
      </c>
      <c r="H38">
        <v>9</v>
      </c>
      <c r="I38">
        <v>914.86</v>
      </c>
      <c r="J38">
        <v>7.0000000000000007E-2</v>
      </c>
      <c r="K38" s="4">
        <v>7657.38</v>
      </c>
      <c r="L38" s="1">
        <v>45068.635046296287</v>
      </c>
    </row>
    <row r="39" spans="1:12" x14ac:dyDescent="0.3">
      <c r="A39" t="s">
        <v>53</v>
      </c>
      <c r="B39" t="s">
        <v>23</v>
      </c>
      <c r="C39" s="2">
        <v>22</v>
      </c>
      <c r="D39" t="s">
        <v>31</v>
      </c>
      <c r="E39" t="s">
        <v>46</v>
      </c>
      <c r="F39" t="s">
        <v>41</v>
      </c>
      <c r="G39" s="3" t="s">
        <v>42</v>
      </c>
      <c r="H39">
        <v>6</v>
      </c>
      <c r="I39">
        <v>1215.4000000000001</v>
      </c>
      <c r="J39">
        <v>0.02</v>
      </c>
      <c r="K39" s="4">
        <v>7146.55</v>
      </c>
      <c r="L39" s="1">
        <v>44284.335821759261</v>
      </c>
    </row>
    <row r="40" spans="1:12" x14ac:dyDescent="0.3">
      <c r="A40" t="s">
        <v>54</v>
      </c>
      <c r="B40" t="s">
        <v>20</v>
      </c>
      <c r="C40" s="2">
        <v>34</v>
      </c>
      <c r="D40" t="s">
        <v>32</v>
      </c>
      <c r="E40" t="s">
        <v>46</v>
      </c>
      <c r="F40" t="s">
        <v>40</v>
      </c>
      <c r="G40" s="3" t="s">
        <v>56</v>
      </c>
      <c r="H40">
        <v>6</v>
      </c>
      <c r="I40">
        <v>112.58</v>
      </c>
      <c r="J40">
        <v>0.19</v>
      </c>
      <c r="K40" s="4">
        <v>547.14</v>
      </c>
      <c r="L40" s="1">
        <v>44577.912685185183</v>
      </c>
    </row>
    <row r="41" spans="1:12" x14ac:dyDescent="0.3">
      <c r="A41" t="s">
        <v>55</v>
      </c>
      <c r="B41" t="s">
        <v>27</v>
      </c>
      <c r="C41" s="2">
        <v>51</v>
      </c>
      <c r="D41" t="s">
        <v>32</v>
      </c>
      <c r="E41" t="s">
        <v>34</v>
      </c>
      <c r="F41" t="s">
        <v>57</v>
      </c>
      <c r="G41" s="3" t="s">
        <v>42</v>
      </c>
      <c r="H41">
        <v>1</v>
      </c>
      <c r="I41">
        <v>965.53</v>
      </c>
      <c r="J41">
        <v>0.16</v>
      </c>
      <c r="K41" s="4">
        <v>811.05</v>
      </c>
      <c r="L41" s="1">
        <v>43834.113032407397</v>
      </c>
    </row>
    <row r="42" spans="1:12" x14ac:dyDescent="0.3">
      <c r="A42" t="s">
        <v>47</v>
      </c>
      <c r="B42" t="s">
        <v>19</v>
      </c>
      <c r="C42" s="2">
        <v>19</v>
      </c>
      <c r="D42" t="s">
        <v>32</v>
      </c>
      <c r="E42" t="s">
        <v>44</v>
      </c>
      <c r="F42" t="s">
        <v>41</v>
      </c>
      <c r="G42" s="3" t="s">
        <v>56</v>
      </c>
      <c r="H42">
        <v>5</v>
      </c>
      <c r="I42">
        <v>1149.9100000000001</v>
      </c>
      <c r="J42">
        <v>0.2</v>
      </c>
      <c r="K42" s="4">
        <v>4599.6400000000003</v>
      </c>
      <c r="L42" s="1">
        <v>43912.798402777778</v>
      </c>
    </row>
    <row r="43" spans="1:12" x14ac:dyDescent="0.3">
      <c r="A43" t="s">
        <v>48</v>
      </c>
      <c r="B43" t="s">
        <v>28</v>
      </c>
      <c r="C43" s="2">
        <v>24</v>
      </c>
      <c r="D43" t="s">
        <v>32</v>
      </c>
      <c r="E43" t="s">
        <v>36</v>
      </c>
      <c r="F43" t="s">
        <v>40</v>
      </c>
      <c r="G43" s="3" t="s">
        <v>42</v>
      </c>
      <c r="H43">
        <v>3</v>
      </c>
      <c r="I43">
        <v>82.72</v>
      </c>
      <c r="J43">
        <v>0.14000000000000001</v>
      </c>
      <c r="K43" s="4">
        <v>213.42</v>
      </c>
      <c r="L43" s="1">
        <v>44692.918854166674</v>
      </c>
    </row>
    <row r="44" spans="1:12" x14ac:dyDescent="0.3">
      <c r="A44" t="s">
        <v>49</v>
      </c>
      <c r="B44" t="s">
        <v>21</v>
      </c>
      <c r="C44" s="2">
        <v>53</v>
      </c>
      <c r="D44" t="s">
        <v>32</v>
      </c>
      <c r="E44" t="s">
        <v>34</v>
      </c>
      <c r="F44" t="s">
        <v>37</v>
      </c>
      <c r="G44" s="3" t="s">
        <v>56</v>
      </c>
      <c r="H44">
        <v>7</v>
      </c>
      <c r="I44">
        <v>1589.5</v>
      </c>
      <c r="J44">
        <v>0.25</v>
      </c>
      <c r="K44" s="4">
        <v>8344.8799999999992</v>
      </c>
      <c r="L44" s="1">
        <v>44336.125057870369</v>
      </c>
    </row>
    <row r="45" spans="1:12" x14ac:dyDescent="0.3">
      <c r="A45" t="s">
        <v>50</v>
      </c>
      <c r="B45" t="s">
        <v>26</v>
      </c>
      <c r="C45" s="2"/>
      <c r="D45" t="s">
        <v>31</v>
      </c>
      <c r="E45" t="s">
        <v>46</v>
      </c>
      <c r="F45" t="s">
        <v>41</v>
      </c>
      <c r="G45" s="3" t="s">
        <v>56</v>
      </c>
      <c r="H45">
        <v>9</v>
      </c>
      <c r="I45">
        <v>626.07000000000005</v>
      </c>
      <c r="J45">
        <v>0.28000000000000003</v>
      </c>
      <c r="K45" s="4">
        <v>4056.93</v>
      </c>
      <c r="L45" s="1">
        <v>45109.248344907413</v>
      </c>
    </row>
    <row r="46" spans="1:12" x14ac:dyDescent="0.3">
      <c r="A46" t="s">
        <v>47</v>
      </c>
      <c r="B46" t="s">
        <v>29</v>
      </c>
      <c r="C46" s="2">
        <v>37</v>
      </c>
      <c r="D46" t="s">
        <v>31</v>
      </c>
      <c r="E46" t="s">
        <v>46</v>
      </c>
      <c r="F46" t="s">
        <v>41</v>
      </c>
      <c r="G46" s="3" t="s">
        <v>56</v>
      </c>
      <c r="H46">
        <v>6</v>
      </c>
      <c r="I46">
        <v>932.35</v>
      </c>
      <c r="J46">
        <v>0.01</v>
      </c>
      <c r="K46" s="4">
        <v>5538.16</v>
      </c>
      <c r="L46" s="1">
        <v>45001.762141203697</v>
      </c>
    </row>
    <row r="47" spans="1:12" x14ac:dyDescent="0.3">
      <c r="A47" t="s">
        <v>51</v>
      </c>
      <c r="B47" t="s">
        <v>58</v>
      </c>
      <c r="C47" s="2">
        <v>47</v>
      </c>
      <c r="D47" t="s">
        <v>31</v>
      </c>
      <c r="E47" t="s">
        <v>33</v>
      </c>
      <c r="F47" t="s">
        <v>41</v>
      </c>
      <c r="G47" s="3" t="s">
        <v>56</v>
      </c>
      <c r="H47">
        <v>5</v>
      </c>
      <c r="I47">
        <v>1094.48</v>
      </c>
      <c r="J47">
        <v>0.22</v>
      </c>
      <c r="K47" s="4">
        <v>4268.47</v>
      </c>
      <c r="L47" s="1">
        <v>44944.670127314806</v>
      </c>
    </row>
    <row r="48" spans="1:12" x14ac:dyDescent="0.3">
      <c r="A48" t="s">
        <v>52</v>
      </c>
      <c r="B48" t="s">
        <v>29</v>
      </c>
      <c r="C48" s="2">
        <v>47</v>
      </c>
      <c r="D48" t="s">
        <v>32</v>
      </c>
      <c r="E48" t="s">
        <v>33</v>
      </c>
      <c r="F48" t="s">
        <v>38</v>
      </c>
      <c r="G48" s="3" t="s">
        <v>56</v>
      </c>
      <c r="H48">
        <v>7</v>
      </c>
      <c r="I48">
        <v>1984.78</v>
      </c>
      <c r="J48">
        <v>0.01</v>
      </c>
      <c r="K48" s="4">
        <v>13754.53</v>
      </c>
      <c r="L48" s="1">
        <v>43832.019745370373</v>
      </c>
    </row>
    <row r="49" spans="1:12" x14ac:dyDescent="0.3">
      <c r="A49" t="s">
        <v>53</v>
      </c>
      <c r="B49" t="s">
        <v>18</v>
      </c>
      <c r="C49" s="2">
        <v>28</v>
      </c>
      <c r="D49" t="s">
        <v>31</v>
      </c>
      <c r="E49" t="s">
        <v>45</v>
      </c>
      <c r="F49" t="s">
        <v>57</v>
      </c>
      <c r="G49" s="3" t="s">
        <v>43</v>
      </c>
      <c r="H49">
        <v>9</v>
      </c>
      <c r="I49">
        <v>243.41</v>
      </c>
      <c r="J49">
        <v>0.13</v>
      </c>
      <c r="K49" s="4">
        <v>1905.9</v>
      </c>
      <c r="L49" s="1">
        <v>44780.589398148149</v>
      </c>
    </row>
    <row r="50" spans="1:12" x14ac:dyDescent="0.3">
      <c r="A50" t="s">
        <v>54</v>
      </c>
      <c r="B50" t="s">
        <v>14</v>
      </c>
      <c r="C50" s="2">
        <v>48</v>
      </c>
      <c r="D50" t="s">
        <v>32</v>
      </c>
      <c r="E50" t="s">
        <v>45</v>
      </c>
      <c r="F50" t="s">
        <v>40</v>
      </c>
      <c r="G50" s="3" t="s">
        <v>56</v>
      </c>
      <c r="H50">
        <v>5</v>
      </c>
      <c r="I50">
        <v>1132.8</v>
      </c>
      <c r="J50">
        <v>0.14000000000000001</v>
      </c>
      <c r="K50" s="4">
        <v>4871.04</v>
      </c>
      <c r="L50" s="1">
        <v>44827.165648148148</v>
      </c>
    </row>
    <row r="51" spans="1:12" x14ac:dyDescent="0.3">
      <c r="A51" t="s">
        <v>55</v>
      </c>
      <c r="B51" t="s">
        <v>18</v>
      </c>
      <c r="C51" s="2">
        <v>20</v>
      </c>
      <c r="D51" t="s">
        <v>32</v>
      </c>
      <c r="E51" t="s">
        <v>44</v>
      </c>
      <c r="F51" t="s">
        <v>37</v>
      </c>
      <c r="G51" s="3" t="s">
        <v>56</v>
      </c>
      <c r="H51">
        <v>5</v>
      </c>
      <c r="I51">
        <v>1084.6600000000001</v>
      </c>
      <c r="J51">
        <v>0.21</v>
      </c>
      <c r="K51" s="4">
        <v>4284.41</v>
      </c>
      <c r="L51" s="1">
        <v>44153.436099537037</v>
      </c>
    </row>
    <row r="52" spans="1:12" x14ac:dyDescent="0.3">
      <c r="A52" t="s">
        <v>47</v>
      </c>
      <c r="B52" t="s">
        <v>24</v>
      </c>
      <c r="C52" s="2">
        <v>19</v>
      </c>
      <c r="D52" t="s">
        <v>31</v>
      </c>
      <c r="E52" t="s">
        <v>34</v>
      </c>
      <c r="F52" t="s">
        <v>39</v>
      </c>
      <c r="G52" s="3" t="s">
        <v>56</v>
      </c>
      <c r="H52">
        <v>4</v>
      </c>
      <c r="I52">
        <v>184.37</v>
      </c>
      <c r="J52">
        <v>0.11</v>
      </c>
      <c r="K52" s="4">
        <v>656.36</v>
      </c>
      <c r="L52" s="1">
        <v>44658.385150462957</v>
      </c>
    </row>
    <row r="53" spans="1:12" x14ac:dyDescent="0.3">
      <c r="A53" t="s">
        <v>48</v>
      </c>
      <c r="B53" t="s">
        <v>29</v>
      </c>
      <c r="C53" s="2">
        <v>20</v>
      </c>
      <c r="D53" t="s">
        <v>31</v>
      </c>
      <c r="E53" t="s">
        <v>34</v>
      </c>
      <c r="F53" t="s">
        <v>37</v>
      </c>
      <c r="G53" s="3" t="s">
        <v>42</v>
      </c>
      <c r="H53">
        <v>5</v>
      </c>
      <c r="I53">
        <v>1286.18</v>
      </c>
      <c r="J53">
        <v>0.25</v>
      </c>
      <c r="K53" s="4">
        <v>4823.18</v>
      </c>
      <c r="L53" s="1">
        <v>44362.208391203712</v>
      </c>
    </row>
    <row r="54" spans="1:12" x14ac:dyDescent="0.3">
      <c r="A54" t="s">
        <v>49</v>
      </c>
      <c r="B54" t="s">
        <v>24</v>
      </c>
      <c r="C54" s="2">
        <v>32</v>
      </c>
      <c r="D54" t="s">
        <v>32</v>
      </c>
      <c r="E54" t="s">
        <v>45</v>
      </c>
      <c r="F54" t="s">
        <v>37</v>
      </c>
      <c r="G54" s="3" t="s">
        <v>56</v>
      </c>
      <c r="H54">
        <v>7</v>
      </c>
      <c r="I54">
        <v>609.37</v>
      </c>
      <c r="J54">
        <v>0.1</v>
      </c>
      <c r="K54" s="4">
        <v>3839.03</v>
      </c>
      <c r="L54" s="1">
        <v>43882.009074074071</v>
      </c>
    </row>
    <row r="55" spans="1:12" x14ac:dyDescent="0.3">
      <c r="A55" t="s">
        <v>50</v>
      </c>
      <c r="B55" t="s">
        <v>13</v>
      </c>
      <c r="C55" s="2">
        <v>34</v>
      </c>
      <c r="D55" t="s">
        <v>32</v>
      </c>
      <c r="E55" t="s">
        <v>34</v>
      </c>
      <c r="F55" t="s">
        <v>38</v>
      </c>
      <c r="G55" s="3" t="s">
        <v>43</v>
      </c>
      <c r="H55">
        <v>3</v>
      </c>
      <c r="I55">
        <v>252.35</v>
      </c>
      <c r="J55">
        <v>0.1</v>
      </c>
      <c r="K55" s="4">
        <v>681.34</v>
      </c>
      <c r="L55" s="1">
        <v>45260.708136574067</v>
      </c>
    </row>
    <row r="56" spans="1:12" x14ac:dyDescent="0.3">
      <c r="A56" t="s">
        <v>47</v>
      </c>
      <c r="B56" t="s">
        <v>16</v>
      </c>
      <c r="C56" s="2">
        <v>24</v>
      </c>
      <c r="D56" t="s">
        <v>31</v>
      </c>
      <c r="E56" t="s">
        <v>44</v>
      </c>
      <c r="F56" t="s">
        <v>38</v>
      </c>
      <c r="G56" s="3" t="s">
        <v>56</v>
      </c>
      <c r="H56">
        <v>4</v>
      </c>
      <c r="I56">
        <v>398.35</v>
      </c>
      <c r="J56">
        <v>7.0000000000000007E-2</v>
      </c>
      <c r="K56" s="4">
        <v>1481.86</v>
      </c>
      <c r="L56" s="1">
        <v>44441.623749999999</v>
      </c>
    </row>
    <row r="57" spans="1:12" x14ac:dyDescent="0.3">
      <c r="A57" t="s">
        <v>51</v>
      </c>
      <c r="B57" t="s">
        <v>29</v>
      </c>
      <c r="C57" s="2">
        <v>22</v>
      </c>
      <c r="D57" t="s">
        <v>31</v>
      </c>
      <c r="E57" t="s">
        <v>36</v>
      </c>
      <c r="F57" t="s">
        <v>41</v>
      </c>
      <c r="G57" s="3" t="s">
        <v>42</v>
      </c>
      <c r="H57">
        <v>9</v>
      </c>
      <c r="I57">
        <v>1656.03</v>
      </c>
      <c r="J57">
        <v>0.21</v>
      </c>
      <c r="K57" s="4">
        <v>11774.37</v>
      </c>
      <c r="L57" s="1">
        <v>45171.885243055563</v>
      </c>
    </row>
    <row r="58" spans="1:12" x14ac:dyDescent="0.3">
      <c r="A58" t="s">
        <v>52</v>
      </c>
      <c r="B58" t="s">
        <v>20</v>
      </c>
      <c r="C58" s="2">
        <v>51</v>
      </c>
      <c r="D58" t="s">
        <v>32</v>
      </c>
      <c r="E58" t="s">
        <v>33</v>
      </c>
      <c r="F58" t="s">
        <v>37</v>
      </c>
      <c r="G58" s="3" t="s">
        <v>42</v>
      </c>
      <c r="I58">
        <v>253.04</v>
      </c>
      <c r="J58">
        <v>0.02</v>
      </c>
      <c r="K58" s="4">
        <v>495.96</v>
      </c>
      <c r="L58" s="1">
        <v>44585.751956018517</v>
      </c>
    </row>
    <row r="59" spans="1:12" x14ac:dyDescent="0.3">
      <c r="A59" t="s">
        <v>53</v>
      </c>
      <c r="B59" t="s">
        <v>25</v>
      </c>
      <c r="C59" s="2">
        <v>50</v>
      </c>
      <c r="D59" t="s">
        <v>32</v>
      </c>
      <c r="E59" t="s">
        <v>44</v>
      </c>
      <c r="F59" t="s">
        <v>57</v>
      </c>
      <c r="G59" s="3" t="s">
        <v>56</v>
      </c>
      <c r="H59">
        <v>8</v>
      </c>
      <c r="I59">
        <v>960.51</v>
      </c>
      <c r="J59">
        <v>0.11</v>
      </c>
      <c r="K59" s="4">
        <v>6838.83</v>
      </c>
      <c r="L59" s="1">
        <v>44770.830358796287</v>
      </c>
    </row>
    <row r="60" spans="1:12" x14ac:dyDescent="0.3">
      <c r="A60" t="s">
        <v>54</v>
      </c>
      <c r="B60" t="s">
        <v>30</v>
      </c>
      <c r="C60" s="2">
        <v>62</v>
      </c>
      <c r="D60" t="s">
        <v>32</v>
      </c>
      <c r="E60" t="s">
        <v>34</v>
      </c>
      <c r="F60" t="s">
        <v>38</v>
      </c>
      <c r="G60" s="3" t="s">
        <v>56</v>
      </c>
      <c r="H60">
        <v>9</v>
      </c>
      <c r="I60">
        <v>430.78</v>
      </c>
      <c r="J60">
        <v>0.08</v>
      </c>
      <c r="K60" s="4">
        <v>3566.86</v>
      </c>
      <c r="L60" s="1">
        <v>44439.949374999997</v>
      </c>
    </row>
    <row r="61" spans="1:12" x14ac:dyDescent="0.3">
      <c r="A61" t="s">
        <v>55</v>
      </c>
      <c r="B61" t="s">
        <v>12</v>
      </c>
      <c r="C61" s="2">
        <v>33</v>
      </c>
      <c r="D61" t="s">
        <v>32</v>
      </c>
      <c r="E61" t="s">
        <v>44</v>
      </c>
      <c r="F61" t="s">
        <v>40</v>
      </c>
      <c r="G61" s="3" t="s">
        <v>56</v>
      </c>
      <c r="H61">
        <v>5</v>
      </c>
      <c r="I61">
        <v>366.52</v>
      </c>
      <c r="J61">
        <v>7.0000000000000007E-2</v>
      </c>
      <c r="K61" s="4">
        <v>1704.32</v>
      </c>
      <c r="L61" s="1">
        <v>44657.497048611112</v>
      </c>
    </row>
    <row r="62" spans="1:12" x14ac:dyDescent="0.3">
      <c r="A62" t="s">
        <v>47</v>
      </c>
      <c r="B62" t="s">
        <v>21</v>
      </c>
      <c r="C62" s="2">
        <v>54</v>
      </c>
      <c r="D62" t="s">
        <v>31</v>
      </c>
      <c r="E62" t="s">
        <v>33</v>
      </c>
      <c r="F62" t="s">
        <v>38</v>
      </c>
      <c r="G62" s="3" t="s">
        <v>56</v>
      </c>
      <c r="H62">
        <v>7</v>
      </c>
      <c r="I62">
        <v>451.14</v>
      </c>
      <c r="J62">
        <v>0.02</v>
      </c>
      <c r="K62" s="4">
        <v>3094.82</v>
      </c>
      <c r="L62" s="1">
        <v>45201.788958333331</v>
      </c>
    </row>
    <row r="63" spans="1:12" x14ac:dyDescent="0.3">
      <c r="A63" t="s">
        <v>48</v>
      </c>
      <c r="B63" t="s">
        <v>25</v>
      </c>
      <c r="C63" s="2">
        <v>20</v>
      </c>
      <c r="D63" t="s">
        <v>31</v>
      </c>
      <c r="E63" t="s">
        <v>35</v>
      </c>
      <c r="F63" t="s">
        <v>57</v>
      </c>
      <c r="G63" s="3" t="s">
        <v>42</v>
      </c>
      <c r="H63">
        <v>6</v>
      </c>
      <c r="I63">
        <v>1010.93</v>
      </c>
      <c r="J63">
        <v>0.06</v>
      </c>
      <c r="K63" s="4">
        <v>5701.65</v>
      </c>
      <c r="L63" s="1">
        <v>44658.813113425917</v>
      </c>
    </row>
    <row r="64" spans="1:12" x14ac:dyDescent="0.3">
      <c r="A64" t="s">
        <v>49</v>
      </c>
      <c r="B64" t="s">
        <v>13</v>
      </c>
      <c r="C64" s="2">
        <v>64</v>
      </c>
      <c r="D64" t="s">
        <v>32</v>
      </c>
      <c r="E64" t="s">
        <v>46</v>
      </c>
      <c r="F64" t="s">
        <v>38</v>
      </c>
      <c r="G64" s="3" t="s">
        <v>56</v>
      </c>
      <c r="H64">
        <v>1</v>
      </c>
      <c r="J64">
        <v>0.13</v>
      </c>
      <c r="K64" s="4">
        <v>446.91</v>
      </c>
      <c r="L64" s="1">
        <v>45133.47855324074</v>
      </c>
    </row>
    <row r="65" spans="1:12" x14ac:dyDescent="0.3">
      <c r="A65" t="s">
        <v>50</v>
      </c>
      <c r="B65" t="s">
        <v>27</v>
      </c>
      <c r="C65" s="2">
        <v>60</v>
      </c>
      <c r="D65" t="s">
        <v>32</v>
      </c>
      <c r="E65" t="s">
        <v>33</v>
      </c>
      <c r="F65" t="s">
        <v>57</v>
      </c>
      <c r="G65" s="3" t="s">
        <v>42</v>
      </c>
      <c r="H65">
        <v>8</v>
      </c>
      <c r="I65">
        <v>238.63</v>
      </c>
      <c r="J65">
        <v>0.15</v>
      </c>
      <c r="K65" s="4">
        <v>1622.68</v>
      </c>
      <c r="L65" s="1">
        <v>44130.19226851852</v>
      </c>
    </row>
    <row r="66" spans="1:12" x14ac:dyDescent="0.3">
      <c r="A66" t="s">
        <v>47</v>
      </c>
      <c r="B66" t="s">
        <v>24</v>
      </c>
      <c r="C66" s="2">
        <v>38</v>
      </c>
      <c r="D66" t="s">
        <v>31</v>
      </c>
      <c r="E66" t="s">
        <v>46</v>
      </c>
      <c r="F66" t="s">
        <v>39</v>
      </c>
      <c r="G66" s="3" t="s">
        <v>42</v>
      </c>
      <c r="H66">
        <v>9</v>
      </c>
      <c r="I66">
        <v>1612.73</v>
      </c>
      <c r="J66">
        <v>0.08</v>
      </c>
      <c r="K66" s="4">
        <v>13353.4</v>
      </c>
      <c r="L66" s="1">
        <v>44503.789097222223</v>
      </c>
    </row>
    <row r="67" spans="1:12" x14ac:dyDescent="0.3">
      <c r="A67" t="s">
        <v>51</v>
      </c>
      <c r="B67" t="s">
        <v>23</v>
      </c>
      <c r="C67" s="2">
        <v>58</v>
      </c>
      <c r="D67" t="s">
        <v>32</v>
      </c>
      <c r="E67" t="s">
        <v>33</v>
      </c>
      <c r="F67" t="s">
        <v>57</v>
      </c>
      <c r="G67" s="3" t="s">
        <v>43</v>
      </c>
      <c r="H67">
        <v>1</v>
      </c>
      <c r="I67">
        <v>1102.6500000000001</v>
      </c>
      <c r="J67">
        <v>0.2</v>
      </c>
      <c r="K67" s="4">
        <v>882.12</v>
      </c>
      <c r="L67" s="1">
        <v>45072.629490740743</v>
      </c>
    </row>
    <row r="68" spans="1:12" x14ac:dyDescent="0.3">
      <c r="A68" t="s">
        <v>52</v>
      </c>
      <c r="B68" t="s">
        <v>13</v>
      </c>
      <c r="C68" s="2">
        <v>25</v>
      </c>
      <c r="D68" t="s">
        <v>32</v>
      </c>
      <c r="E68" t="s">
        <v>35</v>
      </c>
      <c r="F68" t="s">
        <v>39</v>
      </c>
      <c r="G68" s="3" t="s">
        <v>42</v>
      </c>
      <c r="H68">
        <v>8</v>
      </c>
      <c r="I68">
        <v>355.86</v>
      </c>
      <c r="J68">
        <v>0.1</v>
      </c>
      <c r="K68" s="4">
        <v>2562.19</v>
      </c>
      <c r="L68" s="1">
        <v>44249.575127314813</v>
      </c>
    </row>
    <row r="69" spans="1:12" x14ac:dyDescent="0.3">
      <c r="A69" t="s">
        <v>53</v>
      </c>
      <c r="B69" t="s">
        <v>17</v>
      </c>
      <c r="C69" s="2">
        <v>39</v>
      </c>
      <c r="D69" t="s">
        <v>32</v>
      </c>
      <c r="E69" t="s">
        <v>34</v>
      </c>
      <c r="F69" t="s">
        <v>40</v>
      </c>
      <c r="G69" s="3" t="s">
        <v>56</v>
      </c>
      <c r="H69">
        <v>3</v>
      </c>
      <c r="I69">
        <v>969.29</v>
      </c>
      <c r="J69">
        <v>0.11</v>
      </c>
      <c r="K69" s="4">
        <v>2588</v>
      </c>
      <c r="L69" s="1">
        <v>45155.544664351852</v>
      </c>
    </row>
    <row r="70" spans="1:12" x14ac:dyDescent="0.3">
      <c r="A70" t="s">
        <v>54</v>
      </c>
      <c r="B70" t="s">
        <v>16</v>
      </c>
      <c r="C70" s="2">
        <v>22</v>
      </c>
      <c r="D70" t="s">
        <v>32</v>
      </c>
      <c r="E70" t="s">
        <v>34</v>
      </c>
      <c r="F70" t="s">
        <v>41</v>
      </c>
      <c r="G70" s="3" t="s">
        <v>56</v>
      </c>
      <c r="H70">
        <v>6</v>
      </c>
      <c r="I70">
        <v>183.31</v>
      </c>
      <c r="J70">
        <v>0.23</v>
      </c>
      <c r="K70" s="4">
        <v>846.89</v>
      </c>
      <c r="L70" s="1">
        <v>44050.359942129631</v>
      </c>
    </row>
    <row r="71" spans="1:12" x14ac:dyDescent="0.3">
      <c r="A71" t="s">
        <v>55</v>
      </c>
      <c r="B71" t="s">
        <v>28</v>
      </c>
      <c r="C71" s="2">
        <v>34</v>
      </c>
      <c r="D71" t="s">
        <v>32</v>
      </c>
      <c r="E71" t="s">
        <v>36</v>
      </c>
      <c r="F71" t="s">
        <v>41</v>
      </c>
      <c r="G71" s="3" t="s">
        <v>56</v>
      </c>
      <c r="H71">
        <v>8</v>
      </c>
      <c r="I71">
        <v>1181.8399999999999</v>
      </c>
      <c r="J71">
        <v>0.17</v>
      </c>
      <c r="K71" s="4">
        <v>7847.42</v>
      </c>
      <c r="L71" s="1">
        <v>43859.772928240738</v>
      </c>
    </row>
    <row r="72" spans="1:12" x14ac:dyDescent="0.3">
      <c r="A72" t="s">
        <v>47</v>
      </c>
      <c r="B72" t="s">
        <v>28</v>
      </c>
      <c r="C72" s="2">
        <v>54</v>
      </c>
      <c r="D72" t="s">
        <v>32</v>
      </c>
      <c r="E72" t="s">
        <v>33</v>
      </c>
      <c r="F72" t="s">
        <v>38</v>
      </c>
      <c r="G72" s="3" t="s">
        <v>56</v>
      </c>
      <c r="H72">
        <v>5</v>
      </c>
      <c r="I72">
        <v>713.59</v>
      </c>
      <c r="J72">
        <v>0.28999999999999998</v>
      </c>
      <c r="K72" s="4">
        <v>2533.2399999999998</v>
      </c>
      <c r="L72" s="1">
        <v>44135.712326388893</v>
      </c>
    </row>
    <row r="73" spans="1:12" x14ac:dyDescent="0.3">
      <c r="A73" t="s">
        <v>48</v>
      </c>
      <c r="B73" t="s">
        <v>58</v>
      </c>
      <c r="C73" s="2">
        <v>31</v>
      </c>
      <c r="D73" t="s">
        <v>31</v>
      </c>
      <c r="E73" t="s">
        <v>44</v>
      </c>
      <c r="F73" t="s">
        <v>57</v>
      </c>
      <c r="G73" s="3" t="s">
        <v>43</v>
      </c>
      <c r="H73">
        <v>8</v>
      </c>
      <c r="I73">
        <v>251.88</v>
      </c>
      <c r="J73">
        <v>0.11</v>
      </c>
      <c r="K73" s="4">
        <v>1793.39</v>
      </c>
      <c r="L73" s="1">
        <v>44639.76190972222</v>
      </c>
    </row>
    <row r="74" spans="1:12" x14ac:dyDescent="0.3">
      <c r="A74" t="s">
        <v>49</v>
      </c>
      <c r="B74" t="s">
        <v>17</v>
      </c>
      <c r="C74" s="2">
        <v>56</v>
      </c>
      <c r="D74" t="s">
        <v>32</v>
      </c>
      <c r="E74" t="s">
        <v>36</v>
      </c>
      <c r="F74" t="s">
        <v>38</v>
      </c>
      <c r="G74" s="3" t="s">
        <v>43</v>
      </c>
      <c r="H74">
        <v>7</v>
      </c>
      <c r="I74">
        <v>408.11</v>
      </c>
      <c r="J74">
        <v>0.25</v>
      </c>
      <c r="K74" s="4">
        <v>2142.58</v>
      </c>
      <c r="L74" s="1">
        <v>44120.43482638889</v>
      </c>
    </row>
    <row r="75" spans="1:12" x14ac:dyDescent="0.3">
      <c r="A75" t="s">
        <v>50</v>
      </c>
      <c r="B75" t="s">
        <v>16</v>
      </c>
      <c r="C75" s="2">
        <v>58</v>
      </c>
      <c r="D75" t="s">
        <v>31</v>
      </c>
      <c r="E75" t="s">
        <v>34</v>
      </c>
      <c r="F75" t="s">
        <v>57</v>
      </c>
      <c r="G75" s="3" t="s">
        <v>43</v>
      </c>
      <c r="H75">
        <v>7</v>
      </c>
      <c r="I75">
        <v>724.12</v>
      </c>
      <c r="J75">
        <v>0.22</v>
      </c>
      <c r="K75" s="4">
        <v>3953.7</v>
      </c>
      <c r="L75" s="1">
        <v>43891.920763888891</v>
      </c>
    </row>
    <row r="76" spans="1:12" x14ac:dyDescent="0.3">
      <c r="A76" t="s">
        <v>47</v>
      </c>
      <c r="B76" t="s">
        <v>20</v>
      </c>
      <c r="C76" s="2">
        <v>45</v>
      </c>
      <c r="D76" t="s">
        <v>31</v>
      </c>
      <c r="E76" t="s">
        <v>34</v>
      </c>
      <c r="F76" t="s">
        <v>38</v>
      </c>
      <c r="G76" s="3" t="s">
        <v>43</v>
      </c>
      <c r="H76">
        <v>7</v>
      </c>
      <c r="I76">
        <v>1622.49</v>
      </c>
      <c r="J76">
        <v>0.27</v>
      </c>
      <c r="K76" s="4">
        <v>8290.92</v>
      </c>
      <c r="L76" s="1">
        <v>44401.182905092603</v>
      </c>
    </row>
    <row r="77" spans="1:12" x14ac:dyDescent="0.3">
      <c r="A77" t="s">
        <v>51</v>
      </c>
      <c r="B77" t="s">
        <v>24</v>
      </c>
      <c r="C77" s="2">
        <v>48</v>
      </c>
      <c r="D77" t="s">
        <v>31</v>
      </c>
      <c r="E77" t="s">
        <v>45</v>
      </c>
      <c r="F77" t="s">
        <v>41</v>
      </c>
      <c r="G77" s="3" t="s">
        <v>42</v>
      </c>
      <c r="H77">
        <v>9</v>
      </c>
      <c r="I77">
        <v>388.82</v>
      </c>
      <c r="J77">
        <v>0.28999999999999998</v>
      </c>
      <c r="K77" s="4">
        <v>2484.56</v>
      </c>
      <c r="L77" s="1">
        <v>43988.250902777778</v>
      </c>
    </row>
    <row r="78" spans="1:12" x14ac:dyDescent="0.3">
      <c r="A78" t="s">
        <v>52</v>
      </c>
      <c r="B78" t="s">
        <v>26</v>
      </c>
      <c r="C78" s="2">
        <v>34</v>
      </c>
      <c r="D78" t="s">
        <v>32</v>
      </c>
      <c r="E78" t="s">
        <v>36</v>
      </c>
      <c r="F78" t="s">
        <v>40</v>
      </c>
      <c r="G78" s="3" t="s">
        <v>43</v>
      </c>
      <c r="H78">
        <v>6</v>
      </c>
      <c r="I78">
        <v>263.85000000000002</v>
      </c>
      <c r="J78">
        <v>0</v>
      </c>
      <c r="K78" s="4">
        <v>1583.1</v>
      </c>
      <c r="L78" s="1">
        <v>45136.141956018517</v>
      </c>
    </row>
    <row r="79" spans="1:12" x14ac:dyDescent="0.3">
      <c r="A79" t="s">
        <v>53</v>
      </c>
      <c r="B79" t="s">
        <v>26</v>
      </c>
      <c r="C79" s="2">
        <v>52</v>
      </c>
      <c r="D79" t="s">
        <v>32</v>
      </c>
      <c r="E79" t="s">
        <v>34</v>
      </c>
      <c r="F79" t="s">
        <v>41</v>
      </c>
      <c r="G79" s="3" t="s">
        <v>42</v>
      </c>
      <c r="H79">
        <v>6</v>
      </c>
      <c r="I79">
        <v>1056.08</v>
      </c>
      <c r="J79">
        <v>0.03</v>
      </c>
      <c r="K79" s="4">
        <v>6146.39</v>
      </c>
      <c r="L79" s="1">
        <v>43881.439699074072</v>
      </c>
    </row>
    <row r="80" spans="1:12" x14ac:dyDescent="0.3">
      <c r="A80" t="s">
        <v>54</v>
      </c>
      <c r="B80" t="s">
        <v>12</v>
      </c>
      <c r="C80" s="2">
        <v>57</v>
      </c>
      <c r="D80" t="s">
        <v>32</v>
      </c>
      <c r="E80" t="s">
        <v>35</v>
      </c>
      <c r="F80" t="s">
        <v>38</v>
      </c>
      <c r="G80" s="3" t="s">
        <v>56</v>
      </c>
      <c r="H80">
        <v>9</v>
      </c>
      <c r="I80">
        <v>1139.46</v>
      </c>
      <c r="J80">
        <v>0.2</v>
      </c>
      <c r="K80" s="4">
        <v>8204.11</v>
      </c>
      <c r="L80" s="1">
        <v>44386.455092592587</v>
      </c>
    </row>
    <row r="81" spans="1:12" x14ac:dyDescent="0.3">
      <c r="A81" t="s">
        <v>55</v>
      </c>
      <c r="B81" t="s">
        <v>19</v>
      </c>
      <c r="C81" s="2">
        <v>39</v>
      </c>
      <c r="D81" t="s">
        <v>31</v>
      </c>
      <c r="E81" t="s">
        <v>46</v>
      </c>
      <c r="F81" t="s">
        <v>57</v>
      </c>
      <c r="G81" s="3" t="s">
        <v>42</v>
      </c>
      <c r="H81">
        <v>6</v>
      </c>
      <c r="I81">
        <v>225.97</v>
      </c>
      <c r="J81">
        <v>0.12</v>
      </c>
      <c r="K81" s="4">
        <v>1193.1199999999999</v>
      </c>
      <c r="L81" s="1">
        <v>45094.141493055547</v>
      </c>
    </row>
    <row r="82" spans="1:12" x14ac:dyDescent="0.3">
      <c r="A82" t="s">
        <v>47</v>
      </c>
      <c r="B82" t="s">
        <v>26</v>
      </c>
      <c r="C82" s="2">
        <v>62</v>
      </c>
      <c r="D82" t="s">
        <v>31</v>
      </c>
      <c r="E82" t="s">
        <v>45</v>
      </c>
      <c r="F82" t="s">
        <v>37</v>
      </c>
      <c r="G82" s="3" t="s">
        <v>42</v>
      </c>
      <c r="H82">
        <v>7</v>
      </c>
      <c r="I82">
        <v>604.74</v>
      </c>
      <c r="J82">
        <v>0.25</v>
      </c>
      <c r="K82" s="4">
        <v>3174.88</v>
      </c>
      <c r="L82" s="1">
        <v>44278.30636574074</v>
      </c>
    </row>
    <row r="83" spans="1:12" x14ac:dyDescent="0.3">
      <c r="A83" t="s">
        <v>48</v>
      </c>
      <c r="B83" t="s">
        <v>16</v>
      </c>
      <c r="C83" s="2">
        <v>46</v>
      </c>
      <c r="D83" t="s">
        <v>32</v>
      </c>
      <c r="E83" t="s">
        <v>44</v>
      </c>
      <c r="F83" t="s">
        <v>40</v>
      </c>
      <c r="G83" s="3" t="s">
        <v>43</v>
      </c>
      <c r="H83">
        <v>7</v>
      </c>
      <c r="I83">
        <v>562.39</v>
      </c>
      <c r="J83">
        <v>0</v>
      </c>
      <c r="K83" s="4">
        <v>3936.73</v>
      </c>
      <c r="L83" s="1">
        <v>44311.768310185187</v>
      </c>
    </row>
    <row r="84" spans="1:12" x14ac:dyDescent="0.3">
      <c r="A84" t="s">
        <v>49</v>
      </c>
      <c r="B84" t="s">
        <v>26</v>
      </c>
      <c r="C84" s="2">
        <v>27</v>
      </c>
      <c r="D84" t="s">
        <v>32</v>
      </c>
      <c r="E84" t="s">
        <v>46</v>
      </c>
      <c r="F84" t="s">
        <v>57</v>
      </c>
      <c r="G84" s="3" t="s">
        <v>56</v>
      </c>
      <c r="I84">
        <v>413.13</v>
      </c>
      <c r="J84">
        <v>0.24</v>
      </c>
      <c r="K84" s="4">
        <v>627.96</v>
      </c>
      <c r="L84" s="1">
        <v>44744.891134259262</v>
      </c>
    </row>
    <row r="85" spans="1:12" x14ac:dyDescent="0.3">
      <c r="A85" t="s">
        <v>50</v>
      </c>
      <c r="B85" t="s">
        <v>30</v>
      </c>
      <c r="C85" s="2">
        <v>35</v>
      </c>
      <c r="D85" t="s">
        <v>31</v>
      </c>
      <c r="E85" t="s">
        <v>45</v>
      </c>
      <c r="F85" t="s">
        <v>38</v>
      </c>
      <c r="G85" s="3" t="s">
        <v>56</v>
      </c>
      <c r="H85">
        <v>8</v>
      </c>
      <c r="I85">
        <v>665.49</v>
      </c>
      <c r="J85">
        <v>0.04</v>
      </c>
      <c r="K85" s="4">
        <v>5110.96</v>
      </c>
      <c r="L85" s="1">
        <v>44367.23337962963</v>
      </c>
    </row>
    <row r="86" spans="1:12" x14ac:dyDescent="0.3">
      <c r="A86" t="s">
        <v>47</v>
      </c>
      <c r="B86" t="s">
        <v>25</v>
      </c>
      <c r="C86" s="2">
        <v>52</v>
      </c>
      <c r="D86" t="s">
        <v>31</v>
      </c>
      <c r="E86" t="s">
        <v>33</v>
      </c>
      <c r="F86" t="s">
        <v>57</v>
      </c>
      <c r="G86" s="3" t="s">
        <v>43</v>
      </c>
      <c r="H86">
        <v>6</v>
      </c>
      <c r="I86">
        <v>122.36</v>
      </c>
      <c r="J86">
        <v>0.09</v>
      </c>
      <c r="K86" s="4">
        <v>668.09</v>
      </c>
      <c r="L86" s="1">
        <v>44671.637488425928</v>
      </c>
    </row>
    <row r="87" spans="1:12" x14ac:dyDescent="0.3">
      <c r="A87" t="s">
        <v>51</v>
      </c>
      <c r="B87" t="s">
        <v>12</v>
      </c>
      <c r="C87" s="2">
        <v>61</v>
      </c>
      <c r="D87" t="s">
        <v>31</v>
      </c>
      <c r="E87" t="s">
        <v>33</v>
      </c>
      <c r="F87" t="s">
        <v>39</v>
      </c>
      <c r="G87" s="3" t="s">
        <v>42</v>
      </c>
      <c r="H87">
        <v>4</v>
      </c>
      <c r="I87">
        <v>1320.52</v>
      </c>
      <c r="J87">
        <v>0.28999999999999998</v>
      </c>
      <c r="K87" s="4">
        <v>3750.28</v>
      </c>
      <c r="L87" s="1">
        <v>43968.796701388892</v>
      </c>
    </row>
    <row r="88" spans="1:12" x14ac:dyDescent="0.3">
      <c r="A88" t="s">
        <v>52</v>
      </c>
      <c r="B88" t="s">
        <v>23</v>
      </c>
      <c r="C88" s="2">
        <v>33</v>
      </c>
      <c r="D88" t="s">
        <v>32</v>
      </c>
      <c r="E88" t="s">
        <v>44</v>
      </c>
      <c r="F88" t="s">
        <v>57</v>
      </c>
      <c r="G88" s="3" t="s">
        <v>43</v>
      </c>
      <c r="H88">
        <v>7</v>
      </c>
      <c r="I88">
        <v>1977.55</v>
      </c>
      <c r="J88">
        <v>0.02</v>
      </c>
      <c r="K88" s="4">
        <v>13565.99</v>
      </c>
      <c r="L88" s="1">
        <v>44135.819826388892</v>
      </c>
    </row>
    <row r="89" spans="1:12" x14ac:dyDescent="0.3">
      <c r="A89" t="s">
        <v>53</v>
      </c>
      <c r="B89" t="s">
        <v>29</v>
      </c>
      <c r="C89" s="2">
        <v>24</v>
      </c>
      <c r="D89" t="s">
        <v>31</v>
      </c>
      <c r="E89" t="s">
        <v>35</v>
      </c>
      <c r="F89" t="s">
        <v>41</v>
      </c>
      <c r="G89" s="3" t="s">
        <v>42</v>
      </c>
      <c r="H89">
        <v>8</v>
      </c>
      <c r="I89">
        <v>1286.3900000000001</v>
      </c>
      <c r="J89">
        <v>0.1</v>
      </c>
      <c r="K89" s="4">
        <v>9262.01</v>
      </c>
      <c r="L89" s="1">
        <v>43920.222060185188</v>
      </c>
    </row>
    <row r="90" spans="1:12" x14ac:dyDescent="0.3">
      <c r="A90" t="s">
        <v>54</v>
      </c>
      <c r="B90" t="s">
        <v>21</v>
      </c>
      <c r="C90" s="2">
        <v>47</v>
      </c>
      <c r="D90" t="s">
        <v>31</v>
      </c>
      <c r="E90" t="s">
        <v>44</v>
      </c>
      <c r="F90" t="s">
        <v>41</v>
      </c>
      <c r="G90" s="3" t="s">
        <v>43</v>
      </c>
      <c r="H90">
        <v>1</v>
      </c>
      <c r="I90">
        <v>754.1</v>
      </c>
      <c r="J90">
        <v>0.03</v>
      </c>
      <c r="K90" s="4">
        <v>731.48</v>
      </c>
      <c r="L90" s="1">
        <v>44961.034525462957</v>
      </c>
    </row>
    <row r="91" spans="1:12" x14ac:dyDescent="0.3">
      <c r="A91" t="s">
        <v>55</v>
      </c>
      <c r="B91" t="s">
        <v>16</v>
      </c>
      <c r="C91" s="2">
        <v>36</v>
      </c>
      <c r="D91" t="s">
        <v>31</v>
      </c>
      <c r="E91" t="s">
        <v>36</v>
      </c>
      <c r="F91" t="s">
        <v>39</v>
      </c>
      <c r="G91" s="3" t="s">
        <v>43</v>
      </c>
      <c r="H91">
        <v>4</v>
      </c>
      <c r="I91">
        <v>1352.43</v>
      </c>
      <c r="J91">
        <v>0.26</v>
      </c>
      <c r="K91" s="4">
        <v>4003.19</v>
      </c>
      <c r="L91" s="1">
        <v>45102.047291666669</v>
      </c>
    </row>
    <row r="92" spans="1:12" x14ac:dyDescent="0.3">
      <c r="A92" t="s">
        <v>47</v>
      </c>
      <c r="B92" t="s">
        <v>16</v>
      </c>
      <c r="C92" s="2">
        <v>40</v>
      </c>
      <c r="D92" t="s">
        <v>32</v>
      </c>
      <c r="E92" t="s">
        <v>46</v>
      </c>
      <c r="F92" t="s">
        <v>40</v>
      </c>
      <c r="G92" s="3" t="s">
        <v>56</v>
      </c>
      <c r="H92">
        <v>4</v>
      </c>
      <c r="I92">
        <v>1164.46</v>
      </c>
      <c r="J92">
        <v>0.21</v>
      </c>
      <c r="K92" s="4">
        <v>3679.69</v>
      </c>
      <c r="L92" s="1">
        <v>45091.268564814818</v>
      </c>
    </row>
    <row r="93" spans="1:12" x14ac:dyDescent="0.3">
      <c r="A93" t="s">
        <v>48</v>
      </c>
      <c r="B93" t="s">
        <v>28</v>
      </c>
      <c r="C93" s="2">
        <v>25</v>
      </c>
      <c r="D93" t="s">
        <v>32</v>
      </c>
      <c r="E93" t="s">
        <v>44</v>
      </c>
      <c r="F93" t="s">
        <v>57</v>
      </c>
      <c r="G93" s="3" t="s">
        <v>56</v>
      </c>
      <c r="H93">
        <v>9</v>
      </c>
      <c r="I93">
        <v>1701.18</v>
      </c>
      <c r="J93">
        <v>0.24</v>
      </c>
      <c r="K93" s="4">
        <v>11636.07</v>
      </c>
      <c r="L93" s="1">
        <v>44248.875115740739</v>
      </c>
    </row>
    <row r="94" spans="1:12" x14ac:dyDescent="0.3">
      <c r="A94" t="s">
        <v>49</v>
      </c>
      <c r="B94" t="s">
        <v>23</v>
      </c>
      <c r="C94" s="2">
        <v>34</v>
      </c>
      <c r="D94" t="s">
        <v>32</v>
      </c>
      <c r="E94" t="s">
        <v>44</v>
      </c>
      <c r="F94" t="s">
        <v>40</v>
      </c>
      <c r="G94" s="3" t="s">
        <v>56</v>
      </c>
      <c r="H94">
        <v>6</v>
      </c>
      <c r="I94">
        <v>1262.6600000000001</v>
      </c>
      <c r="J94">
        <v>0.16</v>
      </c>
      <c r="K94" s="4">
        <v>6363.81</v>
      </c>
      <c r="L94" s="1">
        <v>45020.880787037036</v>
      </c>
    </row>
    <row r="95" spans="1:12" x14ac:dyDescent="0.3">
      <c r="A95" t="s">
        <v>50</v>
      </c>
      <c r="B95" t="s">
        <v>19</v>
      </c>
      <c r="C95" s="2">
        <v>38</v>
      </c>
      <c r="D95" t="s">
        <v>31</v>
      </c>
      <c r="E95" t="s">
        <v>45</v>
      </c>
      <c r="F95" t="s">
        <v>37</v>
      </c>
      <c r="G95" s="3" t="s">
        <v>43</v>
      </c>
      <c r="H95">
        <v>4</v>
      </c>
      <c r="I95">
        <v>1286.45</v>
      </c>
      <c r="J95">
        <v>0.11</v>
      </c>
      <c r="K95" s="4">
        <v>4579.76</v>
      </c>
      <c r="L95" s="1">
        <v>44942.566111111111</v>
      </c>
    </row>
    <row r="96" spans="1:12" x14ac:dyDescent="0.3">
      <c r="A96" t="s">
        <v>47</v>
      </c>
      <c r="B96" t="s">
        <v>26</v>
      </c>
      <c r="C96" s="2">
        <v>43</v>
      </c>
      <c r="D96" t="s">
        <v>31</v>
      </c>
      <c r="E96" t="s">
        <v>35</v>
      </c>
      <c r="F96" t="s">
        <v>57</v>
      </c>
      <c r="G96" s="3" t="s">
        <v>56</v>
      </c>
      <c r="H96">
        <v>1</v>
      </c>
      <c r="J96">
        <v>0</v>
      </c>
      <c r="K96" s="4">
        <v>482.25</v>
      </c>
      <c r="L96" s="1">
        <v>44912.787372685183</v>
      </c>
    </row>
    <row r="97" spans="1:12" x14ac:dyDescent="0.3">
      <c r="A97" t="s">
        <v>51</v>
      </c>
      <c r="B97" t="s">
        <v>28</v>
      </c>
      <c r="C97" s="2">
        <v>45</v>
      </c>
      <c r="D97" t="s">
        <v>31</v>
      </c>
      <c r="E97" t="s">
        <v>44</v>
      </c>
      <c r="F97" t="s">
        <v>41</v>
      </c>
      <c r="G97" s="3" t="s">
        <v>56</v>
      </c>
      <c r="H97">
        <v>8</v>
      </c>
      <c r="I97">
        <v>860.47</v>
      </c>
      <c r="J97">
        <v>0.08</v>
      </c>
      <c r="K97" s="4">
        <v>6333.06</v>
      </c>
      <c r="L97" s="1">
        <v>44933.681250000001</v>
      </c>
    </row>
    <row r="98" spans="1:12" x14ac:dyDescent="0.3">
      <c r="A98" t="s">
        <v>52</v>
      </c>
      <c r="B98" t="s">
        <v>27</v>
      </c>
      <c r="C98" s="2">
        <v>56</v>
      </c>
      <c r="D98" t="s">
        <v>31</v>
      </c>
      <c r="E98" t="s">
        <v>36</v>
      </c>
      <c r="F98" t="s">
        <v>41</v>
      </c>
      <c r="G98" s="3" t="s">
        <v>43</v>
      </c>
      <c r="H98">
        <v>9</v>
      </c>
      <c r="I98">
        <v>721.61</v>
      </c>
      <c r="J98">
        <v>0.15</v>
      </c>
      <c r="K98" s="4">
        <v>5520.32</v>
      </c>
      <c r="L98" s="1">
        <v>44467.902685185189</v>
      </c>
    </row>
    <row r="99" spans="1:12" x14ac:dyDescent="0.3">
      <c r="A99" t="s">
        <v>53</v>
      </c>
      <c r="B99" t="s">
        <v>58</v>
      </c>
      <c r="C99" s="2">
        <v>50</v>
      </c>
      <c r="D99" t="s">
        <v>32</v>
      </c>
      <c r="E99" t="s">
        <v>45</v>
      </c>
      <c r="F99" t="s">
        <v>40</v>
      </c>
      <c r="G99" s="3" t="s">
        <v>56</v>
      </c>
      <c r="H99">
        <v>5</v>
      </c>
      <c r="I99">
        <v>72.28</v>
      </c>
      <c r="J99">
        <v>0.2</v>
      </c>
      <c r="K99" s="4">
        <v>289.12</v>
      </c>
      <c r="L99" s="1">
        <v>44267.693229166667</v>
      </c>
    </row>
    <row r="100" spans="1:12" x14ac:dyDescent="0.3">
      <c r="A100" t="s">
        <v>54</v>
      </c>
      <c r="B100" t="s">
        <v>27</v>
      </c>
      <c r="C100" s="2">
        <v>57</v>
      </c>
      <c r="D100" t="s">
        <v>31</v>
      </c>
      <c r="E100" t="s">
        <v>35</v>
      </c>
      <c r="F100" t="s">
        <v>38</v>
      </c>
      <c r="G100" s="3" t="s">
        <v>42</v>
      </c>
      <c r="H100">
        <v>5</v>
      </c>
      <c r="I100">
        <v>660.9</v>
      </c>
      <c r="J100">
        <v>7.0000000000000007E-2</v>
      </c>
      <c r="K100" s="4">
        <v>3073.18</v>
      </c>
      <c r="L100" s="1">
        <v>44799.866053240738</v>
      </c>
    </row>
    <row r="101" spans="1:12" x14ac:dyDescent="0.3">
      <c r="A101" t="s">
        <v>55</v>
      </c>
      <c r="B101" t="s">
        <v>23</v>
      </c>
      <c r="C101" s="2">
        <v>36</v>
      </c>
      <c r="D101" t="s">
        <v>31</v>
      </c>
      <c r="E101" t="s">
        <v>35</v>
      </c>
      <c r="F101" t="s">
        <v>41</v>
      </c>
      <c r="G101" s="3" t="s">
        <v>56</v>
      </c>
      <c r="H101">
        <v>8</v>
      </c>
      <c r="I101">
        <v>997.82</v>
      </c>
      <c r="J101">
        <v>0.04</v>
      </c>
      <c r="K101" s="4">
        <v>7663.26</v>
      </c>
      <c r="L101" s="1">
        <v>44131.67454861111</v>
      </c>
    </row>
    <row r="102" spans="1:12" x14ac:dyDescent="0.3">
      <c r="A102" t="s">
        <v>47</v>
      </c>
      <c r="B102" t="s">
        <v>27</v>
      </c>
      <c r="C102" s="2">
        <v>46</v>
      </c>
      <c r="D102" t="s">
        <v>32</v>
      </c>
      <c r="E102" t="s">
        <v>34</v>
      </c>
      <c r="F102" t="s">
        <v>38</v>
      </c>
      <c r="G102" s="3" t="s">
        <v>42</v>
      </c>
      <c r="H102">
        <v>8</v>
      </c>
      <c r="I102">
        <v>1219.7</v>
      </c>
      <c r="J102">
        <v>0.06</v>
      </c>
      <c r="K102" s="4">
        <v>9172.14</v>
      </c>
      <c r="L102" s="1">
        <v>44831.631458333337</v>
      </c>
    </row>
    <row r="103" spans="1:12" x14ac:dyDescent="0.3">
      <c r="A103" t="s">
        <v>48</v>
      </c>
      <c r="B103" t="s">
        <v>21</v>
      </c>
      <c r="C103" s="2">
        <v>37</v>
      </c>
      <c r="D103" t="s">
        <v>31</v>
      </c>
      <c r="E103" t="s">
        <v>33</v>
      </c>
      <c r="F103" t="s">
        <v>41</v>
      </c>
      <c r="G103" s="3" t="s">
        <v>56</v>
      </c>
      <c r="H103">
        <v>5</v>
      </c>
      <c r="I103">
        <v>1872.41</v>
      </c>
      <c r="J103">
        <v>0.11</v>
      </c>
      <c r="K103" s="4">
        <v>8332.2199999999993</v>
      </c>
      <c r="L103" s="1">
        <v>45277.133703703701</v>
      </c>
    </row>
    <row r="104" spans="1:12" x14ac:dyDescent="0.3">
      <c r="A104" t="s">
        <v>49</v>
      </c>
      <c r="B104" t="s">
        <v>13</v>
      </c>
      <c r="C104" s="2">
        <v>37</v>
      </c>
      <c r="D104" t="s">
        <v>31</v>
      </c>
      <c r="E104" t="s">
        <v>46</v>
      </c>
      <c r="F104" t="s">
        <v>41</v>
      </c>
      <c r="G104" s="3" t="s">
        <v>43</v>
      </c>
      <c r="H104">
        <v>4</v>
      </c>
      <c r="I104">
        <v>516.27</v>
      </c>
      <c r="J104">
        <v>0.04</v>
      </c>
      <c r="K104" s="4">
        <v>1982.48</v>
      </c>
      <c r="L104" s="1">
        <v>44630.019745370373</v>
      </c>
    </row>
    <row r="105" spans="1:12" x14ac:dyDescent="0.3">
      <c r="A105" t="s">
        <v>50</v>
      </c>
      <c r="B105" t="s">
        <v>13</v>
      </c>
      <c r="C105" s="2">
        <v>27</v>
      </c>
      <c r="D105" t="s">
        <v>31</v>
      </c>
      <c r="E105" t="s">
        <v>36</v>
      </c>
      <c r="F105" t="s">
        <v>37</v>
      </c>
      <c r="G105" s="3" t="s">
        <v>43</v>
      </c>
      <c r="H105">
        <v>6</v>
      </c>
      <c r="I105">
        <v>347.24</v>
      </c>
      <c r="J105">
        <v>0.05</v>
      </c>
      <c r="K105" s="4">
        <v>1979.27</v>
      </c>
      <c r="L105" s="1">
        <v>44708.141805555562</v>
      </c>
    </row>
    <row r="106" spans="1:12" x14ac:dyDescent="0.3">
      <c r="A106" t="s">
        <v>47</v>
      </c>
      <c r="B106" t="s">
        <v>20</v>
      </c>
      <c r="C106" s="2">
        <v>29</v>
      </c>
      <c r="D106" t="s">
        <v>32</v>
      </c>
      <c r="E106" t="s">
        <v>33</v>
      </c>
      <c r="F106" t="s">
        <v>38</v>
      </c>
      <c r="G106" s="3" t="s">
        <v>56</v>
      </c>
      <c r="H106">
        <v>5</v>
      </c>
      <c r="I106">
        <v>1745.42</v>
      </c>
      <c r="J106">
        <v>0.01</v>
      </c>
      <c r="K106" s="4">
        <v>8639.83</v>
      </c>
      <c r="L106" s="1">
        <v>44486.178946759261</v>
      </c>
    </row>
    <row r="107" spans="1:12" x14ac:dyDescent="0.3">
      <c r="A107" t="s">
        <v>51</v>
      </c>
      <c r="B107" t="s">
        <v>29</v>
      </c>
      <c r="C107" s="2">
        <v>50</v>
      </c>
      <c r="D107" t="s">
        <v>31</v>
      </c>
      <c r="E107" t="s">
        <v>45</v>
      </c>
      <c r="F107" t="s">
        <v>38</v>
      </c>
      <c r="G107" s="3" t="s">
        <v>42</v>
      </c>
      <c r="H107">
        <v>8</v>
      </c>
      <c r="I107">
        <v>1886.6</v>
      </c>
      <c r="J107">
        <v>0.26</v>
      </c>
      <c r="K107" s="4">
        <v>11168.67</v>
      </c>
      <c r="L107" s="1">
        <v>44107.594837962963</v>
      </c>
    </row>
    <row r="108" spans="1:12" x14ac:dyDescent="0.3">
      <c r="A108" t="s">
        <v>52</v>
      </c>
      <c r="B108" t="s">
        <v>15</v>
      </c>
      <c r="C108" s="2">
        <v>42</v>
      </c>
      <c r="D108" t="s">
        <v>32</v>
      </c>
      <c r="E108" t="s">
        <v>45</v>
      </c>
      <c r="F108" t="s">
        <v>41</v>
      </c>
      <c r="G108" s="3" t="s">
        <v>56</v>
      </c>
      <c r="H108">
        <v>9</v>
      </c>
      <c r="I108">
        <v>1001.51</v>
      </c>
      <c r="J108">
        <v>7.0000000000000007E-2</v>
      </c>
      <c r="K108" s="4">
        <v>8382.64</v>
      </c>
      <c r="L108" s="1">
        <v>44558.683391203696</v>
      </c>
    </row>
    <row r="109" spans="1:12" x14ac:dyDescent="0.3">
      <c r="A109" t="s">
        <v>53</v>
      </c>
      <c r="B109" t="s">
        <v>25</v>
      </c>
      <c r="C109" s="2">
        <v>42</v>
      </c>
      <c r="D109" t="s">
        <v>31</v>
      </c>
      <c r="E109" t="s">
        <v>36</v>
      </c>
      <c r="F109" t="s">
        <v>38</v>
      </c>
      <c r="G109" s="3" t="s">
        <v>43</v>
      </c>
      <c r="H109">
        <v>1</v>
      </c>
      <c r="I109">
        <v>274.67</v>
      </c>
      <c r="J109">
        <v>0.25</v>
      </c>
      <c r="K109" s="4">
        <v>206</v>
      </c>
      <c r="L109" s="1">
        <v>45198.665648148148</v>
      </c>
    </row>
    <row r="110" spans="1:12" x14ac:dyDescent="0.3">
      <c r="A110" t="s">
        <v>54</v>
      </c>
      <c r="B110" t="s">
        <v>13</v>
      </c>
      <c r="C110" s="2">
        <v>21</v>
      </c>
      <c r="D110" t="s">
        <v>32</v>
      </c>
      <c r="E110" t="s">
        <v>35</v>
      </c>
      <c r="F110" t="s">
        <v>41</v>
      </c>
      <c r="G110" s="3" t="s">
        <v>56</v>
      </c>
      <c r="H110">
        <v>9</v>
      </c>
      <c r="I110">
        <v>996.51</v>
      </c>
      <c r="J110">
        <v>0.13</v>
      </c>
      <c r="K110" s="4">
        <v>7802.67</v>
      </c>
      <c r="L110" s="1">
        <v>45092.829502314817</v>
      </c>
    </row>
    <row r="111" spans="1:12" x14ac:dyDescent="0.3">
      <c r="A111" t="s">
        <v>55</v>
      </c>
      <c r="B111" t="s">
        <v>28</v>
      </c>
      <c r="C111" s="2">
        <v>21</v>
      </c>
      <c r="D111" t="s">
        <v>32</v>
      </c>
      <c r="E111" t="s">
        <v>44</v>
      </c>
      <c r="F111" t="s">
        <v>41</v>
      </c>
      <c r="G111" s="3" t="s">
        <v>43</v>
      </c>
      <c r="H111">
        <v>9</v>
      </c>
      <c r="I111">
        <v>263.41000000000003</v>
      </c>
      <c r="J111">
        <v>0.19</v>
      </c>
      <c r="K111" s="4">
        <v>1920.26</v>
      </c>
      <c r="L111" s="1">
        <v>44919.040717592587</v>
      </c>
    </row>
    <row r="112" spans="1:12" x14ac:dyDescent="0.3">
      <c r="A112" t="s">
        <v>47</v>
      </c>
      <c r="B112" t="s">
        <v>17</v>
      </c>
      <c r="C112" s="2">
        <v>26</v>
      </c>
      <c r="D112" t="s">
        <v>32</v>
      </c>
      <c r="E112" t="s">
        <v>36</v>
      </c>
      <c r="F112" t="s">
        <v>40</v>
      </c>
      <c r="G112" s="3" t="s">
        <v>42</v>
      </c>
      <c r="H112">
        <v>6</v>
      </c>
      <c r="I112">
        <v>1772.21</v>
      </c>
      <c r="J112">
        <v>0.02</v>
      </c>
      <c r="K112" s="4">
        <v>10420.59</v>
      </c>
      <c r="L112" s="1">
        <v>44567.496747685182</v>
      </c>
    </row>
    <row r="113" spans="1:12" x14ac:dyDescent="0.3">
      <c r="A113" t="s">
        <v>48</v>
      </c>
      <c r="B113" t="s">
        <v>30</v>
      </c>
      <c r="C113" s="2">
        <v>32</v>
      </c>
      <c r="D113" t="s">
        <v>31</v>
      </c>
      <c r="E113" t="s">
        <v>45</v>
      </c>
      <c r="F113" t="s">
        <v>57</v>
      </c>
      <c r="G113" s="3" t="s">
        <v>42</v>
      </c>
      <c r="H113">
        <v>5</v>
      </c>
      <c r="I113">
        <v>1430.89</v>
      </c>
      <c r="J113">
        <v>0.18</v>
      </c>
      <c r="K113" s="4">
        <v>5866.65</v>
      </c>
      <c r="L113" s="1">
        <v>45289.683495370373</v>
      </c>
    </row>
    <row r="114" spans="1:12" x14ac:dyDescent="0.3">
      <c r="A114" t="s">
        <v>49</v>
      </c>
      <c r="B114" t="s">
        <v>29</v>
      </c>
      <c r="C114" s="2">
        <v>43</v>
      </c>
      <c r="D114" t="s">
        <v>31</v>
      </c>
      <c r="E114" t="s">
        <v>33</v>
      </c>
      <c r="F114" t="s">
        <v>38</v>
      </c>
      <c r="G114" s="3" t="s">
        <v>43</v>
      </c>
      <c r="H114">
        <v>7</v>
      </c>
      <c r="I114">
        <v>520.22</v>
      </c>
      <c r="J114">
        <v>0.09</v>
      </c>
      <c r="K114" s="4">
        <v>3313.8</v>
      </c>
      <c r="L114" s="1">
        <v>44417.023946759262</v>
      </c>
    </row>
    <row r="115" spans="1:12" x14ac:dyDescent="0.3">
      <c r="A115" t="s">
        <v>50</v>
      </c>
      <c r="B115" t="s">
        <v>29</v>
      </c>
      <c r="C115" s="2">
        <v>32</v>
      </c>
      <c r="D115" t="s">
        <v>32</v>
      </c>
      <c r="E115" t="s">
        <v>46</v>
      </c>
      <c r="F115" t="s">
        <v>39</v>
      </c>
      <c r="G115" s="3" t="s">
        <v>42</v>
      </c>
      <c r="H115">
        <v>8</v>
      </c>
      <c r="I115">
        <v>1779.05</v>
      </c>
      <c r="J115">
        <v>0.03</v>
      </c>
      <c r="K115" s="4">
        <v>13805.43</v>
      </c>
      <c r="L115" s="1">
        <v>45125.663391203707</v>
      </c>
    </row>
    <row r="116" spans="1:12" x14ac:dyDescent="0.3">
      <c r="A116" t="s">
        <v>47</v>
      </c>
      <c r="B116" t="s">
        <v>16</v>
      </c>
      <c r="C116" s="2">
        <v>43</v>
      </c>
      <c r="D116" t="s">
        <v>32</v>
      </c>
      <c r="E116" t="s">
        <v>36</v>
      </c>
      <c r="F116" t="s">
        <v>40</v>
      </c>
      <c r="G116" s="3" t="s">
        <v>43</v>
      </c>
      <c r="H116">
        <v>9</v>
      </c>
      <c r="I116">
        <v>1293.9100000000001</v>
      </c>
      <c r="J116">
        <v>0.27</v>
      </c>
      <c r="K116" s="4">
        <v>8500.99</v>
      </c>
      <c r="L116" s="1">
        <v>44761.359618055547</v>
      </c>
    </row>
    <row r="117" spans="1:12" x14ac:dyDescent="0.3">
      <c r="A117" t="s">
        <v>51</v>
      </c>
      <c r="B117" t="s">
        <v>23</v>
      </c>
      <c r="C117" s="2">
        <v>45</v>
      </c>
      <c r="D117" t="s">
        <v>31</v>
      </c>
      <c r="E117" t="s">
        <v>35</v>
      </c>
      <c r="F117" t="s">
        <v>38</v>
      </c>
      <c r="G117" s="3" t="s">
        <v>43</v>
      </c>
      <c r="H117">
        <v>9</v>
      </c>
      <c r="I117">
        <v>1908.86</v>
      </c>
      <c r="J117">
        <v>0.18</v>
      </c>
      <c r="K117" s="4">
        <v>14087.39</v>
      </c>
      <c r="L117" s="1">
        <v>44226.305162037039</v>
      </c>
    </row>
    <row r="118" spans="1:12" x14ac:dyDescent="0.3">
      <c r="A118" t="s">
        <v>52</v>
      </c>
      <c r="B118" t="s">
        <v>28</v>
      </c>
      <c r="C118" s="2">
        <v>24</v>
      </c>
      <c r="D118" t="s">
        <v>32</v>
      </c>
      <c r="E118" t="s">
        <v>46</v>
      </c>
      <c r="F118" t="s">
        <v>38</v>
      </c>
      <c r="G118" s="3" t="s">
        <v>43</v>
      </c>
      <c r="H118">
        <v>3</v>
      </c>
      <c r="I118">
        <v>1961.94</v>
      </c>
      <c r="J118">
        <v>7.0000000000000007E-2</v>
      </c>
      <c r="K118" s="4">
        <v>5473.81</v>
      </c>
      <c r="L118" s="1">
        <v>44542.388773148137</v>
      </c>
    </row>
    <row r="119" spans="1:12" x14ac:dyDescent="0.3">
      <c r="A119" t="s">
        <v>53</v>
      </c>
      <c r="B119" t="s">
        <v>58</v>
      </c>
      <c r="C119" s="2">
        <v>49</v>
      </c>
      <c r="D119" t="s">
        <v>31</v>
      </c>
      <c r="E119" t="s">
        <v>46</v>
      </c>
      <c r="F119" t="s">
        <v>37</v>
      </c>
      <c r="G119" s="3" t="s">
        <v>56</v>
      </c>
      <c r="H119">
        <v>8</v>
      </c>
      <c r="I119">
        <v>56.4</v>
      </c>
      <c r="J119">
        <v>0.13</v>
      </c>
      <c r="K119" s="4">
        <v>392.54</v>
      </c>
      <c r="L119" s="1">
        <v>44613.627152777779</v>
      </c>
    </row>
    <row r="120" spans="1:12" x14ac:dyDescent="0.3">
      <c r="A120" t="s">
        <v>54</v>
      </c>
      <c r="B120" t="s">
        <v>14</v>
      </c>
      <c r="C120" s="2">
        <v>29</v>
      </c>
      <c r="D120" t="s">
        <v>31</v>
      </c>
      <c r="E120" t="s">
        <v>46</v>
      </c>
      <c r="F120" t="s">
        <v>39</v>
      </c>
      <c r="G120" s="3" t="s">
        <v>42</v>
      </c>
      <c r="H120">
        <v>1</v>
      </c>
      <c r="I120">
        <v>284.42</v>
      </c>
      <c r="J120">
        <v>0.11</v>
      </c>
      <c r="K120" s="4">
        <v>253.13</v>
      </c>
      <c r="L120" s="1">
        <v>44464.757731481477</v>
      </c>
    </row>
    <row r="121" spans="1:12" x14ac:dyDescent="0.3">
      <c r="A121" t="s">
        <v>55</v>
      </c>
      <c r="B121" t="s">
        <v>12</v>
      </c>
      <c r="C121" s="2">
        <v>52</v>
      </c>
      <c r="D121" t="s">
        <v>32</v>
      </c>
      <c r="E121" t="s">
        <v>34</v>
      </c>
      <c r="F121" t="s">
        <v>39</v>
      </c>
      <c r="G121" s="3" t="s">
        <v>56</v>
      </c>
      <c r="H121">
        <v>7</v>
      </c>
      <c r="I121">
        <v>1116.5</v>
      </c>
      <c r="J121">
        <v>0.21</v>
      </c>
      <c r="K121" s="4">
        <v>6174.24</v>
      </c>
      <c r="L121" s="1">
        <v>44302.701585648138</v>
      </c>
    </row>
    <row r="122" spans="1:12" x14ac:dyDescent="0.3">
      <c r="A122" t="s">
        <v>47</v>
      </c>
      <c r="B122" t="s">
        <v>19</v>
      </c>
      <c r="C122" s="2">
        <v>49</v>
      </c>
      <c r="D122" t="s">
        <v>32</v>
      </c>
      <c r="E122" t="s">
        <v>46</v>
      </c>
      <c r="F122" t="s">
        <v>37</v>
      </c>
      <c r="G122" s="3" t="s">
        <v>56</v>
      </c>
      <c r="H122">
        <v>5</v>
      </c>
      <c r="I122">
        <v>1913.91</v>
      </c>
      <c r="J122">
        <v>0.18</v>
      </c>
      <c r="K122" s="4">
        <v>7847.03</v>
      </c>
      <c r="L122" s="1">
        <v>44625.79146990741</v>
      </c>
    </row>
    <row r="123" spans="1:12" x14ac:dyDescent="0.3">
      <c r="A123" t="s">
        <v>48</v>
      </c>
      <c r="B123" t="s">
        <v>23</v>
      </c>
      <c r="C123" s="2">
        <v>26</v>
      </c>
      <c r="D123" t="s">
        <v>31</v>
      </c>
      <c r="E123" t="s">
        <v>34</v>
      </c>
      <c r="F123" t="s">
        <v>37</v>
      </c>
      <c r="G123" s="3" t="s">
        <v>42</v>
      </c>
      <c r="I123">
        <v>1988.76</v>
      </c>
      <c r="J123">
        <v>0.01</v>
      </c>
      <c r="K123" s="4">
        <v>3937.74</v>
      </c>
      <c r="L123" s="1">
        <v>44644.907893518517</v>
      </c>
    </row>
    <row r="124" spans="1:12" x14ac:dyDescent="0.3">
      <c r="A124" t="s">
        <v>49</v>
      </c>
      <c r="B124" t="s">
        <v>58</v>
      </c>
      <c r="C124" s="2">
        <v>31</v>
      </c>
      <c r="D124" t="s">
        <v>31</v>
      </c>
      <c r="E124" t="s">
        <v>44</v>
      </c>
      <c r="F124" t="s">
        <v>38</v>
      </c>
      <c r="G124" s="3" t="s">
        <v>56</v>
      </c>
      <c r="I124">
        <v>1156.45</v>
      </c>
      <c r="J124">
        <v>0.06</v>
      </c>
      <c r="K124" s="4">
        <v>2174.13</v>
      </c>
      <c r="L124" s="1">
        <v>44585.173368055563</v>
      </c>
    </row>
    <row r="125" spans="1:12" x14ac:dyDescent="0.3">
      <c r="A125" t="s">
        <v>50</v>
      </c>
      <c r="B125" t="s">
        <v>13</v>
      </c>
      <c r="C125" s="2"/>
      <c r="D125" t="s">
        <v>31</v>
      </c>
      <c r="E125" t="s">
        <v>44</v>
      </c>
      <c r="F125" t="s">
        <v>57</v>
      </c>
      <c r="G125" s="3" t="s">
        <v>43</v>
      </c>
      <c r="H125">
        <v>8</v>
      </c>
      <c r="I125">
        <v>388.91</v>
      </c>
      <c r="J125">
        <v>0.14000000000000001</v>
      </c>
      <c r="K125" s="4">
        <v>2675.7</v>
      </c>
      <c r="L125" s="1">
        <v>44341.802546296298</v>
      </c>
    </row>
    <row r="126" spans="1:12" x14ac:dyDescent="0.3">
      <c r="A126" t="s">
        <v>47</v>
      </c>
      <c r="B126" t="s">
        <v>23</v>
      </c>
      <c r="C126" s="2">
        <v>61</v>
      </c>
      <c r="D126" t="s">
        <v>32</v>
      </c>
      <c r="E126" t="s">
        <v>46</v>
      </c>
      <c r="F126" t="s">
        <v>37</v>
      </c>
      <c r="G126" s="3" t="s">
        <v>56</v>
      </c>
      <c r="H126">
        <v>5</v>
      </c>
      <c r="I126">
        <v>367.95</v>
      </c>
      <c r="J126">
        <v>0.13</v>
      </c>
      <c r="K126" s="4">
        <v>1600.58</v>
      </c>
      <c r="L126" s="1">
        <v>45093.643472222233</v>
      </c>
    </row>
    <row r="127" spans="1:12" x14ac:dyDescent="0.3">
      <c r="A127" t="s">
        <v>51</v>
      </c>
      <c r="B127" t="s">
        <v>23</v>
      </c>
      <c r="C127" s="2">
        <v>50</v>
      </c>
      <c r="D127" t="s">
        <v>31</v>
      </c>
      <c r="E127" t="s">
        <v>35</v>
      </c>
      <c r="F127" t="s">
        <v>39</v>
      </c>
      <c r="G127" s="3" t="s">
        <v>43</v>
      </c>
      <c r="H127">
        <v>3</v>
      </c>
      <c r="I127">
        <v>1539.52</v>
      </c>
      <c r="J127">
        <v>0.16</v>
      </c>
      <c r="K127" s="4">
        <v>3879.59</v>
      </c>
      <c r="L127" s="1">
        <v>45018.888229166667</v>
      </c>
    </row>
    <row r="128" spans="1:12" x14ac:dyDescent="0.3">
      <c r="A128" t="s">
        <v>52</v>
      </c>
      <c r="B128" t="s">
        <v>13</v>
      </c>
      <c r="C128" s="2">
        <v>49</v>
      </c>
      <c r="D128" t="s">
        <v>32</v>
      </c>
      <c r="E128" t="s">
        <v>33</v>
      </c>
      <c r="F128" t="s">
        <v>39</v>
      </c>
      <c r="G128" s="3" t="s">
        <v>42</v>
      </c>
      <c r="H128">
        <v>1</v>
      </c>
      <c r="I128">
        <v>1204.28</v>
      </c>
      <c r="J128">
        <v>0.21</v>
      </c>
      <c r="K128" s="4">
        <v>951.38</v>
      </c>
      <c r="L128" s="1">
        <v>44751.420960648153</v>
      </c>
    </row>
    <row r="129" spans="1:12" x14ac:dyDescent="0.3">
      <c r="A129" t="s">
        <v>53</v>
      </c>
      <c r="B129" t="s">
        <v>22</v>
      </c>
      <c r="C129" s="2">
        <v>36</v>
      </c>
      <c r="D129" t="s">
        <v>32</v>
      </c>
      <c r="E129" t="s">
        <v>44</v>
      </c>
      <c r="F129" t="s">
        <v>38</v>
      </c>
      <c r="G129" s="3" t="s">
        <v>56</v>
      </c>
      <c r="H129">
        <v>7</v>
      </c>
      <c r="I129">
        <v>1120.1099999999999</v>
      </c>
      <c r="J129">
        <v>0.2</v>
      </c>
      <c r="K129" s="4">
        <v>6272.62</v>
      </c>
      <c r="L129" s="1">
        <v>44634.771643518521</v>
      </c>
    </row>
    <row r="130" spans="1:12" x14ac:dyDescent="0.3">
      <c r="A130" t="s">
        <v>54</v>
      </c>
      <c r="B130" t="s">
        <v>13</v>
      </c>
      <c r="C130" s="2">
        <v>47</v>
      </c>
      <c r="D130" t="s">
        <v>31</v>
      </c>
      <c r="E130" t="s">
        <v>34</v>
      </c>
      <c r="F130" t="s">
        <v>57</v>
      </c>
      <c r="G130" s="3" t="s">
        <v>42</v>
      </c>
      <c r="H130">
        <v>3</v>
      </c>
      <c r="I130">
        <v>958.24</v>
      </c>
      <c r="J130">
        <v>0.11</v>
      </c>
      <c r="K130" s="4">
        <v>2558.5</v>
      </c>
      <c r="L130" s="1">
        <v>45025.508958333332</v>
      </c>
    </row>
    <row r="131" spans="1:12" x14ac:dyDescent="0.3">
      <c r="A131" t="s">
        <v>55</v>
      </c>
      <c r="B131" t="s">
        <v>27</v>
      </c>
      <c r="C131" s="2">
        <v>33</v>
      </c>
      <c r="D131" t="s">
        <v>32</v>
      </c>
      <c r="E131" t="s">
        <v>35</v>
      </c>
      <c r="F131" t="s">
        <v>41</v>
      </c>
      <c r="G131" s="3" t="s">
        <v>43</v>
      </c>
      <c r="H131">
        <v>7</v>
      </c>
      <c r="I131">
        <v>1464.01</v>
      </c>
      <c r="J131">
        <v>0.26</v>
      </c>
      <c r="K131" s="4">
        <v>7583.57</v>
      </c>
      <c r="L131" s="1">
        <v>44399.468888888892</v>
      </c>
    </row>
    <row r="132" spans="1:12" x14ac:dyDescent="0.3">
      <c r="A132" t="s">
        <v>47</v>
      </c>
      <c r="B132" t="s">
        <v>29</v>
      </c>
      <c r="C132" s="2">
        <v>29</v>
      </c>
      <c r="D132" t="s">
        <v>32</v>
      </c>
      <c r="E132" t="s">
        <v>46</v>
      </c>
      <c r="F132" t="s">
        <v>37</v>
      </c>
      <c r="G132" s="3" t="s">
        <v>56</v>
      </c>
      <c r="I132">
        <v>1723.21</v>
      </c>
      <c r="J132">
        <v>0.02</v>
      </c>
      <c r="K132" s="4">
        <v>3377.49</v>
      </c>
      <c r="L132" s="1">
        <v>45249.188831018517</v>
      </c>
    </row>
    <row r="133" spans="1:12" x14ac:dyDescent="0.3">
      <c r="A133" t="s">
        <v>48</v>
      </c>
      <c r="B133" t="s">
        <v>25</v>
      </c>
      <c r="C133" s="2">
        <v>27</v>
      </c>
      <c r="D133" t="s">
        <v>32</v>
      </c>
      <c r="E133" t="s">
        <v>35</v>
      </c>
      <c r="F133" t="s">
        <v>37</v>
      </c>
      <c r="G133" s="3" t="s">
        <v>43</v>
      </c>
      <c r="H133">
        <v>4</v>
      </c>
      <c r="I133">
        <v>640.77</v>
      </c>
      <c r="J133">
        <v>0.18</v>
      </c>
      <c r="K133" s="4">
        <v>2101.73</v>
      </c>
      <c r="L133" s="1">
        <v>44424.269166666672</v>
      </c>
    </row>
    <row r="134" spans="1:12" x14ac:dyDescent="0.3">
      <c r="A134" t="s">
        <v>49</v>
      </c>
      <c r="B134" t="s">
        <v>12</v>
      </c>
      <c r="C134" s="2">
        <v>19</v>
      </c>
      <c r="D134" t="s">
        <v>32</v>
      </c>
      <c r="E134" t="s">
        <v>35</v>
      </c>
      <c r="F134" t="s">
        <v>38</v>
      </c>
      <c r="G134" s="3" t="s">
        <v>43</v>
      </c>
      <c r="I134">
        <v>480.79</v>
      </c>
      <c r="J134">
        <v>0.28000000000000003</v>
      </c>
      <c r="K134" s="4">
        <v>692.34</v>
      </c>
      <c r="L134" s="1">
        <v>44305.001770833333</v>
      </c>
    </row>
    <row r="135" spans="1:12" x14ac:dyDescent="0.3">
      <c r="A135" t="s">
        <v>50</v>
      </c>
      <c r="B135" t="s">
        <v>17</v>
      </c>
      <c r="C135" s="2">
        <v>35</v>
      </c>
      <c r="D135" t="s">
        <v>31</v>
      </c>
      <c r="E135" t="s">
        <v>36</v>
      </c>
      <c r="F135" t="s">
        <v>40</v>
      </c>
      <c r="G135" s="3" t="s">
        <v>43</v>
      </c>
      <c r="H135">
        <v>4</v>
      </c>
      <c r="I135">
        <v>1356.89</v>
      </c>
      <c r="J135">
        <v>0.16</v>
      </c>
      <c r="K135" s="4">
        <v>4559.1499999999996</v>
      </c>
      <c r="L135" s="1">
        <v>44686.664537037039</v>
      </c>
    </row>
    <row r="136" spans="1:12" x14ac:dyDescent="0.3">
      <c r="A136" t="s">
        <v>47</v>
      </c>
      <c r="B136" t="s">
        <v>16</v>
      </c>
      <c r="C136" s="2"/>
      <c r="D136" t="s">
        <v>31</v>
      </c>
      <c r="E136" t="s">
        <v>33</v>
      </c>
      <c r="F136" t="s">
        <v>40</v>
      </c>
      <c r="G136" s="3" t="s">
        <v>42</v>
      </c>
      <c r="H136">
        <v>5</v>
      </c>
      <c r="I136">
        <v>1833.73</v>
      </c>
      <c r="J136">
        <v>0.14000000000000001</v>
      </c>
      <c r="K136" s="4">
        <v>7885.04</v>
      </c>
      <c r="L136" s="1">
        <v>45208.392847222232</v>
      </c>
    </row>
    <row r="137" spans="1:12" x14ac:dyDescent="0.3">
      <c r="A137" t="s">
        <v>51</v>
      </c>
      <c r="B137" t="s">
        <v>26</v>
      </c>
      <c r="C137" s="2">
        <v>46</v>
      </c>
      <c r="D137" t="s">
        <v>32</v>
      </c>
      <c r="E137" t="s">
        <v>46</v>
      </c>
      <c r="F137" t="s">
        <v>57</v>
      </c>
      <c r="G137" s="3" t="s">
        <v>42</v>
      </c>
      <c r="H137">
        <v>8</v>
      </c>
      <c r="I137">
        <v>728.91</v>
      </c>
      <c r="J137">
        <v>0.04</v>
      </c>
      <c r="K137" s="4">
        <v>5598.03</v>
      </c>
      <c r="L137" s="1">
        <v>44372.153043981481</v>
      </c>
    </row>
    <row r="138" spans="1:12" x14ac:dyDescent="0.3">
      <c r="A138" t="s">
        <v>52</v>
      </c>
      <c r="B138" t="s">
        <v>21</v>
      </c>
      <c r="C138" s="2">
        <v>41</v>
      </c>
      <c r="D138" t="s">
        <v>32</v>
      </c>
      <c r="E138" t="s">
        <v>33</v>
      </c>
      <c r="F138" t="s">
        <v>39</v>
      </c>
      <c r="G138" s="3" t="s">
        <v>42</v>
      </c>
      <c r="I138">
        <v>581.27</v>
      </c>
      <c r="J138">
        <v>0.24</v>
      </c>
      <c r="K138" s="4">
        <v>883.53</v>
      </c>
      <c r="L138" s="1">
        <v>44374.960011574083</v>
      </c>
    </row>
    <row r="139" spans="1:12" x14ac:dyDescent="0.3">
      <c r="A139" t="s">
        <v>53</v>
      </c>
      <c r="B139" t="s">
        <v>24</v>
      </c>
      <c r="C139" s="2">
        <v>55</v>
      </c>
      <c r="D139" t="s">
        <v>32</v>
      </c>
      <c r="E139" t="s">
        <v>44</v>
      </c>
      <c r="F139" t="s">
        <v>39</v>
      </c>
      <c r="G139" s="3" t="s">
        <v>56</v>
      </c>
      <c r="H139">
        <v>3</v>
      </c>
      <c r="I139">
        <v>490.92</v>
      </c>
      <c r="J139">
        <v>0.11</v>
      </c>
      <c r="K139" s="4">
        <v>1310.76</v>
      </c>
      <c r="L139" s="1">
        <v>44265.241770833331</v>
      </c>
    </row>
    <row r="140" spans="1:12" x14ac:dyDescent="0.3">
      <c r="A140" t="s">
        <v>54</v>
      </c>
      <c r="B140" t="s">
        <v>12</v>
      </c>
      <c r="C140" s="2">
        <v>29</v>
      </c>
      <c r="D140" t="s">
        <v>32</v>
      </c>
      <c r="E140" t="s">
        <v>33</v>
      </c>
      <c r="F140" t="s">
        <v>41</v>
      </c>
      <c r="G140" s="3" t="s">
        <v>43</v>
      </c>
      <c r="H140">
        <v>5</v>
      </c>
      <c r="I140">
        <v>546.26</v>
      </c>
      <c r="J140">
        <v>0.21</v>
      </c>
      <c r="K140" s="4">
        <v>2157.73</v>
      </c>
      <c r="L140" s="1">
        <v>43908.067557870367</v>
      </c>
    </row>
    <row r="141" spans="1:12" x14ac:dyDescent="0.3">
      <c r="A141" t="s">
        <v>55</v>
      </c>
      <c r="B141" t="s">
        <v>29</v>
      </c>
      <c r="C141" s="2">
        <v>46</v>
      </c>
      <c r="D141" t="s">
        <v>32</v>
      </c>
      <c r="E141" t="s">
        <v>45</v>
      </c>
      <c r="F141" t="s">
        <v>39</v>
      </c>
      <c r="G141" s="3" t="s">
        <v>42</v>
      </c>
      <c r="H141">
        <v>9</v>
      </c>
      <c r="I141">
        <v>313.12</v>
      </c>
      <c r="J141">
        <v>0.06</v>
      </c>
      <c r="K141" s="4">
        <v>2649</v>
      </c>
      <c r="L141" s="1">
        <v>44940.833298611113</v>
      </c>
    </row>
    <row r="142" spans="1:12" x14ac:dyDescent="0.3">
      <c r="A142" t="s">
        <v>47</v>
      </c>
      <c r="B142" t="s">
        <v>18</v>
      </c>
      <c r="C142" s="2">
        <v>39</v>
      </c>
      <c r="D142" t="s">
        <v>31</v>
      </c>
      <c r="E142" t="s">
        <v>34</v>
      </c>
      <c r="F142" t="s">
        <v>40</v>
      </c>
      <c r="G142" s="3" t="s">
        <v>43</v>
      </c>
      <c r="H142">
        <v>5</v>
      </c>
      <c r="J142">
        <v>0.01</v>
      </c>
      <c r="K142" s="4">
        <v>6007.91</v>
      </c>
      <c r="L142" s="1">
        <v>44217.901238425933</v>
      </c>
    </row>
    <row r="143" spans="1:12" x14ac:dyDescent="0.3">
      <c r="A143" t="s">
        <v>48</v>
      </c>
      <c r="B143" t="s">
        <v>17</v>
      </c>
      <c r="C143" s="2">
        <v>53</v>
      </c>
      <c r="D143" t="s">
        <v>31</v>
      </c>
      <c r="E143" t="s">
        <v>44</v>
      </c>
      <c r="F143" t="s">
        <v>40</v>
      </c>
      <c r="G143" s="3" t="s">
        <v>42</v>
      </c>
      <c r="H143">
        <v>9</v>
      </c>
      <c r="I143">
        <v>597.61</v>
      </c>
      <c r="J143">
        <v>0.09</v>
      </c>
      <c r="K143" s="4">
        <v>4894.43</v>
      </c>
      <c r="L143" s="1">
        <v>44487.253680555557</v>
      </c>
    </row>
    <row r="144" spans="1:12" x14ac:dyDescent="0.3">
      <c r="A144" t="s">
        <v>49</v>
      </c>
      <c r="B144" t="s">
        <v>20</v>
      </c>
      <c r="C144" s="2">
        <v>18</v>
      </c>
      <c r="D144" t="s">
        <v>31</v>
      </c>
      <c r="E144" t="s">
        <v>46</v>
      </c>
      <c r="F144" t="s">
        <v>37</v>
      </c>
      <c r="G144" s="3" t="s">
        <v>43</v>
      </c>
      <c r="H144">
        <v>4</v>
      </c>
      <c r="I144">
        <v>1249.1400000000001</v>
      </c>
      <c r="J144">
        <v>0.08</v>
      </c>
      <c r="K144" s="4">
        <v>4596.84</v>
      </c>
      <c r="L144" s="1">
        <v>44326.349918981483</v>
      </c>
    </row>
    <row r="145" spans="1:12" x14ac:dyDescent="0.3">
      <c r="A145" t="s">
        <v>50</v>
      </c>
      <c r="B145" t="s">
        <v>18</v>
      </c>
      <c r="C145" s="2">
        <v>60</v>
      </c>
      <c r="D145" t="s">
        <v>31</v>
      </c>
      <c r="E145" t="s">
        <v>33</v>
      </c>
      <c r="F145" t="s">
        <v>41</v>
      </c>
      <c r="G145" s="3" t="s">
        <v>42</v>
      </c>
      <c r="H145">
        <v>5</v>
      </c>
      <c r="I145">
        <v>211.91</v>
      </c>
      <c r="J145">
        <v>0.26</v>
      </c>
      <c r="K145" s="4">
        <v>784.07</v>
      </c>
      <c r="L145" s="1">
        <v>43896.244328703702</v>
      </c>
    </row>
    <row r="146" spans="1:12" x14ac:dyDescent="0.3">
      <c r="A146" t="s">
        <v>47</v>
      </c>
      <c r="B146" t="s">
        <v>14</v>
      </c>
      <c r="C146" s="2">
        <v>57</v>
      </c>
      <c r="D146" t="s">
        <v>32</v>
      </c>
      <c r="E146" t="s">
        <v>34</v>
      </c>
      <c r="F146" t="s">
        <v>57</v>
      </c>
      <c r="G146" s="3" t="s">
        <v>42</v>
      </c>
      <c r="H146">
        <v>9</v>
      </c>
      <c r="I146">
        <v>275.14</v>
      </c>
      <c r="J146">
        <v>0.26</v>
      </c>
      <c r="K146" s="4">
        <v>1832.43</v>
      </c>
      <c r="L146" s="1">
        <v>45203.238333333327</v>
      </c>
    </row>
    <row r="147" spans="1:12" x14ac:dyDescent="0.3">
      <c r="A147" t="s">
        <v>51</v>
      </c>
      <c r="B147" t="s">
        <v>15</v>
      </c>
      <c r="C147" s="2">
        <v>51</v>
      </c>
      <c r="D147" t="s">
        <v>32</v>
      </c>
      <c r="E147" t="s">
        <v>46</v>
      </c>
      <c r="F147" t="s">
        <v>41</v>
      </c>
      <c r="G147" s="3" t="s">
        <v>42</v>
      </c>
      <c r="H147">
        <v>4</v>
      </c>
      <c r="I147">
        <v>1095.48</v>
      </c>
      <c r="J147">
        <v>0.16</v>
      </c>
      <c r="K147" s="4">
        <v>3680.81</v>
      </c>
      <c r="L147" s="1">
        <v>44763.661689814813</v>
      </c>
    </row>
    <row r="148" spans="1:12" x14ac:dyDescent="0.3">
      <c r="A148" t="s">
        <v>52</v>
      </c>
      <c r="B148" t="s">
        <v>21</v>
      </c>
      <c r="C148" s="2">
        <v>51</v>
      </c>
      <c r="D148" t="s">
        <v>31</v>
      </c>
      <c r="E148" t="s">
        <v>46</v>
      </c>
      <c r="F148" t="s">
        <v>57</v>
      </c>
      <c r="G148" s="3" t="s">
        <v>42</v>
      </c>
      <c r="H148">
        <v>5</v>
      </c>
      <c r="I148">
        <v>1047.49</v>
      </c>
      <c r="J148">
        <v>0.01</v>
      </c>
      <c r="K148" s="4">
        <v>5185.08</v>
      </c>
      <c r="L148" s="1">
        <v>44540.238206018519</v>
      </c>
    </row>
    <row r="149" spans="1:12" x14ac:dyDescent="0.3">
      <c r="A149" t="s">
        <v>53</v>
      </c>
      <c r="B149" t="s">
        <v>19</v>
      </c>
      <c r="C149" s="2">
        <v>50</v>
      </c>
      <c r="D149" t="s">
        <v>31</v>
      </c>
      <c r="E149" t="s">
        <v>44</v>
      </c>
      <c r="F149" t="s">
        <v>40</v>
      </c>
      <c r="G149" s="3" t="s">
        <v>43</v>
      </c>
      <c r="H149">
        <v>5</v>
      </c>
      <c r="I149">
        <v>579.44000000000005</v>
      </c>
      <c r="J149">
        <v>7.0000000000000007E-2</v>
      </c>
      <c r="K149" s="4">
        <v>2694.4</v>
      </c>
      <c r="L149" s="1">
        <v>44515.783564814818</v>
      </c>
    </row>
    <row r="150" spans="1:12" x14ac:dyDescent="0.3">
      <c r="A150" t="s">
        <v>54</v>
      </c>
      <c r="B150" t="s">
        <v>21</v>
      </c>
      <c r="C150" s="2">
        <v>21</v>
      </c>
      <c r="D150" t="s">
        <v>31</v>
      </c>
      <c r="E150" t="s">
        <v>45</v>
      </c>
      <c r="F150" t="s">
        <v>39</v>
      </c>
      <c r="G150" s="3" t="s">
        <v>42</v>
      </c>
      <c r="H150">
        <v>4</v>
      </c>
      <c r="I150">
        <v>1662.91</v>
      </c>
      <c r="J150">
        <v>0.19</v>
      </c>
      <c r="K150" s="4">
        <v>5387.83</v>
      </c>
      <c r="L150" s="1">
        <v>44231.247314814813</v>
      </c>
    </row>
    <row r="151" spans="1:12" x14ac:dyDescent="0.3">
      <c r="A151" t="s">
        <v>55</v>
      </c>
      <c r="B151" t="s">
        <v>14</v>
      </c>
      <c r="C151" s="2">
        <v>55</v>
      </c>
      <c r="D151" t="s">
        <v>32</v>
      </c>
      <c r="E151" t="s">
        <v>34</v>
      </c>
      <c r="F151" t="s">
        <v>38</v>
      </c>
      <c r="G151" s="3" t="s">
        <v>42</v>
      </c>
      <c r="H151">
        <v>4</v>
      </c>
      <c r="I151">
        <v>414.74</v>
      </c>
      <c r="J151">
        <v>0.03</v>
      </c>
      <c r="K151" s="4">
        <v>1609.19</v>
      </c>
      <c r="L151" s="1">
        <v>45068.876354166663</v>
      </c>
    </row>
    <row r="152" spans="1:12" x14ac:dyDescent="0.3">
      <c r="A152" t="s">
        <v>47</v>
      </c>
      <c r="B152" t="s">
        <v>29</v>
      </c>
      <c r="C152" s="2">
        <v>47</v>
      </c>
      <c r="D152" t="s">
        <v>32</v>
      </c>
      <c r="E152" t="s">
        <v>45</v>
      </c>
      <c r="F152" t="s">
        <v>41</v>
      </c>
      <c r="G152" s="3" t="s">
        <v>42</v>
      </c>
      <c r="H152">
        <v>5</v>
      </c>
      <c r="I152">
        <v>753.29</v>
      </c>
      <c r="J152">
        <v>0.21</v>
      </c>
      <c r="K152" s="4">
        <v>2975.5</v>
      </c>
      <c r="L152" s="1">
        <v>44592.209282407413</v>
      </c>
    </row>
    <row r="153" spans="1:12" x14ac:dyDescent="0.3">
      <c r="A153" t="s">
        <v>48</v>
      </c>
      <c r="B153" t="s">
        <v>21</v>
      </c>
      <c r="C153" s="2">
        <v>63</v>
      </c>
      <c r="D153" t="s">
        <v>32</v>
      </c>
      <c r="E153" t="s">
        <v>34</v>
      </c>
      <c r="F153" t="s">
        <v>41</v>
      </c>
      <c r="G153" s="3" t="s">
        <v>43</v>
      </c>
      <c r="H153">
        <v>6</v>
      </c>
      <c r="I153">
        <v>1133.25</v>
      </c>
      <c r="J153">
        <v>0</v>
      </c>
      <c r="K153" s="4">
        <v>6799.5</v>
      </c>
      <c r="L153" s="1">
        <v>43873.201655092591</v>
      </c>
    </row>
    <row r="154" spans="1:12" x14ac:dyDescent="0.3">
      <c r="A154" t="s">
        <v>49</v>
      </c>
      <c r="B154" t="s">
        <v>12</v>
      </c>
      <c r="C154" s="2">
        <v>37</v>
      </c>
      <c r="D154" t="s">
        <v>31</v>
      </c>
      <c r="E154" t="s">
        <v>36</v>
      </c>
      <c r="F154" t="s">
        <v>37</v>
      </c>
      <c r="G154" s="3" t="s">
        <v>42</v>
      </c>
      <c r="H154">
        <v>7</v>
      </c>
      <c r="I154">
        <v>1741.06</v>
      </c>
      <c r="J154">
        <v>0.2</v>
      </c>
      <c r="K154" s="4">
        <v>9749.94</v>
      </c>
      <c r="L154" s="1">
        <v>44675.737233796302</v>
      </c>
    </row>
    <row r="155" spans="1:12" x14ac:dyDescent="0.3">
      <c r="A155" t="s">
        <v>50</v>
      </c>
      <c r="B155" t="s">
        <v>18</v>
      </c>
      <c r="C155" s="2">
        <v>43</v>
      </c>
      <c r="D155" t="s">
        <v>31</v>
      </c>
      <c r="E155" t="s">
        <v>46</v>
      </c>
      <c r="F155" t="s">
        <v>37</v>
      </c>
      <c r="G155" s="3" t="s">
        <v>43</v>
      </c>
      <c r="H155">
        <v>6</v>
      </c>
      <c r="I155">
        <v>866.17</v>
      </c>
      <c r="J155">
        <v>0.25</v>
      </c>
      <c r="K155" s="4">
        <v>3897.76</v>
      </c>
      <c r="L155" s="1">
        <v>44862.330520833333</v>
      </c>
    </row>
    <row r="156" spans="1:12" x14ac:dyDescent="0.3">
      <c r="A156" t="s">
        <v>47</v>
      </c>
      <c r="B156" t="s">
        <v>26</v>
      </c>
      <c r="C156" s="2">
        <v>32</v>
      </c>
      <c r="D156" t="s">
        <v>32</v>
      </c>
      <c r="E156" t="s">
        <v>36</v>
      </c>
      <c r="F156" t="s">
        <v>40</v>
      </c>
      <c r="G156" s="3" t="s">
        <v>56</v>
      </c>
      <c r="H156">
        <v>1</v>
      </c>
      <c r="I156">
        <v>827.27</v>
      </c>
      <c r="J156">
        <v>0.14000000000000001</v>
      </c>
      <c r="K156" s="4">
        <v>711.45</v>
      </c>
      <c r="L156" s="1">
        <v>43966.804722222223</v>
      </c>
    </row>
    <row r="157" spans="1:12" x14ac:dyDescent="0.3">
      <c r="A157" t="s">
        <v>51</v>
      </c>
      <c r="B157" t="s">
        <v>29</v>
      </c>
      <c r="C157" s="2">
        <v>24</v>
      </c>
      <c r="D157" t="s">
        <v>32</v>
      </c>
      <c r="E157" t="s">
        <v>34</v>
      </c>
      <c r="F157" t="s">
        <v>57</v>
      </c>
      <c r="G157" s="3" t="s">
        <v>43</v>
      </c>
      <c r="I157">
        <v>1180.0999999999999</v>
      </c>
      <c r="J157">
        <v>0.25</v>
      </c>
      <c r="K157" s="4">
        <v>1770.15</v>
      </c>
      <c r="L157" s="1">
        <v>43843.193495370368</v>
      </c>
    </row>
    <row r="158" spans="1:12" x14ac:dyDescent="0.3">
      <c r="A158" t="s">
        <v>52</v>
      </c>
      <c r="B158" t="s">
        <v>16</v>
      </c>
      <c r="C158" s="2">
        <v>24</v>
      </c>
      <c r="D158" t="s">
        <v>32</v>
      </c>
      <c r="E158" t="s">
        <v>34</v>
      </c>
      <c r="F158" t="s">
        <v>38</v>
      </c>
      <c r="G158" s="3" t="s">
        <v>56</v>
      </c>
      <c r="H158">
        <v>7</v>
      </c>
      <c r="I158">
        <v>667.56</v>
      </c>
      <c r="J158">
        <v>0.23</v>
      </c>
      <c r="K158" s="4">
        <v>3598.15</v>
      </c>
      <c r="L158" s="1">
        <v>44960.401030092587</v>
      </c>
    </row>
    <row r="159" spans="1:12" x14ac:dyDescent="0.3">
      <c r="A159" t="s">
        <v>53</v>
      </c>
      <c r="B159" t="s">
        <v>58</v>
      </c>
      <c r="C159" s="2">
        <v>46</v>
      </c>
      <c r="D159" t="s">
        <v>31</v>
      </c>
      <c r="E159" t="s">
        <v>45</v>
      </c>
      <c r="F159" t="s">
        <v>37</v>
      </c>
      <c r="G159" s="3" t="s">
        <v>42</v>
      </c>
      <c r="H159">
        <v>3</v>
      </c>
      <c r="I159">
        <v>1432.89</v>
      </c>
      <c r="J159">
        <v>0.2</v>
      </c>
      <c r="K159" s="4">
        <v>3438.94</v>
      </c>
      <c r="L159" s="1">
        <v>44904.697743055563</v>
      </c>
    </row>
    <row r="160" spans="1:12" x14ac:dyDescent="0.3">
      <c r="A160" t="s">
        <v>54</v>
      </c>
      <c r="B160" t="s">
        <v>13</v>
      </c>
      <c r="C160" s="2">
        <v>40</v>
      </c>
      <c r="D160" t="s">
        <v>32</v>
      </c>
      <c r="E160" t="s">
        <v>46</v>
      </c>
      <c r="F160" t="s">
        <v>37</v>
      </c>
      <c r="G160" s="3" t="s">
        <v>42</v>
      </c>
      <c r="I160">
        <v>534.96</v>
      </c>
      <c r="J160">
        <v>0.13</v>
      </c>
      <c r="K160" s="4">
        <v>930.83</v>
      </c>
      <c r="L160" s="1">
        <v>44044.558182870373</v>
      </c>
    </row>
    <row r="161" spans="1:12" x14ac:dyDescent="0.3">
      <c r="A161" t="s">
        <v>55</v>
      </c>
      <c r="B161" t="s">
        <v>16</v>
      </c>
      <c r="C161" s="2">
        <v>51</v>
      </c>
      <c r="D161" t="s">
        <v>32</v>
      </c>
      <c r="E161" t="s">
        <v>33</v>
      </c>
      <c r="F161" t="s">
        <v>39</v>
      </c>
      <c r="G161" s="3" t="s">
        <v>43</v>
      </c>
      <c r="H161">
        <v>6</v>
      </c>
      <c r="I161">
        <v>1655.23</v>
      </c>
      <c r="J161">
        <v>0.08</v>
      </c>
      <c r="K161" s="4">
        <v>9136.8700000000008</v>
      </c>
      <c r="L161" s="1">
        <v>44334.741597222222</v>
      </c>
    </row>
    <row r="162" spans="1:12" x14ac:dyDescent="0.3">
      <c r="A162" t="s">
        <v>47</v>
      </c>
      <c r="B162" t="s">
        <v>29</v>
      </c>
      <c r="C162" s="2">
        <v>37</v>
      </c>
      <c r="D162" t="s">
        <v>31</v>
      </c>
      <c r="E162" t="s">
        <v>46</v>
      </c>
      <c r="F162" t="s">
        <v>39</v>
      </c>
      <c r="G162" s="3" t="s">
        <v>42</v>
      </c>
      <c r="H162">
        <v>4</v>
      </c>
      <c r="I162">
        <v>581.09</v>
      </c>
      <c r="J162">
        <v>0.26</v>
      </c>
      <c r="K162" s="4">
        <v>1720.03</v>
      </c>
      <c r="L162" s="1">
        <v>44879.783379629633</v>
      </c>
    </row>
    <row r="163" spans="1:12" x14ac:dyDescent="0.3">
      <c r="A163" t="s">
        <v>48</v>
      </c>
      <c r="B163" t="s">
        <v>26</v>
      </c>
      <c r="C163" s="2">
        <v>32</v>
      </c>
      <c r="D163" t="s">
        <v>32</v>
      </c>
      <c r="E163" t="s">
        <v>35</v>
      </c>
      <c r="F163" t="s">
        <v>40</v>
      </c>
      <c r="G163" s="3" t="s">
        <v>42</v>
      </c>
      <c r="H163">
        <v>5</v>
      </c>
      <c r="I163">
        <v>1985.77</v>
      </c>
      <c r="J163">
        <v>0.19</v>
      </c>
      <c r="K163" s="4">
        <v>8042.37</v>
      </c>
      <c r="L163" s="1">
        <v>44333.297500000001</v>
      </c>
    </row>
    <row r="164" spans="1:12" x14ac:dyDescent="0.3">
      <c r="A164" t="s">
        <v>49</v>
      </c>
      <c r="B164" t="s">
        <v>12</v>
      </c>
      <c r="C164" s="2">
        <v>50</v>
      </c>
      <c r="D164" t="s">
        <v>32</v>
      </c>
      <c r="E164" t="s">
        <v>34</v>
      </c>
      <c r="F164" t="s">
        <v>40</v>
      </c>
      <c r="G164" s="3" t="s">
        <v>43</v>
      </c>
      <c r="H164">
        <v>6</v>
      </c>
      <c r="I164">
        <v>667.1</v>
      </c>
      <c r="J164">
        <v>0.24</v>
      </c>
      <c r="K164" s="4">
        <v>3041.98</v>
      </c>
      <c r="L164" s="1">
        <v>43879.423379629632</v>
      </c>
    </row>
    <row r="165" spans="1:12" x14ac:dyDescent="0.3">
      <c r="A165" t="s">
        <v>50</v>
      </c>
      <c r="B165" t="s">
        <v>23</v>
      </c>
      <c r="C165" s="2">
        <v>34</v>
      </c>
      <c r="D165" t="s">
        <v>32</v>
      </c>
      <c r="E165" t="s">
        <v>44</v>
      </c>
      <c r="F165" t="s">
        <v>37</v>
      </c>
      <c r="G165" s="3" t="s">
        <v>42</v>
      </c>
      <c r="H165">
        <v>3</v>
      </c>
      <c r="I165">
        <v>1763.71</v>
      </c>
      <c r="J165">
        <v>0.17</v>
      </c>
      <c r="K165" s="4">
        <v>4391.6400000000003</v>
      </c>
      <c r="L165" s="1">
        <v>44530.966736111113</v>
      </c>
    </row>
    <row r="166" spans="1:12" x14ac:dyDescent="0.3">
      <c r="A166" t="s">
        <v>47</v>
      </c>
      <c r="B166" t="s">
        <v>21</v>
      </c>
      <c r="C166" s="2">
        <v>37</v>
      </c>
      <c r="D166" t="s">
        <v>32</v>
      </c>
      <c r="E166" t="s">
        <v>44</v>
      </c>
      <c r="F166" t="s">
        <v>57</v>
      </c>
      <c r="G166" s="3" t="s">
        <v>56</v>
      </c>
      <c r="H166">
        <v>1</v>
      </c>
      <c r="I166">
        <v>824.84</v>
      </c>
      <c r="J166">
        <v>0.05</v>
      </c>
      <c r="K166" s="4">
        <v>783.6</v>
      </c>
      <c r="L166" s="1">
        <v>44951.223900462966</v>
      </c>
    </row>
    <row r="167" spans="1:12" x14ac:dyDescent="0.3">
      <c r="A167" t="s">
        <v>51</v>
      </c>
      <c r="B167" t="s">
        <v>17</v>
      </c>
      <c r="C167" s="2"/>
      <c r="D167" t="s">
        <v>31</v>
      </c>
      <c r="E167" t="s">
        <v>44</v>
      </c>
      <c r="F167" t="s">
        <v>38</v>
      </c>
      <c r="G167" s="3" t="s">
        <v>56</v>
      </c>
      <c r="H167">
        <v>3</v>
      </c>
      <c r="I167">
        <v>529.80999999999995</v>
      </c>
      <c r="J167">
        <v>0.28999999999999998</v>
      </c>
      <c r="K167" s="4">
        <v>1128.5</v>
      </c>
      <c r="L167" s="1">
        <v>44960.5309375</v>
      </c>
    </row>
    <row r="168" spans="1:12" x14ac:dyDescent="0.3">
      <c r="A168" t="s">
        <v>52</v>
      </c>
      <c r="B168" t="s">
        <v>13</v>
      </c>
      <c r="C168" s="2">
        <v>61</v>
      </c>
      <c r="D168" t="s">
        <v>32</v>
      </c>
      <c r="E168" t="s">
        <v>36</v>
      </c>
      <c r="F168" t="s">
        <v>37</v>
      </c>
      <c r="G168" s="3" t="s">
        <v>42</v>
      </c>
      <c r="H168">
        <v>3</v>
      </c>
      <c r="I168">
        <v>491.02</v>
      </c>
      <c r="J168">
        <v>0.05</v>
      </c>
      <c r="K168" s="4">
        <v>1399.41</v>
      </c>
      <c r="L168" s="1">
        <v>44976.460960648154</v>
      </c>
    </row>
    <row r="169" spans="1:12" x14ac:dyDescent="0.3">
      <c r="A169" t="s">
        <v>53</v>
      </c>
      <c r="B169" t="s">
        <v>20</v>
      </c>
      <c r="C169" s="2">
        <v>41</v>
      </c>
      <c r="D169" t="s">
        <v>31</v>
      </c>
      <c r="E169" t="s">
        <v>33</v>
      </c>
      <c r="F169" t="s">
        <v>57</v>
      </c>
      <c r="G169" s="3" t="s">
        <v>42</v>
      </c>
      <c r="H169">
        <v>6</v>
      </c>
      <c r="I169">
        <v>1707.87</v>
      </c>
      <c r="J169">
        <v>0.27</v>
      </c>
      <c r="K169" s="4">
        <v>7480.47</v>
      </c>
      <c r="L169" s="1">
        <v>44254.565081018518</v>
      </c>
    </row>
    <row r="170" spans="1:12" x14ac:dyDescent="0.3">
      <c r="A170" t="s">
        <v>54</v>
      </c>
      <c r="B170" t="s">
        <v>23</v>
      </c>
      <c r="C170" s="2">
        <v>64</v>
      </c>
      <c r="D170" t="s">
        <v>32</v>
      </c>
      <c r="E170" t="s">
        <v>45</v>
      </c>
      <c r="F170" t="s">
        <v>57</v>
      </c>
      <c r="G170" s="3" t="s">
        <v>56</v>
      </c>
      <c r="H170">
        <v>4</v>
      </c>
      <c r="I170">
        <v>652.07000000000005</v>
      </c>
      <c r="J170">
        <v>0.06</v>
      </c>
      <c r="K170" s="4">
        <v>2451.7800000000002</v>
      </c>
      <c r="L170" s="1">
        <v>44532.411863425928</v>
      </c>
    </row>
    <row r="171" spans="1:12" x14ac:dyDescent="0.3">
      <c r="A171" t="s">
        <v>55</v>
      </c>
      <c r="B171" t="s">
        <v>17</v>
      </c>
      <c r="C171" s="2">
        <v>54</v>
      </c>
      <c r="D171" t="s">
        <v>31</v>
      </c>
      <c r="E171" t="s">
        <v>33</v>
      </c>
      <c r="F171" t="s">
        <v>37</v>
      </c>
      <c r="G171" s="3" t="s">
        <v>42</v>
      </c>
      <c r="H171">
        <v>7</v>
      </c>
      <c r="I171">
        <v>710.2</v>
      </c>
      <c r="J171">
        <v>0.11</v>
      </c>
      <c r="K171" s="4">
        <v>4424.55</v>
      </c>
      <c r="L171" s="1">
        <v>44560.166215277779</v>
      </c>
    </row>
    <row r="172" spans="1:12" x14ac:dyDescent="0.3">
      <c r="A172" t="s">
        <v>47</v>
      </c>
      <c r="B172" t="s">
        <v>12</v>
      </c>
      <c r="C172" s="2">
        <v>24</v>
      </c>
      <c r="D172" t="s">
        <v>32</v>
      </c>
      <c r="E172" t="s">
        <v>36</v>
      </c>
      <c r="F172" t="s">
        <v>57</v>
      </c>
      <c r="G172" s="3" t="s">
        <v>56</v>
      </c>
      <c r="I172">
        <v>434.14</v>
      </c>
      <c r="J172">
        <v>0.13</v>
      </c>
      <c r="K172" s="4">
        <v>755.4</v>
      </c>
      <c r="L172" s="1">
        <v>44066.860995370371</v>
      </c>
    </row>
    <row r="173" spans="1:12" x14ac:dyDescent="0.3">
      <c r="A173" t="s">
        <v>48</v>
      </c>
      <c r="B173" t="s">
        <v>58</v>
      </c>
      <c r="C173" s="2">
        <v>25</v>
      </c>
      <c r="D173" t="s">
        <v>32</v>
      </c>
      <c r="E173" t="s">
        <v>33</v>
      </c>
      <c r="F173" t="s">
        <v>41</v>
      </c>
      <c r="G173" s="3" t="s">
        <v>43</v>
      </c>
      <c r="H173">
        <v>4</v>
      </c>
      <c r="I173">
        <v>1924.58</v>
      </c>
      <c r="J173">
        <v>0.28000000000000003</v>
      </c>
      <c r="K173" s="4">
        <v>5542.79</v>
      </c>
      <c r="L173" s="1">
        <v>44352.994432870371</v>
      </c>
    </row>
    <row r="174" spans="1:12" x14ac:dyDescent="0.3">
      <c r="A174" t="s">
        <v>49</v>
      </c>
      <c r="B174" t="s">
        <v>14</v>
      </c>
      <c r="C174" s="2">
        <v>40</v>
      </c>
      <c r="D174" t="s">
        <v>31</v>
      </c>
      <c r="E174" t="s">
        <v>33</v>
      </c>
      <c r="F174" t="s">
        <v>57</v>
      </c>
      <c r="G174" s="3" t="s">
        <v>56</v>
      </c>
      <c r="H174">
        <v>8</v>
      </c>
      <c r="I174">
        <v>527.25</v>
      </c>
      <c r="J174">
        <v>0.27</v>
      </c>
      <c r="K174" s="4">
        <v>3079.14</v>
      </c>
      <c r="L174" s="1">
        <v>43924.174953703703</v>
      </c>
    </row>
    <row r="175" spans="1:12" x14ac:dyDescent="0.3">
      <c r="A175" t="s">
        <v>50</v>
      </c>
      <c r="B175" t="s">
        <v>17</v>
      </c>
      <c r="C175" s="2">
        <v>31</v>
      </c>
      <c r="D175" t="s">
        <v>32</v>
      </c>
      <c r="E175" t="s">
        <v>46</v>
      </c>
      <c r="F175" t="s">
        <v>37</v>
      </c>
      <c r="G175" s="3" t="s">
        <v>42</v>
      </c>
      <c r="H175">
        <v>6</v>
      </c>
      <c r="I175">
        <v>532.52</v>
      </c>
      <c r="J175">
        <v>0.25</v>
      </c>
      <c r="K175" s="4">
        <v>2396.34</v>
      </c>
      <c r="L175" s="1">
        <v>45080.084583333337</v>
      </c>
    </row>
    <row r="176" spans="1:12" x14ac:dyDescent="0.3">
      <c r="A176" t="s">
        <v>47</v>
      </c>
      <c r="B176" t="s">
        <v>12</v>
      </c>
      <c r="C176" s="2">
        <v>21</v>
      </c>
      <c r="D176" t="s">
        <v>32</v>
      </c>
      <c r="E176" t="s">
        <v>44</v>
      </c>
      <c r="F176" t="s">
        <v>57</v>
      </c>
      <c r="G176" s="3" t="s">
        <v>42</v>
      </c>
      <c r="H176">
        <v>3</v>
      </c>
      <c r="I176">
        <v>1890.6</v>
      </c>
      <c r="J176">
        <v>0.11</v>
      </c>
      <c r="K176" s="4">
        <v>5047.8999999999996</v>
      </c>
      <c r="L176" s="1">
        <v>45211.994259259263</v>
      </c>
    </row>
    <row r="177" spans="1:12" x14ac:dyDescent="0.3">
      <c r="A177" t="s">
        <v>51</v>
      </c>
      <c r="B177" t="s">
        <v>21</v>
      </c>
      <c r="C177" s="2">
        <v>38</v>
      </c>
      <c r="D177" t="s">
        <v>31</v>
      </c>
      <c r="E177" t="s">
        <v>34</v>
      </c>
      <c r="F177" t="s">
        <v>37</v>
      </c>
      <c r="G177" s="3" t="s">
        <v>56</v>
      </c>
      <c r="I177">
        <v>1806.75</v>
      </c>
      <c r="J177">
        <v>0</v>
      </c>
      <c r="K177" s="4">
        <v>3613.5</v>
      </c>
      <c r="L177" s="1">
        <v>44517.331388888888</v>
      </c>
    </row>
    <row r="178" spans="1:12" x14ac:dyDescent="0.3">
      <c r="A178" t="s">
        <v>52</v>
      </c>
      <c r="B178" t="s">
        <v>28</v>
      </c>
      <c r="C178" s="2">
        <v>63</v>
      </c>
      <c r="D178" t="s">
        <v>32</v>
      </c>
      <c r="E178" t="s">
        <v>44</v>
      </c>
      <c r="F178" t="s">
        <v>39</v>
      </c>
      <c r="G178" s="3" t="s">
        <v>56</v>
      </c>
      <c r="H178">
        <v>3</v>
      </c>
      <c r="I178">
        <v>535.38</v>
      </c>
      <c r="J178">
        <v>0.2</v>
      </c>
      <c r="K178" s="4">
        <v>1284.9100000000001</v>
      </c>
      <c r="L178" s="1">
        <v>44957.763622685183</v>
      </c>
    </row>
    <row r="179" spans="1:12" x14ac:dyDescent="0.3">
      <c r="A179" t="s">
        <v>53</v>
      </c>
      <c r="B179" t="s">
        <v>28</v>
      </c>
      <c r="C179" s="2">
        <v>27</v>
      </c>
      <c r="D179" t="s">
        <v>32</v>
      </c>
      <c r="E179" t="s">
        <v>33</v>
      </c>
      <c r="F179" t="s">
        <v>37</v>
      </c>
      <c r="G179" s="3" t="s">
        <v>42</v>
      </c>
      <c r="H179">
        <v>1</v>
      </c>
      <c r="I179">
        <v>1736.21</v>
      </c>
      <c r="J179">
        <v>0.12</v>
      </c>
      <c r="K179" s="4">
        <v>1527.86</v>
      </c>
      <c r="L179" s="1">
        <v>44706.892835648148</v>
      </c>
    </row>
    <row r="180" spans="1:12" x14ac:dyDescent="0.3">
      <c r="A180" t="s">
        <v>54</v>
      </c>
      <c r="B180" t="s">
        <v>58</v>
      </c>
      <c r="C180" s="2">
        <v>39</v>
      </c>
      <c r="D180" t="s">
        <v>32</v>
      </c>
      <c r="E180" t="s">
        <v>34</v>
      </c>
      <c r="F180" t="s">
        <v>57</v>
      </c>
      <c r="G180" s="3" t="s">
        <v>42</v>
      </c>
      <c r="H180">
        <v>1</v>
      </c>
      <c r="I180">
        <v>537.16</v>
      </c>
      <c r="J180">
        <v>0.23</v>
      </c>
      <c r="K180" s="4">
        <v>413.61</v>
      </c>
      <c r="L180" s="1">
        <v>44458.15289351852</v>
      </c>
    </row>
    <row r="181" spans="1:12" x14ac:dyDescent="0.3">
      <c r="A181" t="s">
        <v>55</v>
      </c>
      <c r="B181" t="s">
        <v>22</v>
      </c>
      <c r="C181" s="2">
        <v>47</v>
      </c>
      <c r="D181" t="s">
        <v>32</v>
      </c>
      <c r="E181" t="s">
        <v>46</v>
      </c>
      <c r="F181" t="s">
        <v>37</v>
      </c>
      <c r="G181" s="3" t="s">
        <v>42</v>
      </c>
      <c r="I181">
        <v>214.71</v>
      </c>
      <c r="J181">
        <v>0.24</v>
      </c>
      <c r="K181" s="4">
        <v>326.36</v>
      </c>
      <c r="L181" s="1">
        <v>43990.133518518523</v>
      </c>
    </row>
    <row r="182" spans="1:12" x14ac:dyDescent="0.3">
      <c r="A182" t="s">
        <v>47</v>
      </c>
      <c r="B182" t="s">
        <v>17</v>
      </c>
      <c r="C182" s="2">
        <v>47</v>
      </c>
      <c r="D182" t="s">
        <v>32</v>
      </c>
      <c r="E182" t="s">
        <v>45</v>
      </c>
      <c r="F182" t="s">
        <v>38</v>
      </c>
      <c r="G182" s="3" t="s">
        <v>43</v>
      </c>
      <c r="H182">
        <v>3</v>
      </c>
      <c r="I182">
        <v>1649.7</v>
      </c>
      <c r="J182">
        <v>0.13</v>
      </c>
      <c r="K182" s="4">
        <v>4305.72</v>
      </c>
      <c r="L182" s="1">
        <v>43850.812881944446</v>
      </c>
    </row>
    <row r="183" spans="1:12" x14ac:dyDescent="0.3">
      <c r="A183" t="s">
        <v>48</v>
      </c>
      <c r="B183" t="s">
        <v>29</v>
      </c>
      <c r="C183" s="2">
        <v>33</v>
      </c>
      <c r="D183" t="s">
        <v>31</v>
      </c>
      <c r="E183" t="s">
        <v>35</v>
      </c>
      <c r="F183" t="s">
        <v>37</v>
      </c>
      <c r="G183" s="3" t="s">
        <v>43</v>
      </c>
      <c r="H183">
        <v>9</v>
      </c>
      <c r="I183">
        <v>1554.54</v>
      </c>
      <c r="J183">
        <v>0.22</v>
      </c>
      <c r="K183" s="4">
        <v>10912.87</v>
      </c>
      <c r="L183" s="1">
        <v>44734.424131944441</v>
      </c>
    </row>
    <row r="184" spans="1:12" x14ac:dyDescent="0.3">
      <c r="A184" t="s">
        <v>49</v>
      </c>
      <c r="B184" t="s">
        <v>18</v>
      </c>
      <c r="C184" s="2">
        <v>28</v>
      </c>
      <c r="D184" t="s">
        <v>31</v>
      </c>
      <c r="E184" t="s">
        <v>34</v>
      </c>
      <c r="F184" t="s">
        <v>37</v>
      </c>
      <c r="G184" s="3" t="s">
        <v>56</v>
      </c>
      <c r="H184">
        <v>8</v>
      </c>
      <c r="I184">
        <v>624.6</v>
      </c>
      <c r="J184">
        <v>0.25</v>
      </c>
      <c r="K184" s="4">
        <v>3747.6</v>
      </c>
      <c r="L184" s="1">
        <v>44804.499409722222</v>
      </c>
    </row>
    <row r="185" spans="1:12" x14ac:dyDescent="0.3">
      <c r="A185" t="s">
        <v>50</v>
      </c>
      <c r="B185" t="s">
        <v>16</v>
      </c>
      <c r="C185" s="2">
        <v>39</v>
      </c>
      <c r="D185" t="s">
        <v>32</v>
      </c>
      <c r="E185" t="s">
        <v>36</v>
      </c>
      <c r="F185" t="s">
        <v>38</v>
      </c>
      <c r="G185" s="3" t="s">
        <v>56</v>
      </c>
      <c r="H185">
        <v>9</v>
      </c>
      <c r="I185">
        <v>225.77</v>
      </c>
      <c r="J185">
        <v>0.28000000000000003</v>
      </c>
      <c r="K185" s="4">
        <v>1462.99</v>
      </c>
      <c r="L185" s="1">
        <v>44259.355416666673</v>
      </c>
    </row>
    <row r="186" spans="1:12" x14ac:dyDescent="0.3">
      <c r="A186" t="s">
        <v>47</v>
      </c>
      <c r="B186" t="s">
        <v>28</v>
      </c>
      <c r="C186" s="2">
        <v>46</v>
      </c>
      <c r="D186" t="s">
        <v>32</v>
      </c>
      <c r="E186" t="s">
        <v>44</v>
      </c>
      <c r="F186" t="s">
        <v>38</v>
      </c>
      <c r="G186" s="3" t="s">
        <v>43</v>
      </c>
      <c r="H186">
        <v>7</v>
      </c>
      <c r="I186">
        <v>452.56</v>
      </c>
      <c r="J186">
        <v>0.17</v>
      </c>
      <c r="K186" s="4">
        <v>2629.37</v>
      </c>
      <c r="L186" s="1">
        <v>44124.921631944453</v>
      </c>
    </row>
    <row r="187" spans="1:12" x14ac:dyDescent="0.3">
      <c r="A187" t="s">
        <v>51</v>
      </c>
      <c r="B187" t="s">
        <v>12</v>
      </c>
      <c r="C187" s="2">
        <v>42</v>
      </c>
      <c r="D187" t="s">
        <v>31</v>
      </c>
      <c r="E187" t="s">
        <v>46</v>
      </c>
      <c r="F187" t="s">
        <v>38</v>
      </c>
      <c r="G187" s="3" t="s">
        <v>43</v>
      </c>
      <c r="H187">
        <v>7</v>
      </c>
      <c r="I187">
        <v>1553.56</v>
      </c>
      <c r="J187">
        <v>0.23</v>
      </c>
      <c r="K187" s="4">
        <v>8373.69</v>
      </c>
      <c r="L187" s="1">
        <v>45075.431238425917</v>
      </c>
    </row>
    <row r="188" spans="1:12" x14ac:dyDescent="0.3">
      <c r="A188" t="s">
        <v>52</v>
      </c>
      <c r="B188" t="s">
        <v>12</v>
      </c>
      <c r="C188" s="2">
        <v>31</v>
      </c>
      <c r="D188" t="s">
        <v>31</v>
      </c>
      <c r="E188" t="s">
        <v>46</v>
      </c>
      <c r="F188" t="s">
        <v>40</v>
      </c>
      <c r="G188" s="3" t="s">
        <v>56</v>
      </c>
      <c r="H188">
        <v>5</v>
      </c>
      <c r="I188">
        <v>1931.26</v>
      </c>
      <c r="J188">
        <v>0.15</v>
      </c>
      <c r="K188" s="4">
        <v>8207.86</v>
      </c>
      <c r="L188" s="1">
        <v>43980.929675925923</v>
      </c>
    </row>
    <row r="189" spans="1:12" x14ac:dyDescent="0.3">
      <c r="A189" t="s">
        <v>53</v>
      </c>
      <c r="B189" t="s">
        <v>15</v>
      </c>
      <c r="C189" s="2">
        <v>31</v>
      </c>
      <c r="D189" t="s">
        <v>31</v>
      </c>
      <c r="E189" t="s">
        <v>44</v>
      </c>
      <c r="F189" t="s">
        <v>41</v>
      </c>
      <c r="G189" s="3" t="s">
        <v>43</v>
      </c>
      <c r="H189">
        <v>7</v>
      </c>
      <c r="I189">
        <v>555.04999999999995</v>
      </c>
      <c r="J189">
        <v>0.01</v>
      </c>
      <c r="K189" s="4">
        <v>3846.5</v>
      </c>
      <c r="L189" s="1">
        <v>44147.918194444443</v>
      </c>
    </row>
    <row r="190" spans="1:12" x14ac:dyDescent="0.3">
      <c r="A190" t="s">
        <v>54</v>
      </c>
      <c r="B190" t="s">
        <v>58</v>
      </c>
      <c r="C190" s="2">
        <v>19</v>
      </c>
      <c r="D190" t="s">
        <v>31</v>
      </c>
      <c r="E190" t="s">
        <v>33</v>
      </c>
      <c r="F190" t="s">
        <v>40</v>
      </c>
      <c r="G190" s="3" t="s">
        <v>56</v>
      </c>
      <c r="H190">
        <v>4</v>
      </c>
      <c r="I190">
        <v>1645.6</v>
      </c>
      <c r="J190">
        <v>0.05</v>
      </c>
      <c r="K190" s="4">
        <v>6253.28</v>
      </c>
      <c r="L190" s="1">
        <v>44859.045219907413</v>
      </c>
    </row>
    <row r="191" spans="1:12" x14ac:dyDescent="0.3">
      <c r="A191" t="s">
        <v>55</v>
      </c>
      <c r="B191" t="s">
        <v>30</v>
      </c>
      <c r="C191" s="2"/>
      <c r="D191" t="s">
        <v>31</v>
      </c>
      <c r="E191" t="s">
        <v>33</v>
      </c>
      <c r="F191" t="s">
        <v>37</v>
      </c>
      <c r="G191" s="3" t="s">
        <v>42</v>
      </c>
      <c r="H191">
        <v>5</v>
      </c>
      <c r="I191">
        <v>494.47</v>
      </c>
      <c r="J191">
        <v>0.04</v>
      </c>
      <c r="K191" s="4">
        <v>2373.46</v>
      </c>
      <c r="L191" s="1">
        <v>44099.62877314815</v>
      </c>
    </row>
    <row r="192" spans="1:12" x14ac:dyDescent="0.3">
      <c r="A192" t="s">
        <v>47</v>
      </c>
      <c r="B192" t="s">
        <v>22</v>
      </c>
      <c r="C192" s="2">
        <v>20</v>
      </c>
      <c r="D192" t="s">
        <v>31</v>
      </c>
      <c r="E192" t="s">
        <v>33</v>
      </c>
      <c r="F192" t="s">
        <v>40</v>
      </c>
      <c r="G192" s="3" t="s">
        <v>56</v>
      </c>
      <c r="H192">
        <v>1</v>
      </c>
      <c r="I192">
        <v>1375.22</v>
      </c>
      <c r="J192">
        <v>0.05</v>
      </c>
      <c r="K192" s="4">
        <v>1306.46</v>
      </c>
      <c r="L192" s="1">
        <v>44237.917754629627</v>
      </c>
    </row>
    <row r="193" spans="1:12" x14ac:dyDescent="0.3">
      <c r="A193" t="s">
        <v>48</v>
      </c>
      <c r="B193" t="s">
        <v>29</v>
      </c>
      <c r="C193" s="2">
        <v>47</v>
      </c>
      <c r="D193" t="s">
        <v>32</v>
      </c>
      <c r="E193" t="s">
        <v>46</v>
      </c>
      <c r="F193" t="s">
        <v>40</v>
      </c>
      <c r="G193" s="3" t="s">
        <v>43</v>
      </c>
      <c r="H193">
        <v>4</v>
      </c>
      <c r="I193">
        <v>213.05</v>
      </c>
      <c r="J193">
        <v>0</v>
      </c>
      <c r="K193" s="4">
        <v>852.2</v>
      </c>
      <c r="L193" s="1">
        <v>44635.649212962962</v>
      </c>
    </row>
    <row r="194" spans="1:12" x14ac:dyDescent="0.3">
      <c r="A194" t="s">
        <v>49</v>
      </c>
      <c r="B194" t="s">
        <v>22</v>
      </c>
      <c r="C194" s="2">
        <v>35</v>
      </c>
      <c r="D194" t="s">
        <v>32</v>
      </c>
      <c r="E194" t="s">
        <v>33</v>
      </c>
      <c r="F194" t="s">
        <v>38</v>
      </c>
      <c r="G194" s="3" t="s">
        <v>43</v>
      </c>
      <c r="H194">
        <v>3</v>
      </c>
      <c r="I194">
        <v>1191.33</v>
      </c>
      <c r="J194">
        <v>0.26</v>
      </c>
      <c r="K194" s="4">
        <v>2644.75</v>
      </c>
      <c r="L194" s="1">
        <v>44799.166944444441</v>
      </c>
    </row>
    <row r="195" spans="1:12" x14ac:dyDescent="0.3">
      <c r="A195" t="s">
        <v>50</v>
      </c>
      <c r="B195" t="s">
        <v>25</v>
      </c>
      <c r="C195" s="2">
        <v>53</v>
      </c>
      <c r="D195" t="s">
        <v>32</v>
      </c>
      <c r="E195" t="s">
        <v>44</v>
      </c>
      <c r="F195" t="s">
        <v>38</v>
      </c>
      <c r="G195" s="3" t="s">
        <v>43</v>
      </c>
      <c r="I195">
        <v>574.91999999999996</v>
      </c>
      <c r="J195">
        <v>0.17</v>
      </c>
      <c r="K195" s="4">
        <v>954.37</v>
      </c>
      <c r="L195" s="1">
        <v>45085.886435185188</v>
      </c>
    </row>
    <row r="196" spans="1:12" x14ac:dyDescent="0.3">
      <c r="A196" t="s">
        <v>47</v>
      </c>
      <c r="B196" t="s">
        <v>23</v>
      </c>
      <c r="C196" s="2">
        <v>38</v>
      </c>
      <c r="D196" t="s">
        <v>32</v>
      </c>
      <c r="E196" t="s">
        <v>34</v>
      </c>
      <c r="F196" t="s">
        <v>39</v>
      </c>
      <c r="G196" s="3" t="s">
        <v>56</v>
      </c>
      <c r="I196">
        <v>1855.4</v>
      </c>
      <c r="J196">
        <v>0.11</v>
      </c>
      <c r="K196" s="4">
        <v>3302.61</v>
      </c>
      <c r="L196" s="1">
        <v>44042.811886574083</v>
      </c>
    </row>
    <row r="197" spans="1:12" x14ac:dyDescent="0.3">
      <c r="A197" t="s">
        <v>51</v>
      </c>
      <c r="B197" t="s">
        <v>28</v>
      </c>
      <c r="C197" s="2">
        <v>36</v>
      </c>
      <c r="D197" t="s">
        <v>32</v>
      </c>
      <c r="E197" t="s">
        <v>45</v>
      </c>
      <c r="F197" t="s">
        <v>40</v>
      </c>
      <c r="G197" s="3" t="s">
        <v>43</v>
      </c>
      <c r="H197">
        <v>8</v>
      </c>
      <c r="I197">
        <v>615.01</v>
      </c>
      <c r="J197">
        <v>0.12</v>
      </c>
      <c r="K197" s="4">
        <v>4329.67</v>
      </c>
      <c r="L197" s="1">
        <v>44710.531678240739</v>
      </c>
    </row>
    <row r="198" spans="1:12" x14ac:dyDescent="0.3">
      <c r="A198" t="s">
        <v>52</v>
      </c>
      <c r="B198" t="s">
        <v>17</v>
      </c>
      <c r="C198" s="2">
        <v>33</v>
      </c>
      <c r="D198" t="s">
        <v>31</v>
      </c>
      <c r="E198" t="s">
        <v>34</v>
      </c>
      <c r="F198" t="s">
        <v>41</v>
      </c>
      <c r="G198" s="3" t="s">
        <v>56</v>
      </c>
      <c r="H198">
        <v>1</v>
      </c>
      <c r="I198">
        <v>826.96</v>
      </c>
      <c r="J198">
        <v>0.14000000000000001</v>
      </c>
      <c r="K198" s="4">
        <v>711.19</v>
      </c>
      <c r="L198" s="1">
        <v>44522.732025462959</v>
      </c>
    </row>
    <row r="199" spans="1:12" x14ac:dyDescent="0.3">
      <c r="A199" t="s">
        <v>53</v>
      </c>
      <c r="B199" t="s">
        <v>21</v>
      </c>
      <c r="C199" s="2">
        <v>45</v>
      </c>
      <c r="D199" t="s">
        <v>31</v>
      </c>
      <c r="E199" t="s">
        <v>36</v>
      </c>
      <c r="F199" t="s">
        <v>37</v>
      </c>
      <c r="G199" s="3" t="s">
        <v>42</v>
      </c>
      <c r="H199">
        <v>8</v>
      </c>
      <c r="I199">
        <v>1689.32</v>
      </c>
      <c r="J199">
        <v>0.02</v>
      </c>
      <c r="K199" s="4">
        <v>13244.27</v>
      </c>
      <c r="L199" s="1">
        <v>44315.402789351851</v>
      </c>
    </row>
    <row r="200" spans="1:12" x14ac:dyDescent="0.3">
      <c r="A200" t="s">
        <v>54</v>
      </c>
      <c r="B200" t="s">
        <v>13</v>
      </c>
      <c r="C200" s="2">
        <v>21</v>
      </c>
      <c r="D200" t="s">
        <v>31</v>
      </c>
      <c r="E200" t="s">
        <v>44</v>
      </c>
      <c r="F200" t="s">
        <v>57</v>
      </c>
      <c r="G200" s="3" t="s">
        <v>42</v>
      </c>
      <c r="H200">
        <v>9</v>
      </c>
      <c r="I200">
        <v>904.64</v>
      </c>
      <c r="J200">
        <v>0.08</v>
      </c>
      <c r="K200" s="4">
        <v>7490.42</v>
      </c>
      <c r="L200" s="1">
        <v>44190.769641203697</v>
      </c>
    </row>
    <row r="201" spans="1:12" x14ac:dyDescent="0.3">
      <c r="A201" t="s">
        <v>55</v>
      </c>
      <c r="B201" t="s">
        <v>15</v>
      </c>
      <c r="C201" s="2">
        <v>32</v>
      </c>
      <c r="D201" t="s">
        <v>31</v>
      </c>
      <c r="E201" t="s">
        <v>34</v>
      </c>
      <c r="F201" t="s">
        <v>41</v>
      </c>
      <c r="G201" s="3" t="s">
        <v>43</v>
      </c>
      <c r="H201">
        <v>6</v>
      </c>
      <c r="I201">
        <v>514.9</v>
      </c>
      <c r="J201">
        <v>0.26</v>
      </c>
      <c r="K201" s="4">
        <v>2286.16</v>
      </c>
      <c r="L201" s="1">
        <v>44285.183958333328</v>
      </c>
    </row>
    <row r="202" spans="1:12" x14ac:dyDescent="0.3">
      <c r="A202" t="s">
        <v>47</v>
      </c>
      <c r="B202" t="s">
        <v>23</v>
      </c>
      <c r="C202" s="2">
        <v>18</v>
      </c>
      <c r="D202" t="s">
        <v>31</v>
      </c>
      <c r="E202" t="s">
        <v>44</v>
      </c>
      <c r="F202" t="s">
        <v>41</v>
      </c>
      <c r="G202" s="3" t="s">
        <v>56</v>
      </c>
      <c r="H202">
        <v>1</v>
      </c>
      <c r="I202">
        <v>1117.71</v>
      </c>
      <c r="J202">
        <v>0.22</v>
      </c>
      <c r="K202" s="4">
        <v>871.81</v>
      </c>
      <c r="L202" s="1">
        <v>44378.695590277777</v>
      </c>
    </row>
    <row r="203" spans="1:12" x14ac:dyDescent="0.3">
      <c r="A203" t="s">
        <v>48</v>
      </c>
      <c r="B203" t="s">
        <v>28</v>
      </c>
      <c r="C203" s="2">
        <v>64</v>
      </c>
      <c r="D203" t="s">
        <v>31</v>
      </c>
      <c r="E203" t="s">
        <v>46</v>
      </c>
      <c r="F203" t="s">
        <v>39</v>
      </c>
      <c r="G203" s="3" t="s">
        <v>56</v>
      </c>
      <c r="H203">
        <v>7</v>
      </c>
      <c r="I203">
        <v>1687.98</v>
      </c>
      <c r="J203">
        <v>0.17</v>
      </c>
      <c r="K203" s="4">
        <v>9807.16</v>
      </c>
      <c r="L203" s="1">
        <v>44846.320219907408</v>
      </c>
    </row>
    <row r="204" spans="1:12" x14ac:dyDescent="0.3">
      <c r="A204" t="s">
        <v>49</v>
      </c>
      <c r="B204" t="s">
        <v>22</v>
      </c>
      <c r="C204" s="2">
        <v>33</v>
      </c>
      <c r="D204" t="s">
        <v>32</v>
      </c>
      <c r="E204" t="s">
        <v>36</v>
      </c>
      <c r="F204" t="s">
        <v>37</v>
      </c>
      <c r="G204" s="3" t="s">
        <v>43</v>
      </c>
      <c r="H204">
        <v>5</v>
      </c>
      <c r="I204">
        <v>894.7</v>
      </c>
      <c r="J204">
        <v>0.14000000000000001</v>
      </c>
      <c r="K204" s="4">
        <v>3847.21</v>
      </c>
      <c r="L204" s="1">
        <v>44816.62537037037</v>
      </c>
    </row>
    <row r="205" spans="1:12" x14ac:dyDescent="0.3">
      <c r="A205" t="s">
        <v>50</v>
      </c>
      <c r="B205" t="s">
        <v>20</v>
      </c>
      <c r="C205" s="2">
        <v>37</v>
      </c>
      <c r="D205" t="s">
        <v>32</v>
      </c>
      <c r="E205" t="s">
        <v>46</v>
      </c>
      <c r="F205" t="s">
        <v>37</v>
      </c>
      <c r="G205" s="3" t="s">
        <v>56</v>
      </c>
      <c r="H205">
        <v>9</v>
      </c>
      <c r="I205">
        <v>309.13</v>
      </c>
      <c r="J205">
        <v>0.08</v>
      </c>
      <c r="K205" s="4">
        <v>2559.6</v>
      </c>
      <c r="L205" s="1">
        <v>44048.871701388889</v>
      </c>
    </row>
    <row r="206" spans="1:12" x14ac:dyDescent="0.3">
      <c r="A206" t="s">
        <v>47</v>
      </c>
      <c r="B206" t="s">
        <v>20</v>
      </c>
      <c r="C206" s="2">
        <v>50</v>
      </c>
      <c r="D206" t="s">
        <v>31</v>
      </c>
      <c r="E206" t="s">
        <v>35</v>
      </c>
      <c r="F206" t="s">
        <v>38</v>
      </c>
      <c r="G206" s="3" t="s">
        <v>43</v>
      </c>
      <c r="H206">
        <v>7</v>
      </c>
      <c r="I206">
        <v>797.02</v>
      </c>
      <c r="J206">
        <v>0.14000000000000001</v>
      </c>
      <c r="K206" s="4">
        <v>4798.0600000000004</v>
      </c>
      <c r="L206" s="1">
        <v>44535.752650462957</v>
      </c>
    </row>
    <row r="207" spans="1:12" x14ac:dyDescent="0.3">
      <c r="A207" t="s">
        <v>51</v>
      </c>
      <c r="B207" t="s">
        <v>26</v>
      </c>
      <c r="C207" s="2">
        <v>34</v>
      </c>
      <c r="D207" t="s">
        <v>32</v>
      </c>
      <c r="E207" t="s">
        <v>35</v>
      </c>
      <c r="F207" t="s">
        <v>38</v>
      </c>
      <c r="G207" s="3" t="s">
        <v>43</v>
      </c>
      <c r="H207">
        <v>5</v>
      </c>
      <c r="I207">
        <v>1911.23</v>
      </c>
      <c r="J207">
        <v>0.18</v>
      </c>
      <c r="K207" s="4">
        <v>7836.04</v>
      </c>
      <c r="L207" s="1">
        <v>43972.180196759262</v>
      </c>
    </row>
    <row r="208" spans="1:12" x14ac:dyDescent="0.3">
      <c r="A208" t="s">
        <v>52</v>
      </c>
      <c r="B208" t="s">
        <v>26</v>
      </c>
      <c r="C208" s="2">
        <v>22</v>
      </c>
      <c r="D208" t="s">
        <v>31</v>
      </c>
      <c r="E208" t="s">
        <v>35</v>
      </c>
      <c r="F208" t="s">
        <v>41</v>
      </c>
      <c r="G208" s="3" t="s">
        <v>42</v>
      </c>
      <c r="I208">
        <v>190.44</v>
      </c>
      <c r="J208">
        <v>0.21</v>
      </c>
      <c r="K208" s="4">
        <v>300.89999999999998</v>
      </c>
      <c r="L208" s="1">
        <v>45271.390590277777</v>
      </c>
    </row>
    <row r="209" spans="1:12" x14ac:dyDescent="0.3">
      <c r="A209" t="s">
        <v>53</v>
      </c>
      <c r="B209" t="s">
        <v>30</v>
      </c>
      <c r="C209" s="2">
        <v>22</v>
      </c>
      <c r="D209" t="s">
        <v>32</v>
      </c>
      <c r="E209" t="s">
        <v>44</v>
      </c>
      <c r="F209" t="s">
        <v>39</v>
      </c>
      <c r="G209" s="3" t="s">
        <v>43</v>
      </c>
      <c r="H209">
        <v>4</v>
      </c>
      <c r="I209">
        <v>846.47</v>
      </c>
      <c r="J209">
        <v>0.05</v>
      </c>
      <c r="K209" s="4">
        <v>3216.59</v>
      </c>
      <c r="L209" s="1">
        <v>44362.479930555557</v>
      </c>
    </row>
    <row r="210" spans="1:12" x14ac:dyDescent="0.3">
      <c r="A210" t="s">
        <v>54</v>
      </c>
      <c r="B210" t="s">
        <v>22</v>
      </c>
      <c r="C210" s="2">
        <v>56</v>
      </c>
      <c r="D210" t="s">
        <v>31</v>
      </c>
      <c r="E210" t="s">
        <v>34</v>
      </c>
      <c r="F210" t="s">
        <v>37</v>
      </c>
      <c r="G210" s="3" t="s">
        <v>56</v>
      </c>
      <c r="I210">
        <v>1313.66</v>
      </c>
      <c r="J210">
        <v>0.24</v>
      </c>
      <c r="K210" s="4">
        <v>1996.76</v>
      </c>
      <c r="L210" s="1">
        <v>44858.190069444441</v>
      </c>
    </row>
    <row r="211" spans="1:12" x14ac:dyDescent="0.3">
      <c r="A211" t="s">
        <v>55</v>
      </c>
      <c r="B211" t="s">
        <v>12</v>
      </c>
      <c r="C211" s="2"/>
      <c r="D211" t="s">
        <v>31</v>
      </c>
      <c r="E211" t="s">
        <v>44</v>
      </c>
      <c r="F211" t="s">
        <v>39</v>
      </c>
      <c r="G211" s="3" t="s">
        <v>43</v>
      </c>
      <c r="H211">
        <v>9</v>
      </c>
      <c r="I211">
        <v>203.11</v>
      </c>
      <c r="J211">
        <v>0.1</v>
      </c>
      <c r="K211" s="4">
        <v>1645.19</v>
      </c>
      <c r="L211" s="1">
        <v>45097.319768518522</v>
      </c>
    </row>
    <row r="212" spans="1:12" x14ac:dyDescent="0.3">
      <c r="A212" t="s">
        <v>47</v>
      </c>
      <c r="B212" t="s">
        <v>20</v>
      </c>
      <c r="C212" s="2">
        <v>61</v>
      </c>
      <c r="D212" t="s">
        <v>32</v>
      </c>
      <c r="E212" t="s">
        <v>46</v>
      </c>
      <c r="F212" t="s">
        <v>57</v>
      </c>
      <c r="G212" s="3" t="s">
        <v>42</v>
      </c>
      <c r="I212">
        <v>722.66</v>
      </c>
      <c r="J212">
        <v>0.15</v>
      </c>
      <c r="K212" s="4">
        <v>1228.52</v>
      </c>
      <c r="L212" s="1">
        <v>45229.081203703703</v>
      </c>
    </row>
    <row r="213" spans="1:12" x14ac:dyDescent="0.3">
      <c r="A213" t="s">
        <v>48</v>
      </c>
      <c r="B213" t="s">
        <v>17</v>
      </c>
      <c r="C213" s="2">
        <v>53</v>
      </c>
      <c r="D213" t="s">
        <v>31</v>
      </c>
      <c r="E213" t="s">
        <v>45</v>
      </c>
      <c r="F213" t="s">
        <v>37</v>
      </c>
      <c r="G213" s="3" t="s">
        <v>42</v>
      </c>
      <c r="I213">
        <v>1884.13</v>
      </c>
      <c r="J213">
        <v>0.18</v>
      </c>
      <c r="K213" s="4">
        <v>3089.97</v>
      </c>
      <c r="L213" s="1">
        <v>43998.748530092591</v>
      </c>
    </row>
    <row r="214" spans="1:12" x14ac:dyDescent="0.3">
      <c r="A214" t="s">
        <v>49</v>
      </c>
      <c r="B214" t="s">
        <v>15</v>
      </c>
      <c r="C214" s="2">
        <v>47</v>
      </c>
      <c r="D214" t="s">
        <v>32</v>
      </c>
      <c r="E214" t="s">
        <v>46</v>
      </c>
      <c r="F214" t="s">
        <v>38</v>
      </c>
      <c r="G214" s="3" t="s">
        <v>56</v>
      </c>
      <c r="I214">
        <v>109.74</v>
      </c>
      <c r="J214">
        <v>0.15</v>
      </c>
      <c r="K214" s="4">
        <v>186.56</v>
      </c>
      <c r="L214" s="1">
        <v>44552.901932870373</v>
      </c>
    </row>
    <row r="215" spans="1:12" x14ac:dyDescent="0.3">
      <c r="A215" t="s">
        <v>50</v>
      </c>
      <c r="B215" t="s">
        <v>58</v>
      </c>
      <c r="C215" s="2">
        <v>21</v>
      </c>
      <c r="D215" t="s">
        <v>32</v>
      </c>
      <c r="E215" t="s">
        <v>34</v>
      </c>
      <c r="F215" t="s">
        <v>41</v>
      </c>
      <c r="G215" s="3" t="s">
        <v>43</v>
      </c>
      <c r="H215">
        <v>1</v>
      </c>
      <c r="I215">
        <v>1515.9</v>
      </c>
      <c r="J215">
        <v>0.17</v>
      </c>
      <c r="K215" s="4">
        <v>1258.2</v>
      </c>
      <c r="L215" s="1">
        <v>44842.742002314822</v>
      </c>
    </row>
    <row r="216" spans="1:12" x14ac:dyDescent="0.3">
      <c r="A216" t="s">
        <v>47</v>
      </c>
      <c r="B216" t="s">
        <v>22</v>
      </c>
      <c r="C216" s="2">
        <v>40</v>
      </c>
      <c r="D216" t="s">
        <v>31</v>
      </c>
      <c r="E216" t="s">
        <v>46</v>
      </c>
      <c r="F216" t="s">
        <v>39</v>
      </c>
      <c r="G216" s="3" t="s">
        <v>56</v>
      </c>
      <c r="H216">
        <v>9</v>
      </c>
      <c r="I216">
        <v>1690.68</v>
      </c>
      <c r="J216">
        <v>0.03</v>
      </c>
      <c r="K216" s="4">
        <v>14759.64</v>
      </c>
      <c r="L216" s="1">
        <v>44542.268761574072</v>
      </c>
    </row>
    <row r="217" spans="1:12" x14ac:dyDescent="0.3">
      <c r="A217" t="s">
        <v>51</v>
      </c>
      <c r="B217" t="s">
        <v>25</v>
      </c>
      <c r="C217" s="2">
        <v>38</v>
      </c>
      <c r="D217" t="s">
        <v>31</v>
      </c>
      <c r="E217" t="s">
        <v>46</v>
      </c>
      <c r="F217" t="s">
        <v>38</v>
      </c>
      <c r="G217" s="3" t="s">
        <v>56</v>
      </c>
      <c r="H217">
        <v>8</v>
      </c>
      <c r="J217">
        <v>0.13</v>
      </c>
      <c r="K217" s="4">
        <v>4108.28</v>
      </c>
      <c r="L217" s="1">
        <v>44071.805451388893</v>
      </c>
    </row>
    <row r="218" spans="1:12" x14ac:dyDescent="0.3">
      <c r="A218" t="s">
        <v>52</v>
      </c>
      <c r="B218" t="s">
        <v>30</v>
      </c>
      <c r="C218" s="2">
        <v>38</v>
      </c>
      <c r="D218" t="s">
        <v>31</v>
      </c>
      <c r="E218" t="s">
        <v>36</v>
      </c>
      <c r="F218" t="s">
        <v>41</v>
      </c>
      <c r="G218" s="3" t="s">
        <v>43</v>
      </c>
      <c r="I218">
        <v>468.69</v>
      </c>
      <c r="J218">
        <v>0.08</v>
      </c>
      <c r="K218" s="4">
        <v>862.39</v>
      </c>
      <c r="L218" s="1">
        <v>44255.866122685176</v>
      </c>
    </row>
    <row r="219" spans="1:12" x14ac:dyDescent="0.3">
      <c r="A219" t="s">
        <v>53</v>
      </c>
      <c r="B219" t="s">
        <v>24</v>
      </c>
      <c r="C219" s="2">
        <v>23</v>
      </c>
      <c r="D219" t="s">
        <v>32</v>
      </c>
      <c r="E219" t="s">
        <v>33</v>
      </c>
      <c r="F219" t="s">
        <v>38</v>
      </c>
      <c r="G219" s="3" t="s">
        <v>42</v>
      </c>
      <c r="I219">
        <v>1833.9</v>
      </c>
      <c r="J219">
        <v>0.03</v>
      </c>
      <c r="K219" s="4">
        <v>3557.77</v>
      </c>
      <c r="L219" s="1">
        <v>44034.85292824074</v>
      </c>
    </row>
    <row r="220" spans="1:12" x14ac:dyDescent="0.3">
      <c r="A220" t="s">
        <v>54</v>
      </c>
      <c r="B220" t="s">
        <v>26</v>
      </c>
      <c r="C220" s="2">
        <v>41</v>
      </c>
      <c r="D220" t="s">
        <v>32</v>
      </c>
      <c r="E220" t="s">
        <v>35</v>
      </c>
      <c r="F220" t="s">
        <v>37</v>
      </c>
      <c r="G220" s="3" t="s">
        <v>56</v>
      </c>
      <c r="H220">
        <v>5</v>
      </c>
      <c r="I220">
        <v>1539.8</v>
      </c>
      <c r="J220">
        <v>0.06</v>
      </c>
      <c r="K220" s="4">
        <v>7237.06</v>
      </c>
      <c r="L220" s="1">
        <v>44229.506597222222</v>
      </c>
    </row>
    <row r="221" spans="1:12" x14ac:dyDescent="0.3">
      <c r="A221" t="s">
        <v>55</v>
      </c>
      <c r="B221" t="s">
        <v>14</v>
      </c>
      <c r="C221" s="2">
        <v>64</v>
      </c>
      <c r="D221" t="s">
        <v>31</v>
      </c>
      <c r="E221" t="s">
        <v>34</v>
      </c>
      <c r="F221" t="s">
        <v>39</v>
      </c>
      <c r="G221" s="3" t="s">
        <v>56</v>
      </c>
      <c r="H221">
        <v>4</v>
      </c>
      <c r="I221">
        <v>271.08999999999997</v>
      </c>
      <c r="J221">
        <v>0.18</v>
      </c>
      <c r="K221" s="4">
        <v>889.18</v>
      </c>
      <c r="L221" s="1">
        <v>44591.572592592587</v>
      </c>
    </row>
    <row r="222" spans="1:12" x14ac:dyDescent="0.3">
      <c r="A222" t="s">
        <v>47</v>
      </c>
      <c r="B222" t="s">
        <v>30</v>
      </c>
      <c r="C222" s="2">
        <v>48</v>
      </c>
      <c r="D222" t="s">
        <v>31</v>
      </c>
      <c r="E222" t="s">
        <v>34</v>
      </c>
      <c r="F222" t="s">
        <v>57</v>
      </c>
      <c r="G222" s="3" t="s">
        <v>42</v>
      </c>
      <c r="I222">
        <v>463.78</v>
      </c>
      <c r="J222">
        <v>0.06</v>
      </c>
      <c r="K222" s="4">
        <v>871.91</v>
      </c>
      <c r="L222" s="1">
        <v>44364.621736111112</v>
      </c>
    </row>
    <row r="223" spans="1:12" x14ac:dyDescent="0.3">
      <c r="A223" t="s">
        <v>48</v>
      </c>
      <c r="B223" t="s">
        <v>30</v>
      </c>
      <c r="C223" s="2">
        <v>36</v>
      </c>
      <c r="D223" t="s">
        <v>31</v>
      </c>
      <c r="E223" t="s">
        <v>35</v>
      </c>
      <c r="F223" t="s">
        <v>40</v>
      </c>
      <c r="G223" s="3" t="s">
        <v>43</v>
      </c>
      <c r="H223">
        <v>8</v>
      </c>
      <c r="I223">
        <v>1261.6400000000001</v>
      </c>
      <c r="J223">
        <v>0.05</v>
      </c>
      <c r="K223" s="4">
        <v>9588.4599999999991</v>
      </c>
      <c r="L223" s="1">
        <v>44765.954398148147</v>
      </c>
    </row>
    <row r="224" spans="1:12" x14ac:dyDescent="0.3">
      <c r="A224" t="s">
        <v>49</v>
      </c>
      <c r="B224" t="s">
        <v>58</v>
      </c>
      <c r="C224" s="2">
        <v>55</v>
      </c>
      <c r="D224" t="s">
        <v>31</v>
      </c>
      <c r="E224" t="s">
        <v>46</v>
      </c>
      <c r="F224" t="s">
        <v>38</v>
      </c>
      <c r="G224" s="3" t="s">
        <v>43</v>
      </c>
      <c r="H224">
        <v>8</v>
      </c>
      <c r="I224">
        <v>867.86</v>
      </c>
      <c r="J224">
        <v>0.17</v>
      </c>
      <c r="K224" s="4">
        <v>5762.59</v>
      </c>
      <c r="L224" s="1">
        <v>44978.25675925926</v>
      </c>
    </row>
    <row r="225" spans="1:12" x14ac:dyDescent="0.3">
      <c r="A225" t="s">
        <v>50</v>
      </c>
      <c r="B225" t="s">
        <v>14</v>
      </c>
      <c r="C225" s="2">
        <v>29</v>
      </c>
      <c r="D225" t="s">
        <v>31</v>
      </c>
      <c r="E225" t="s">
        <v>36</v>
      </c>
      <c r="F225" t="s">
        <v>40</v>
      </c>
      <c r="G225" s="3" t="s">
        <v>43</v>
      </c>
      <c r="H225">
        <v>4</v>
      </c>
      <c r="I225">
        <v>1033.1400000000001</v>
      </c>
      <c r="J225">
        <v>0.27</v>
      </c>
      <c r="K225" s="4">
        <v>3016.77</v>
      </c>
      <c r="L225" s="1">
        <v>45234.85601851852</v>
      </c>
    </row>
    <row r="226" spans="1:12" x14ac:dyDescent="0.3">
      <c r="A226" t="s">
        <v>47</v>
      </c>
      <c r="B226" t="s">
        <v>12</v>
      </c>
      <c r="C226" s="2">
        <v>31</v>
      </c>
      <c r="D226" t="s">
        <v>31</v>
      </c>
      <c r="E226" t="s">
        <v>44</v>
      </c>
      <c r="F226" t="s">
        <v>39</v>
      </c>
      <c r="G226" s="3" t="s">
        <v>42</v>
      </c>
      <c r="H226">
        <v>4</v>
      </c>
      <c r="I226">
        <v>1905.51</v>
      </c>
      <c r="J226">
        <v>0.24</v>
      </c>
      <c r="K226" s="4">
        <v>5792.75</v>
      </c>
      <c r="L226" s="1">
        <v>44125.611087962963</v>
      </c>
    </row>
    <row r="227" spans="1:12" x14ac:dyDescent="0.3">
      <c r="A227" t="s">
        <v>51</v>
      </c>
      <c r="B227" t="s">
        <v>14</v>
      </c>
      <c r="C227" s="2">
        <v>29</v>
      </c>
      <c r="D227" t="s">
        <v>31</v>
      </c>
      <c r="E227" t="s">
        <v>44</v>
      </c>
      <c r="F227" t="s">
        <v>37</v>
      </c>
      <c r="G227" s="3" t="s">
        <v>56</v>
      </c>
      <c r="H227">
        <v>9</v>
      </c>
      <c r="I227">
        <v>869.46</v>
      </c>
      <c r="J227">
        <v>0.27</v>
      </c>
      <c r="K227" s="4">
        <v>5712.35</v>
      </c>
      <c r="L227" s="1">
        <v>44154.459618055553</v>
      </c>
    </row>
    <row r="228" spans="1:12" x14ac:dyDescent="0.3">
      <c r="A228" t="s">
        <v>52</v>
      </c>
      <c r="B228" t="s">
        <v>23</v>
      </c>
      <c r="C228" s="2">
        <v>32</v>
      </c>
      <c r="D228" t="s">
        <v>32</v>
      </c>
      <c r="E228" t="s">
        <v>46</v>
      </c>
      <c r="F228" t="s">
        <v>38</v>
      </c>
      <c r="G228" s="3" t="s">
        <v>42</v>
      </c>
      <c r="H228">
        <v>4</v>
      </c>
      <c r="I228">
        <v>1769.28</v>
      </c>
      <c r="J228">
        <v>0.17</v>
      </c>
      <c r="K228" s="4">
        <v>5874.01</v>
      </c>
      <c r="L228" s="1">
        <v>44420.286678240736</v>
      </c>
    </row>
    <row r="229" spans="1:12" x14ac:dyDescent="0.3">
      <c r="A229" t="s">
        <v>53</v>
      </c>
      <c r="B229" t="s">
        <v>25</v>
      </c>
      <c r="C229" s="2">
        <v>36</v>
      </c>
      <c r="D229" t="s">
        <v>32</v>
      </c>
      <c r="E229" t="s">
        <v>46</v>
      </c>
      <c r="F229" t="s">
        <v>37</v>
      </c>
      <c r="G229" s="3" t="s">
        <v>56</v>
      </c>
      <c r="H229">
        <v>9</v>
      </c>
      <c r="I229">
        <v>1338.45</v>
      </c>
      <c r="J229">
        <v>0.12</v>
      </c>
      <c r="K229" s="4">
        <v>10600.52</v>
      </c>
      <c r="L229" s="1">
        <v>44271.516840277778</v>
      </c>
    </row>
    <row r="230" spans="1:12" x14ac:dyDescent="0.3">
      <c r="A230" t="s">
        <v>54</v>
      </c>
      <c r="B230" t="s">
        <v>20</v>
      </c>
      <c r="C230" s="2">
        <v>45</v>
      </c>
      <c r="D230" t="s">
        <v>31</v>
      </c>
      <c r="E230" t="s">
        <v>33</v>
      </c>
      <c r="F230" t="s">
        <v>57</v>
      </c>
      <c r="G230" s="3" t="s">
        <v>56</v>
      </c>
      <c r="H230">
        <v>3</v>
      </c>
      <c r="I230">
        <v>287.16000000000003</v>
      </c>
      <c r="J230">
        <v>0.22</v>
      </c>
      <c r="K230" s="4">
        <v>671.95</v>
      </c>
      <c r="L230" s="1">
        <v>44947.170034722221</v>
      </c>
    </row>
    <row r="231" spans="1:12" x14ac:dyDescent="0.3">
      <c r="A231" t="s">
        <v>55</v>
      </c>
      <c r="B231" t="s">
        <v>29</v>
      </c>
      <c r="C231" s="2">
        <v>57</v>
      </c>
      <c r="D231" t="s">
        <v>31</v>
      </c>
      <c r="E231" t="s">
        <v>34</v>
      </c>
      <c r="F231" t="s">
        <v>57</v>
      </c>
      <c r="G231" s="3" t="s">
        <v>43</v>
      </c>
      <c r="I231">
        <v>1501.79</v>
      </c>
      <c r="J231">
        <v>0.08</v>
      </c>
      <c r="K231" s="4">
        <v>2763.29</v>
      </c>
      <c r="L231" s="1">
        <v>45251.44939814815</v>
      </c>
    </row>
    <row r="232" spans="1:12" x14ac:dyDescent="0.3">
      <c r="A232" t="s">
        <v>47</v>
      </c>
      <c r="B232" t="s">
        <v>22</v>
      </c>
      <c r="C232" s="2">
        <v>58</v>
      </c>
      <c r="D232" t="s">
        <v>32</v>
      </c>
      <c r="E232" t="s">
        <v>35</v>
      </c>
      <c r="F232" t="s">
        <v>41</v>
      </c>
      <c r="G232" s="3" t="s">
        <v>43</v>
      </c>
      <c r="H232">
        <v>8</v>
      </c>
      <c r="I232">
        <v>1064.4100000000001</v>
      </c>
      <c r="J232">
        <v>0.02</v>
      </c>
      <c r="K232" s="4">
        <v>8344.9699999999993</v>
      </c>
      <c r="L232" s="1">
        <v>44512.530856481477</v>
      </c>
    </row>
    <row r="233" spans="1:12" x14ac:dyDescent="0.3">
      <c r="A233" t="s">
        <v>48</v>
      </c>
      <c r="B233" t="s">
        <v>14</v>
      </c>
      <c r="C233" s="2">
        <v>22</v>
      </c>
      <c r="D233" t="s">
        <v>31</v>
      </c>
      <c r="E233" t="s">
        <v>46</v>
      </c>
      <c r="F233" t="s">
        <v>41</v>
      </c>
      <c r="G233" s="3" t="s">
        <v>43</v>
      </c>
      <c r="H233">
        <v>3</v>
      </c>
      <c r="I233">
        <v>488.94</v>
      </c>
      <c r="J233">
        <v>0.1</v>
      </c>
      <c r="K233" s="4">
        <v>1320.14</v>
      </c>
      <c r="L233" s="1">
        <v>44304.620625000003</v>
      </c>
    </row>
    <row r="234" spans="1:12" x14ac:dyDescent="0.3">
      <c r="A234" t="s">
        <v>49</v>
      </c>
      <c r="B234" t="s">
        <v>12</v>
      </c>
      <c r="C234" s="2">
        <v>22</v>
      </c>
      <c r="D234" t="s">
        <v>32</v>
      </c>
      <c r="E234" t="s">
        <v>46</v>
      </c>
      <c r="F234" t="s">
        <v>41</v>
      </c>
      <c r="G234" s="3" t="s">
        <v>42</v>
      </c>
      <c r="I234">
        <v>614.62</v>
      </c>
      <c r="J234">
        <v>0.09</v>
      </c>
      <c r="K234" s="4">
        <v>1118.6099999999999</v>
      </c>
      <c r="L234" s="1">
        <v>45210.088159722232</v>
      </c>
    </row>
    <row r="235" spans="1:12" x14ac:dyDescent="0.3">
      <c r="A235" t="s">
        <v>50</v>
      </c>
      <c r="B235" t="s">
        <v>26</v>
      </c>
      <c r="C235" s="2">
        <v>23</v>
      </c>
      <c r="D235" t="s">
        <v>32</v>
      </c>
      <c r="E235" t="s">
        <v>45</v>
      </c>
      <c r="F235" t="s">
        <v>37</v>
      </c>
      <c r="G235" s="3" t="s">
        <v>43</v>
      </c>
      <c r="H235">
        <v>8</v>
      </c>
      <c r="I235">
        <v>1136.8</v>
      </c>
      <c r="J235">
        <v>0.2</v>
      </c>
      <c r="K235" s="4">
        <v>7275.52</v>
      </c>
      <c r="L235" s="1">
        <v>45206.289664351847</v>
      </c>
    </row>
    <row r="236" spans="1:12" x14ac:dyDescent="0.3">
      <c r="A236" t="s">
        <v>47</v>
      </c>
      <c r="B236" t="s">
        <v>21</v>
      </c>
      <c r="C236" s="2">
        <v>40</v>
      </c>
      <c r="D236" t="s">
        <v>31</v>
      </c>
      <c r="E236" t="s">
        <v>36</v>
      </c>
      <c r="F236" t="s">
        <v>41</v>
      </c>
      <c r="G236" s="3" t="s">
        <v>42</v>
      </c>
      <c r="H236">
        <v>8</v>
      </c>
      <c r="I236">
        <v>1223.32</v>
      </c>
      <c r="J236">
        <v>0.17</v>
      </c>
      <c r="K236" s="4">
        <v>8122.84</v>
      </c>
      <c r="L236" s="1">
        <v>45057.921238425923</v>
      </c>
    </row>
    <row r="237" spans="1:12" x14ac:dyDescent="0.3">
      <c r="A237" t="s">
        <v>51</v>
      </c>
      <c r="B237" t="s">
        <v>28</v>
      </c>
      <c r="C237" s="2">
        <v>20</v>
      </c>
      <c r="D237" t="s">
        <v>32</v>
      </c>
      <c r="E237" t="s">
        <v>44</v>
      </c>
      <c r="F237" t="s">
        <v>39</v>
      </c>
      <c r="G237" s="3" t="s">
        <v>43</v>
      </c>
      <c r="H237">
        <v>5</v>
      </c>
      <c r="I237">
        <v>1937.94</v>
      </c>
      <c r="J237">
        <v>0.04</v>
      </c>
      <c r="K237" s="4">
        <v>9302.11</v>
      </c>
      <c r="L237" s="1">
        <v>44860.653715277767</v>
      </c>
    </row>
    <row r="238" spans="1:12" x14ac:dyDescent="0.3">
      <c r="A238" t="s">
        <v>52</v>
      </c>
      <c r="B238" t="s">
        <v>29</v>
      </c>
      <c r="C238" s="2">
        <v>54</v>
      </c>
      <c r="D238" t="s">
        <v>32</v>
      </c>
      <c r="E238" t="s">
        <v>36</v>
      </c>
      <c r="F238" t="s">
        <v>40</v>
      </c>
      <c r="G238" s="3" t="s">
        <v>43</v>
      </c>
      <c r="H238">
        <v>9</v>
      </c>
      <c r="I238">
        <v>1716.7</v>
      </c>
      <c r="J238">
        <v>0.27</v>
      </c>
      <c r="K238" s="4">
        <v>11278.72</v>
      </c>
      <c r="L238" s="1">
        <v>44772.416296296287</v>
      </c>
    </row>
    <row r="239" spans="1:12" x14ac:dyDescent="0.3">
      <c r="A239" t="s">
        <v>53</v>
      </c>
      <c r="B239" t="s">
        <v>22</v>
      </c>
      <c r="C239" s="2">
        <v>50</v>
      </c>
      <c r="D239" t="s">
        <v>31</v>
      </c>
      <c r="E239" t="s">
        <v>36</v>
      </c>
      <c r="F239" t="s">
        <v>40</v>
      </c>
      <c r="G239" s="3" t="s">
        <v>43</v>
      </c>
      <c r="H239">
        <v>6</v>
      </c>
      <c r="I239">
        <v>451.39</v>
      </c>
      <c r="J239">
        <v>0.18</v>
      </c>
      <c r="K239" s="4">
        <v>2220.84</v>
      </c>
      <c r="L239" s="1">
        <v>43935.321736111109</v>
      </c>
    </row>
    <row r="240" spans="1:12" x14ac:dyDescent="0.3">
      <c r="A240" t="s">
        <v>54</v>
      </c>
      <c r="B240" t="s">
        <v>12</v>
      </c>
      <c r="C240" s="2">
        <v>60</v>
      </c>
      <c r="D240" t="s">
        <v>31</v>
      </c>
      <c r="E240" t="s">
        <v>33</v>
      </c>
      <c r="F240" t="s">
        <v>37</v>
      </c>
      <c r="G240" s="3" t="s">
        <v>42</v>
      </c>
      <c r="H240">
        <v>5</v>
      </c>
      <c r="I240">
        <v>1559.28</v>
      </c>
      <c r="J240">
        <v>0.14000000000000001</v>
      </c>
      <c r="K240" s="4">
        <v>6704.9</v>
      </c>
      <c r="L240" s="1">
        <v>44968.977835648147</v>
      </c>
    </row>
    <row r="241" spans="1:12" x14ac:dyDescent="0.3">
      <c r="A241" t="s">
        <v>55</v>
      </c>
      <c r="B241" t="s">
        <v>20</v>
      </c>
      <c r="C241" s="2">
        <v>38</v>
      </c>
      <c r="D241" t="s">
        <v>32</v>
      </c>
      <c r="E241" t="s">
        <v>36</v>
      </c>
      <c r="F241" t="s">
        <v>37</v>
      </c>
      <c r="G241" s="3" t="s">
        <v>56</v>
      </c>
      <c r="H241">
        <v>3</v>
      </c>
      <c r="I241">
        <v>66.17</v>
      </c>
      <c r="J241">
        <v>0.28000000000000003</v>
      </c>
      <c r="K241" s="4">
        <v>142.93</v>
      </c>
      <c r="L241" s="1">
        <v>44973.586840277778</v>
      </c>
    </row>
    <row r="242" spans="1:12" x14ac:dyDescent="0.3">
      <c r="A242" t="s">
        <v>47</v>
      </c>
      <c r="B242" t="s">
        <v>24</v>
      </c>
      <c r="C242" s="2">
        <v>37</v>
      </c>
      <c r="D242" t="s">
        <v>31</v>
      </c>
      <c r="E242" t="s">
        <v>35</v>
      </c>
      <c r="F242" t="s">
        <v>41</v>
      </c>
      <c r="G242" s="3" t="s">
        <v>42</v>
      </c>
      <c r="H242">
        <v>7</v>
      </c>
      <c r="I242">
        <v>303.13</v>
      </c>
      <c r="J242">
        <v>0.03</v>
      </c>
      <c r="K242" s="4">
        <v>2058.25</v>
      </c>
      <c r="L242" s="1">
        <v>45090.688900462963</v>
      </c>
    </row>
    <row r="243" spans="1:12" x14ac:dyDescent="0.3">
      <c r="A243" t="s">
        <v>48</v>
      </c>
      <c r="B243" t="s">
        <v>28</v>
      </c>
      <c r="C243" s="2">
        <v>18</v>
      </c>
      <c r="D243" t="s">
        <v>32</v>
      </c>
      <c r="E243" t="s">
        <v>33</v>
      </c>
      <c r="F243" t="s">
        <v>40</v>
      </c>
      <c r="G243" s="3" t="s">
        <v>42</v>
      </c>
      <c r="H243">
        <v>9</v>
      </c>
      <c r="I243">
        <v>439.42</v>
      </c>
      <c r="J243">
        <v>0.24</v>
      </c>
      <c r="K243" s="4">
        <v>3005.63</v>
      </c>
      <c r="L243" s="1">
        <v>44121.284224537027</v>
      </c>
    </row>
    <row r="244" spans="1:12" x14ac:dyDescent="0.3">
      <c r="A244" t="s">
        <v>49</v>
      </c>
      <c r="B244" t="s">
        <v>13</v>
      </c>
      <c r="C244" s="2">
        <v>56</v>
      </c>
      <c r="D244" t="s">
        <v>32</v>
      </c>
      <c r="E244" t="s">
        <v>46</v>
      </c>
      <c r="F244" t="s">
        <v>40</v>
      </c>
      <c r="G244" s="3" t="s">
        <v>42</v>
      </c>
      <c r="H244">
        <v>4</v>
      </c>
      <c r="I244">
        <v>1214.54</v>
      </c>
      <c r="J244">
        <v>0.11</v>
      </c>
      <c r="K244" s="4">
        <v>4323.76</v>
      </c>
      <c r="L244" s="1">
        <v>44723.380590277768</v>
      </c>
    </row>
    <row r="245" spans="1:12" x14ac:dyDescent="0.3">
      <c r="A245" t="s">
        <v>50</v>
      </c>
      <c r="B245" t="s">
        <v>20</v>
      </c>
      <c r="C245" s="2">
        <v>64</v>
      </c>
      <c r="D245" t="s">
        <v>32</v>
      </c>
      <c r="E245" t="s">
        <v>35</v>
      </c>
      <c r="F245" t="s">
        <v>41</v>
      </c>
      <c r="G245" s="3" t="s">
        <v>56</v>
      </c>
      <c r="H245">
        <v>7</v>
      </c>
      <c r="I245">
        <v>429.64</v>
      </c>
      <c r="J245">
        <v>0.21</v>
      </c>
      <c r="K245" s="4">
        <v>2375.91</v>
      </c>
      <c r="L245" s="1">
        <v>45265.827534722222</v>
      </c>
    </row>
    <row r="246" spans="1:12" x14ac:dyDescent="0.3">
      <c r="A246" t="s">
        <v>47</v>
      </c>
      <c r="B246" t="s">
        <v>29</v>
      </c>
      <c r="C246" s="2">
        <v>34</v>
      </c>
      <c r="D246" t="s">
        <v>32</v>
      </c>
      <c r="E246" t="s">
        <v>33</v>
      </c>
      <c r="F246" t="s">
        <v>37</v>
      </c>
      <c r="G246" s="3" t="s">
        <v>42</v>
      </c>
      <c r="H246">
        <v>3</v>
      </c>
      <c r="I246">
        <v>762.28</v>
      </c>
      <c r="J246">
        <v>0.28000000000000003</v>
      </c>
      <c r="K246" s="4">
        <v>1646.52</v>
      </c>
      <c r="L246" s="1">
        <v>44782.286226851851</v>
      </c>
    </row>
    <row r="247" spans="1:12" x14ac:dyDescent="0.3">
      <c r="A247" t="s">
        <v>51</v>
      </c>
      <c r="B247" t="s">
        <v>13</v>
      </c>
      <c r="C247" s="2">
        <v>46</v>
      </c>
      <c r="D247" t="s">
        <v>32</v>
      </c>
      <c r="E247" t="s">
        <v>35</v>
      </c>
      <c r="F247" t="s">
        <v>57</v>
      </c>
      <c r="G247" s="3" t="s">
        <v>43</v>
      </c>
      <c r="I247">
        <v>523.41999999999996</v>
      </c>
      <c r="J247">
        <v>0.16</v>
      </c>
      <c r="K247" s="4">
        <v>879.35</v>
      </c>
      <c r="L247" s="1">
        <v>44744.28020833333</v>
      </c>
    </row>
    <row r="248" spans="1:12" x14ac:dyDescent="0.3">
      <c r="A248" t="s">
        <v>52</v>
      </c>
      <c r="B248" t="s">
        <v>24</v>
      </c>
      <c r="C248" s="2">
        <v>25</v>
      </c>
      <c r="D248" t="s">
        <v>32</v>
      </c>
      <c r="E248" t="s">
        <v>33</v>
      </c>
      <c r="F248" t="s">
        <v>57</v>
      </c>
      <c r="G248" s="3" t="s">
        <v>56</v>
      </c>
      <c r="H248">
        <v>1</v>
      </c>
      <c r="I248">
        <v>707.96</v>
      </c>
      <c r="J248">
        <v>0.01</v>
      </c>
      <c r="K248" s="4">
        <v>700.88</v>
      </c>
      <c r="L248" s="1">
        <v>44304.810682870368</v>
      </c>
    </row>
    <row r="249" spans="1:12" x14ac:dyDescent="0.3">
      <c r="A249" t="s">
        <v>53</v>
      </c>
      <c r="B249" t="s">
        <v>30</v>
      </c>
      <c r="C249" s="2">
        <v>43</v>
      </c>
      <c r="D249" t="s">
        <v>31</v>
      </c>
      <c r="E249" t="s">
        <v>33</v>
      </c>
      <c r="F249" t="s">
        <v>41</v>
      </c>
      <c r="G249" s="3" t="s">
        <v>42</v>
      </c>
      <c r="H249">
        <v>6</v>
      </c>
      <c r="I249">
        <v>1887.78</v>
      </c>
      <c r="J249">
        <v>0.01</v>
      </c>
      <c r="K249" s="4">
        <v>11213.41</v>
      </c>
      <c r="L249" s="1">
        <v>44586.081875000003</v>
      </c>
    </row>
    <row r="250" spans="1:12" x14ac:dyDescent="0.3">
      <c r="A250" t="s">
        <v>54</v>
      </c>
      <c r="B250" t="s">
        <v>29</v>
      </c>
      <c r="C250" s="2">
        <v>45</v>
      </c>
      <c r="D250" t="s">
        <v>31</v>
      </c>
      <c r="E250" t="s">
        <v>34</v>
      </c>
      <c r="F250" t="s">
        <v>57</v>
      </c>
      <c r="G250" s="3" t="s">
        <v>42</v>
      </c>
      <c r="H250">
        <v>5</v>
      </c>
      <c r="I250">
        <v>1994.88</v>
      </c>
      <c r="J250">
        <v>0.1</v>
      </c>
      <c r="K250" s="4">
        <v>8976.9599999999991</v>
      </c>
      <c r="L250" s="1">
        <v>44587.152430555558</v>
      </c>
    </row>
    <row r="251" spans="1:12" x14ac:dyDescent="0.3">
      <c r="A251" t="s">
        <v>55</v>
      </c>
      <c r="B251" t="s">
        <v>13</v>
      </c>
      <c r="C251" s="2">
        <v>51</v>
      </c>
      <c r="D251" t="s">
        <v>31</v>
      </c>
      <c r="E251" t="s">
        <v>35</v>
      </c>
      <c r="F251" t="s">
        <v>39</v>
      </c>
      <c r="G251" s="3" t="s">
        <v>56</v>
      </c>
      <c r="I251">
        <v>1387.16</v>
      </c>
      <c r="J251">
        <v>0.23</v>
      </c>
      <c r="K251" s="4">
        <v>2136.23</v>
      </c>
      <c r="L251" s="1">
        <v>43950.30641203704</v>
      </c>
    </row>
    <row r="252" spans="1:12" x14ac:dyDescent="0.3">
      <c r="A252" t="s">
        <v>47</v>
      </c>
      <c r="B252" t="s">
        <v>21</v>
      </c>
      <c r="C252" s="2">
        <v>43</v>
      </c>
      <c r="D252" t="s">
        <v>31</v>
      </c>
      <c r="E252" t="s">
        <v>34</v>
      </c>
      <c r="F252" t="s">
        <v>39</v>
      </c>
      <c r="G252" s="3" t="s">
        <v>42</v>
      </c>
      <c r="H252">
        <v>3</v>
      </c>
      <c r="I252">
        <v>1166</v>
      </c>
      <c r="J252">
        <v>0.09</v>
      </c>
      <c r="K252" s="4">
        <v>3183.18</v>
      </c>
      <c r="L252" s="1">
        <v>44878.93855324074</v>
      </c>
    </row>
    <row r="253" spans="1:12" x14ac:dyDescent="0.3">
      <c r="A253" t="s">
        <v>48</v>
      </c>
      <c r="B253" t="s">
        <v>23</v>
      </c>
      <c r="C253" s="2"/>
      <c r="D253" t="s">
        <v>32</v>
      </c>
      <c r="E253" t="s">
        <v>46</v>
      </c>
      <c r="F253" t="s">
        <v>39</v>
      </c>
      <c r="G253" s="3" t="s">
        <v>56</v>
      </c>
      <c r="H253">
        <v>9</v>
      </c>
      <c r="I253">
        <v>1431.47</v>
      </c>
      <c r="J253">
        <v>0.1</v>
      </c>
      <c r="K253" s="4">
        <v>11594.91</v>
      </c>
      <c r="L253" s="1">
        <v>44662.98574074074</v>
      </c>
    </row>
    <row r="254" spans="1:12" x14ac:dyDescent="0.3">
      <c r="A254" t="s">
        <v>49</v>
      </c>
      <c r="B254" t="s">
        <v>29</v>
      </c>
      <c r="C254" s="2">
        <v>61</v>
      </c>
      <c r="D254" t="s">
        <v>32</v>
      </c>
      <c r="E254" t="s">
        <v>33</v>
      </c>
      <c r="F254" t="s">
        <v>37</v>
      </c>
      <c r="G254" s="3" t="s">
        <v>43</v>
      </c>
      <c r="H254">
        <v>3</v>
      </c>
      <c r="I254">
        <v>1554.72</v>
      </c>
      <c r="J254">
        <v>0.24</v>
      </c>
      <c r="K254" s="4">
        <v>3544.76</v>
      </c>
      <c r="L254" s="1">
        <v>44190.339074074072</v>
      </c>
    </row>
    <row r="255" spans="1:12" x14ac:dyDescent="0.3">
      <c r="A255" t="s">
        <v>50</v>
      </c>
      <c r="B255" t="s">
        <v>27</v>
      </c>
      <c r="C255" s="2">
        <v>54</v>
      </c>
      <c r="D255" t="s">
        <v>32</v>
      </c>
      <c r="E255" t="s">
        <v>44</v>
      </c>
      <c r="F255" t="s">
        <v>37</v>
      </c>
      <c r="G255" s="3" t="s">
        <v>42</v>
      </c>
      <c r="H255">
        <v>7</v>
      </c>
      <c r="I255">
        <v>1491.07</v>
      </c>
      <c r="J255">
        <v>0.03</v>
      </c>
      <c r="K255" s="4">
        <v>10124.370000000001</v>
      </c>
      <c r="L255" s="1">
        <v>44460.309699074067</v>
      </c>
    </row>
    <row r="256" spans="1:12" x14ac:dyDescent="0.3">
      <c r="A256" t="s">
        <v>47</v>
      </c>
      <c r="B256" t="s">
        <v>21</v>
      </c>
      <c r="C256" s="2"/>
      <c r="D256" t="s">
        <v>32</v>
      </c>
      <c r="E256" t="s">
        <v>33</v>
      </c>
      <c r="F256" t="s">
        <v>37</v>
      </c>
      <c r="G256" s="3" t="s">
        <v>42</v>
      </c>
      <c r="H256">
        <v>1</v>
      </c>
      <c r="I256">
        <v>209.69</v>
      </c>
      <c r="J256">
        <v>0.25</v>
      </c>
      <c r="K256" s="4">
        <v>157.27000000000001</v>
      </c>
      <c r="L256" s="1">
        <v>44886.508564814823</v>
      </c>
    </row>
    <row r="257" spans="1:12" x14ac:dyDescent="0.3">
      <c r="A257" t="s">
        <v>51</v>
      </c>
      <c r="B257" t="s">
        <v>28</v>
      </c>
      <c r="C257" s="2">
        <v>55</v>
      </c>
      <c r="D257" t="s">
        <v>32</v>
      </c>
      <c r="E257" t="s">
        <v>44</v>
      </c>
      <c r="F257" t="s">
        <v>37</v>
      </c>
      <c r="G257" s="3" t="s">
        <v>43</v>
      </c>
      <c r="H257">
        <v>7</v>
      </c>
      <c r="I257">
        <v>655.07000000000005</v>
      </c>
      <c r="J257">
        <v>0.08</v>
      </c>
      <c r="K257" s="4">
        <v>4218.6499999999996</v>
      </c>
      <c r="L257" s="1">
        <v>45119.647685185177</v>
      </c>
    </row>
    <row r="258" spans="1:12" x14ac:dyDescent="0.3">
      <c r="A258" t="s">
        <v>52</v>
      </c>
      <c r="B258" t="s">
        <v>14</v>
      </c>
      <c r="C258" s="2">
        <v>42</v>
      </c>
      <c r="D258" t="s">
        <v>31</v>
      </c>
      <c r="E258" t="s">
        <v>44</v>
      </c>
      <c r="F258" t="s">
        <v>37</v>
      </c>
      <c r="G258" s="3" t="s">
        <v>42</v>
      </c>
      <c r="H258">
        <v>9</v>
      </c>
      <c r="I258">
        <v>719.69</v>
      </c>
      <c r="J258">
        <v>0.02</v>
      </c>
      <c r="K258" s="4">
        <v>6347.67</v>
      </c>
      <c r="L258" s="1">
        <v>44704.395416666674</v>
      </c>
    </row>
    <row r="259" spans="1:12" x14ac:dyDescent="0.3">
      <c r="A259" t="s">
        <v>53</v>
      </c>
      <c r="B259" t="s">
        <v>58</v>
      </c>
      <c r="C259" s="2">
        <v>64</v>
      </c>
      <c r="D259" t="s">
        <v>31</v>
      </c>
      <c r="E259" t="s">
        <v>44</v>
      </c>
      <c r="F259" t="s">
        <v>41</v>
      </c>
      <c r="G259" s="3" t="s">
        <v>42</v>
      </c>
      <c r="H259">
        <v>8</v>
      </c>
      <c r="I259">
        <v>770.05</v>
      </c>
      <c r="J259">
        <v>0.04</v>
      </c>
      <c r="K259" s="4">
        <v>5913.98</v>
      </c>
      <c r="L259" s="1">
        <v>44046.647326388891</v>
      </c>
    </row>
    <row r="260" spans="1:12" x14ac:dyDescent="0.3">
      <c r="A260" t="s">
        <v>54</v>
      </c>
      <c r="B260" t="s">
        <v>13</v>
      </c>
      <c r="C260" s="2">
        <v>40</v>
      </c>
      <c r="D260" t="s">
        <v>31</v>
      </c>
      <c r="E260" t="s">
        <v>44</v>
      </c>
      <c r="F260" t="s">
        <v>57</v>
      </c>
      <c r="G260" s="3" t="s">
        <v>56</v>
      </c>
      <c r="H260">
        <v>7</v>
      </c>
      <c r="I260">
        <v>721.41</v>
      </c>
      <c r="J260">
        <v>0.28999999999999998</v>
      </c>
      <c r="K260" s="4">
        <v>3585.41</v>
      </c>
      <c r="L260" s="1">
        <v>44040.079837962963</v>
      </c>
    </row>
    <row r="261" spans="1:12" x14ac:dyDescent="0.3">
      <c r="A261" t="s">
        <v>55</v>
      </c>
      <c r="B261" t="s">
        <v>15</v>
      </c>
      <c r="C261" s="2">
        <v>39</v>
      </c>
      <c r="D261" t="s">
        <v>32</v>
      </c>
      <c r="E261" t="s">
        <v>35</v>
      </c>
      <c r="F261" t="s">
        <v>41</v>
      </c>
      <c r="G261" s="3" t="s">
        <v>42</v>
      </c>
      <c r="H261">
        <v>8</v>
      </c>
      <c r="I261">
        <v>1584.83</v>
      </c>
      <c r="J261">
        <v>0.14000000000000001</v>
      </c>
      <c r="K261" s="4">
        <v>10903.63</v>
      </c>
      <c r="L261" s="1">
        <v>44812.801944444444</v>
      </c>
    </row>
    <row r="262" spans="1:12" x14ac:dyDescent="0.3">
      <c r="A262" t="s">
        <v>47</v>
      </c>
      <c r="B262" t="s">
        <v>21</v>
      </c>
      <c r="C262" s="2">
        <v>38</v>
      </c>
      <c r="D262" t="s">
        <v>32</v>
      </c>
      <c r="E262" t="s">
        <v>45</v>
      </c>
      <c r="F262" t="s">
        <v>57</v>
      </c>
      <c r="G262" s="3" t="s">
        <v>43</v>
      </c>
      <c r="H262">
        <v>4</v>
      </c>
      <c r="I262">
        <v>1507.83</v>
      </c>
      <c r="J262">
        <v>0.08</v>
      </c>
      <c r="K262" s="4">
        <v>5548.81</v>
      </c>
      <c r="L262" s="1">
        <v>44492.017222222217</v>
      </c>
    </row>
    <row r="263" spans="1:12" x14ac:dyDescent="0.3">
      <c r="A263" t="s">
        <v>48</v>
      </c>
      <c r="B263" t="s">
        <v>24</v>
      </c>
      <c r="C263" s="2">
        <v>47</v>
      </c>
      <c r="D263" t="s">
        <v>31</v>
      </c>
      <c r="E263" t="s">
        <v>35</v>
      </c>
      <c r="F263" t="s">
        <v>41</v>
      </c>
      <c r="G263" s="3" t="s">
        <v>42</v>
      </c>
      <c r="I263">
        <v>58.97</v>
      </c>
      <c r="J263">
        <v>0.16</v>
      </c>
      <c r="K263" s="4">
        <v>99.07</v>
      </c>
      <c r="L263" s="1">
        <v>44692.328113425923</v>
      </c>
    </row>
    <row r="264" spans="1:12" x14ac:dyDescent="0.3">
      <c r="A264" t="s">
        <v>49</v>
      </c>
      <c r="B264" t="s">
        <v>20</v>
      </c>
      <c r="C264" s="2">
        <v>28</v>
      </c>
      <c r="D264" t="s">
        <v>32</v>
      </c>
      <c r="E264" t="s">
        <v>46</v>
      </c>
      <c r="F264" t="s">
        <v>39</v>
      </c>
      <c r="G264" s="3" t="s">
        <v>56</v>
      </c>
      <c r="H264">
        <v>9</v>
      </c>
      <c r="I264">
        <v>627.94000000000005</v>
      </c>
      <c r="J264">
        <v>0.2</v>
      </c>
      <c r="K264" s="4">
        <v>4521.17</v>
      </c>
      <c r="L264" s="1">
        <v>43962.350092592591</v>
      </c>
    </row>
    <row r="265" spans="1:12" x14ac:dyDescent="0.3">
      <c r="A265" t="s">
        <v>50</v>
      </c>
      <c r="B265" t="s">
        <v>28</v>
      </c>
      <c r="C265" s="2">
        <v>21</v>
      </c>
      <c r="D265" t="s">
        <v>32</v>
      </c>
      <c r="E265" t="s">
        <v>45</v>
      </c>
      <c r="F265" t="s">
        <v>38</v>
      </c>
      <c r="G265" s="3" t="s">
        <v>43</v>
      </c>
      <c r="H265">
        <v>3</v>
      </c>
      <c r="I265">
        <v>1266.1400000000001</v>
      </c>
      <c r="J265">
        <v>0.1</v>
      </c>
      <c r="K265" s="4">
        <v>3418.58</v>
      </c>
      <c r="L265" s="1">
        <v>45239.29792824074</v>
      </c>
    </row>
    <row r="266" spans="1:12" x14ac:dyDescent="0.3">
      <c r="A266" t="s">
        <v>47</v>
      </c>
      <c r="B266" t="s">
        <v>22</v>
      </c>
      <c r="C266" s="2">
        <v>50</v>
      </c>
      <c r="D266" t="s">
        <v>31</v>
      </c>
      <c r="E266" t="s">
        <v>35</v>
      </c>
      <c r="F266" t="s">
        <v>37</v>
      </c>
      <c r="G266" s="3" t="s">
        <v>43</v>
      </c>
      <c r="H266">
        <v>4</v>
      </c>
      <c r="I266">
        <v>284.52</v>
      </c>
      <c r="J266">
        <v>0.22</v>
      </c>
      <c r="K266" s="4">
        <v>887.7</v>
      </c>
      <c r="L266" s="1">
        <v>45157.571527777778</v>
      </c>
    </row>
    <row r="267" spans="1:12" x14ac:dyDescent="0.3">
      <c r="A267" t="s">
        <v>51</v>
      </c>
      <c r="B267" t="s">
        <v>15</v>
      </c>
      <c r="C267" s="2">
        <v>64</v>
      </c>
      <c r="D267" t="s">
        <v>32</v>
      </c>
      <c r="E267" t="s">
        <v>46</v>
      </c>
      <c r="F267" t="s">
        <v>38</v>
      </c>
      <c r="G267" s="3" t="s">
        <v>43</v>
      </c>
      <c r="H267">
        <v>7</v>
      </c>
      <c r="I267">
        <v>188.84</v>
      </c>
      <c r="J267">
        <v>0.08</v>
      </c>
      <c r="K267" s="4">
        <v>1216.1300000000001</v>
      </c>
      <c r="L267" s="1">
        <v>44357.191724537042</v>
      </c>
    </row>
    <row r="268" spans="1:12" x14ac:dyDescent="0.3">
      <c r="A268" t="s">
        <v>52</v>
      </c>
      <c r="B268" t="s">
        <v>15</v>
      </c>
      <c r="C268" s="2">
        <v>29</v>
      </c>
      <c r="D268" t="s">
        <v>31</v>
      </c>
      <c r="E268" t="s">
        <v>44</v>
      </c>
      <c r="F268" t="s">
        <v>38</v>
      </c>
      <c r="G268" s="3" t="s">
        <v>43</v>
      </c>
      <c r="I268">
        <v>1665.38</v>
      </c>
      <c r="J268">
        <v>0.03</v>
      </c>
      <c r="K268" s="4">
        <v>3230.84</v>
      </c>
      <c r="L268" s="1">
        <v>45202.066678240742</v>
      </c>
    </row>
    <row r="269" spans="1:12" x14ac:dyDescent="0.3">
      <c r="A269" t="s">
        <v>53</v>
      </c>
      <c r="B269" t="s">
        <v>19</v>
      </c>
      <c r="C269" s="2">
        <v>26</v>
      </c>
      <c r="D269" t="s">
        <v>31</v>
      </c>
      <c r="E269" t="s">
        <v>36</v>
      </c>
      <c r="F269" t="s">
        <v>39</v>
      </c>
      <c r="G269" s="3" t="s">
        <v>56</v>
      </c>
      <c r="H269">
        <v>8</v>
      </c>
      <c r="I269">
        <v>932.73</v>
      </c>
      <c r="J269">
        <v>0.16</v>
      </c>
      <c r="K269" s="4">
        <v>6267.95</v>
      </c>
      <c r="L269" s="1">
        <v>44218.769895833328</v>
      </c>
    </row>
    <row r="270" spans="1:12" x14ac:dyDescent="0.3">
      <c r="A270" t="s">
        <v>54</v>
      </c>
      <c r="B270" t="s">
        <v>29</v>
      </c>
      <c r="C270" s="2">
        <v>49</v>
      </c>
      <c r="D270" t="s">
        <v>31</v>
      </c>
      <c r="E270" t="s">
        <v>33</v>
      </c>
      <c r="F270" t="s">
        <v>38</v>
      </c>
      <c r="G270" s="3" t="s">
        <v>56</v>
      </c>
      <c r="H270">
        <v>8</v>
      </c>
      <c r="I270">
        <v>1718.59</v>
      </c>
      <c r="J270">
        <v>0.05</v>
      </c>
      <c r="K270" s="4">
        <v>13061.28</v>
      </c>
      <c r="L270" s="1">
        <v>44806.886828703697</v>
      </c>
    </row>
    <row r="271" spans="1:12" x14ac:dyDescent="0.3">
      <c r="A271" t="s">
        <v>55</v>
      </c>
      <c r="B271" t="s">
        <v>20</v>
      </c>
      <c r="C271" s="2">
        <v>28</v>
      </c>
      <c r="D271" t="s">
        <v>31</v>
      </c>
      <c r="E271" t="s">
        <v>45</v>
      </c>
      <c r="F271" t="s">
        <v>38</v>
      </c>
      <c r="G271" s="3" t="s">
        <v>56</v>
      </c>
      <c r="H271">
        <v>5</v>
      </c>
      <c r="I271">
        <v>1655.93</v>
      </c>
      <c r="J271">
        <v>0.28000000000000003</v>
      </c>
      <c r="K271" s="4">
        <v>5961.35</v>
      </c>
      <c r="L271" s="1">
        <v>43976.624247685177</v>
      </c>
    </row>
    <row r="272" spans="1:12" x14ac:dyDescent="0.3">
      <c r="A272" t="s">
        <v>47</v>
      </c>
      <c r="B272" t="s">
        <v>21</v>
      </c>
      <c r="C272" s="2">
        <v>54</v>
      </c>
      <c r="D272" t="s">
        <v>32</v>
      </c>
      <c r="E272" t="s">
        <v>36</v>
      </c>
      <c r="F272" t="s">
        <v>39</v>
      </c>
      <c r="G272" s="3" t="s">
        <v>56</v>
      </c>
      <c r="H272">
        <v>9</v>
      </c>
      <c r="I272">
        <v>1792.07</v>
      </c>
      <c r="J272">
        <v>0</v>
      </c>
      <c r="K272" s="4">
        <v>16128.63</v>
      </c>
      <c r="L272" s="1">
        <v>44536.042060185187</v>
      </c>
    </row>
    <row r="273" spans="1:12" x14ac:dyDescent="0.3">
      <c r="A273" t="s">
        <v>48</v>
      </c>
      <c r="B273" t="s">
        <v>15</v>
      </c>
      <c r="C273" s="2">
        <v>41</v>
      </c>
      <c r="D273" t="s">
        <v>32</v>
      </c>
      <c r="E273" t="s">
        <v>44</v>
      </c>
      <c r="F273" t="s">
        <v>57</v>
      </c>
      <c r="G273" s="3" t="s">
        <v>42</v>
      </c>
      <c r="H273">
        <v>8</v>
      </c>
      <c r="I273">
        <v>144.13999999999999</v>
      </c>
      <c r="J273">
        <v>0.23</v>
      </c>
      <c r="K273" s="4">
        <v>887.9</v>
      </c>
      <c r="L273" s="1">
        <v>44905.589259259257</v>
      </c>
    </row>
    <row r="274" spans="1:12" x14ac:dyDescent="0.3">
      <c r="A274" t="s">
        <v>49</v>
      </c>
      <c r="B274" t="s">
        <v>58</v>
      </c>
      <c r="C274" s="2">
        <v>24</v>
      </c>
      <c r="D274" t="s">
        <v>32</v>
      </c>
      <c r="E274" t="s">
        <v>45</v>
      </c>
      <c r="F274" t="s">
        <v>41</v>
      </c>
      <c r="G274" s="3" t="s">
        <v>56</v>
      </c>
      <c r="H274">
        <v>1</v>
      </c>
      <c r="I274">
        <v>412.95</v>
      </c>
      <c r="J274">
        <v>0.08</v>
      </c>
      <c r="K274" s="4">
        <v>379.91</v>
      </c>
      <c r="L274" s="1">
        <v>44524.911736111113</v>
      </c>
    </row>
    <row r="275" spans="1:12" x14ac:dyDescent="0.3">
      <c r="A275" t="s">
        <v>50</v>
      </c>
      <c r="B275" t="s">
        <v>19</v>
      </c>
      <c r="C275" s="2">
        <v>25</v>
      </c>
      <c r="D275" t="s">
        <v>31</v>
      </c>
      <c r="E275" t="s">
        <v>36</v>
      </c>
      <c r="F275" t="s">
        <v>40</v>
      </c>
      <c r="G275" s="3" t="s">
        <v>42</v>
      </c>
      <c r="H275">
        <v>9</v>
      </c>
      <c r="I275">
        <v>627.48</v>
      </c>
      <c r="J275">
        <v>0.25</v>
      </c>
      <c r="K275" s="4">
        <v>4235.49</v>
      </c>
      <c r="L275" s="1">
        <v>44551.883090277777</v>
      </c>
    </row>
    <row r="276" spans="1:12" x14ac:dyDescent="0.3">
      <c r="A276" t="s">
        <v>47</v>
      </c>
      <c r="B276" t="s">
        <v>13</v>
      </c>
      <c r="C276" s="2">
        <v>50</v>
      </c>
      <c r="D276" t="s">
        <v>32</v>
      </c>
      <c r="E276" t="s">
        <v>35</v>
      </c>
      <c r="F276" t="s">
        <v>38</v>
      </c>
      <c r="G276" s="3" t="s">
        <v>43</v>
      </c>
      <c r="H276">
        <v>5</v>
      </c>
      <c r="I276">
        <v>315.64999999999998</v>
      </c>
      <c r="J276">
        <v>0.02</v>
      </c>
      <c r="K276" s="4">
        <v>1546.68</v>
      </c>
      <c r="L276" s="1">
        <v>44581.864652777767</v>
      </c>
    </row>
    <row r="277" spans="1:12" x14ac:dyDescent="0.3">
      <c r="A277" t="s">
        <v>51</v>
      </c>
      <c r="B277" t="s">
        <v>18</v>
      </c>
      <c r="C277" s="2">
        <v>42</v>
      </c>
      <c r="D277" t="s">
        <v>31</v>
      </c>
      <c r="E277" t="s">
        <v>46</v>
      </c>
      <c r="F277" t="s">
        <v>37</v>
      </c>
      <c r="G277" s="3" t="s">
        <v>42</v>
      </c>
      <c r="H277">
        <v>9</v>
      </c>
      <c r="I277">
        <v>996.67</v>
      </c>
      <c r="J277">
        <v>0.28999999999999998</v>
      </c>
      <c r="K277" s="4">
        <v>6368.72</v>
      </c>
      <c r="L277" s="1">
        <v>44232.68577546296</v>
      </c>
    </row>
    <row r="278" spans="1:12" x14ac:dyDescent="0.3">
      <c r="A278" t="s">
        <v>52</v>
      </c>
      <c r="B278" t="s">
        <v>30</v>
      </c>
      <c r="C278" s="2">
        <v>18</v>
      </c>
      <c r="D278" t="s">
        <v>32</v>
      </c>
      <c r="E278" t="s">
        <v>44</v>
      </c>
      <c r="F278" t="s">
        <v>39</v>
      </c>
      <c r="G278" s="3" t="s">
        <v>42</v>
      </c>
      <c r="H278">
        <v>9</v>
      </c>
      <c r="J278">
        <v>0.03</v>
      </c>
      <c r="K278" s="4">
        <v>14037.84</v>
      </c>
      <c r="L278" s="1">
        <v>44843.245717592603</v>
      </c>
    </row>
    <row r="279" spans="1:12" x14ac:dyDescent="0.3">
      <c r="A279" t="s">
        <v>53</v>
      </c>
      <c r="B279" t="s">
        <v>13</v>
      </c>
      <c r="C279" s="2">
        <v>20</v>
      </c>
      <c r="D279" t="s">
        <v>32</v>
      </c>
      <c r="E279" t="s">
        <v>35</v>
      </c>
      <c r="F279" t="s">
        <v>38</v>
      </c>
      <c r="G279" s="3" t="s">
        <v>42</v>
      </c>
      <c r="H279">
        <v>3</v>
      </c>
      <c r="I279">
        <v>1904.8</v>
      </c>
      <c r="J279">
        <v>0.24</v>
      </c>
      <c r="K279" s="4">
        <v>4342.9399999999996</v>
      </c>
      <c r="L279" s="1">
        <v>44272.282268518517</v>
      </c>
    </row>
    <row r="280" spans="1:12" x14ac:dyDescent="0.3">
      <c r="A280" t="s">
        <v>54</v>
      </c>
      <c r="B280" t="s">
        <v>13</v>
      </c>
      <c r="C280" s="2">
        <v>57</v>
      </c>
      <c r="D280" t="s">
        <v>31</v>
      </c>
      <c r="E280" t="s">
        <v>35</v>
      </c>
      <c r="F280" t="s">
        <v>40</v>
      </c>
      <c r="G280" s="3" t="s">
        <v>56</v>
      </c>
      <c r="H280">
        <v>8</v>
      </c>
      <c r="I280">
        <v>1784.67</v>
      </c>
      <c r="J280">
        <v>0.16</v>
      </c>
      <c r="K280" s="4">
        <v>11992.98</v>
      </c>
      <c r="L280" s="1">
        <v>44088.715555555558</v>
      </c>
    </row>
    <row r="281" spans="1:12" x14ac:dyDescent="0.3">
      <c r="A281" t="s">
        <v>55</v>
      </c>
      <c r="B281" t="s">
        <v>25</v>
      </c>
      <c r="C281" s="2">
        <v>45</v>
      </c>
      <c r="D281" t="s">
        <v>32</v>
      </c>
      <c r="E281" t="s">
        <v>44</v>
      </c>
      <c r="F281" t="s">
        <v>57</v>
      </c>
      <c r="G281" s="3" t="s">
        <v>56</v>
      </c>
      <c r="H281">
        <v>7</v>
      </c>
      <c r="I281">
        <v>941.81</v>
      </c>
      <c r="J281">
        <v>0.13</v>
      </c>
      <c r="K281" s="4">
        <v>5735.62</v>
      </c>
      <c r="L281" s="1">
        <v>44347.079745370371</v>
      </c>
    </row>
    <row r="282" spans="1:12" x14ac:dyDescent="0.3">
      <c r="A282" t="s">
        <v>47</v>
      </c>
      <c r="B282" t="s">
        <v>27</v>
      </c>
      <c r="C282" s="2">
        <v>60</v>
      </c>
      <c r="D282" t="s">
        <v>31</v>
      </c>
      <c r="E282" t="s">
        <v>45</v>
      </c>
      <c r="F282" t="s">
        <v>57</v>
      </c>
      <c r="G282" s="3" t="s">
        <v>43</v>
      </c>
      <c r="H282">
        <v>7</v>
      </c>
      <c r="I282">
        <v>1291.1600000000001</v>
      </c>
      <c r="J282">
        <v>0.08</v>
      </c>
      <c r="K282" s="4">
        <v>8315.07</v>
      </c>
      <c r="L282" s="1">
        <v>45059.304375</v>
      </c>
    </row>
    <row r="283" spans="1:12" x14ac:dyDescent="0.3">
      <c r="A283" t="s">
        <v>48</v>
      </c>
      <c r="B283" t="s">
        <v>14</v>
      </c>
      <c r="C283" s="2">
        <v>50</v>
      </c>
      <c r="D283" t="s">
        <v>31</v>
      </c>
      <c r="E283" t="s">
        <v>33</v>
      </c>
      <c r="F283" t="s">
        <v>40</v>
      </c>
      <c r="G283" s="3" t="s">
        <v>56</v>
      </c>
      <c r="I283">
        <v>499.86</v>
      </c>
      <c r="J283">
        <v>0.25</v>
      </c>
      <c r="K283" s="4">
        <v>749.79</v>
      </c>
      <c r="L283" s="1">
        <v>45118.901574074072</v>
      </c>
    </row>
    <row r="284" spans="1:12" x14ac:dyDescent="0.3">
      <c r="A284" t="s">
        <v>49</v>
      </c>
      <c r="B284" t="s">
        <v>27</v>
      </c>
      <c r="C284" s="2">
        <v>63</v>
      </c>
      <c r="D284" t="s">
        <v>32</v>
      </c>
      <c r="E284" t="s">
        <v>34</v>
      </c>
      <c r="F284" t="s">
        <v>37</v>
      </c>
      <c r="G284" s="3" t="s">
        <v>42</v>
      </c>
      <c r="I284">
        <v>835.87</v>
      </c>
      <c r="J284">
        <v>0.06</v>
      </c>
      <c r="K284" s="4">
        <v>1571.44</v>
      </c>
      <c r="L284" s="1">
        <v>44660.435254629629</v>
      </c>
    </row>
    <row r="285" spans="1:12" x14ac:dyDescent="0.3">
      <c r="A285" t="s">
        <v>50</v>
      </c>
      <c r="B285" t="s">
        <v>20</v>
      </c>
      <c r="C285" s="2">
        <v>18</v>
      </c>
      <c r="D285" t="s">
        <v>32</v>
      </c>
      <c r="E285" t="s">
        <v>34</v>
      </c>
      <c r="F285" t="s">
        <v>38</v>
      </c>
      <c r="G285" s="3" t="s">
        <v>56</v>
      </c>
      <c r="I285">
        <v>1748.81</v>
      </c>
      <c r="J285">
        <v>0.22</v>
      </c>
      <c r="K285" s="4">
        <v>2728.14</v>
      </c>
      <c r="L285" s="1">
        <v>44564.858159722222</v>
      </c>
    </row>
    <row r="286" spans="1:12" x14ac:dyDescent="0.3">
      <c r="A286" t="s">
        <v>47</v>
      </c>
      <c r="B286" t="s">
        <v>24</v>
      </c>
      <c r="C286" s="2">
        <v>55</v>
      </c>
      <c r="D286" t="s">
        <v>32</v>
      </c>
      <c r="E286" t="s">
        <v>33</v>
      </c>
      <c r="F286" t="s">
        <v>37</v>
      </c>
      <c r="G286" s="3" t="s">
        <v>56</v>
      </c>
      <c r="I286">
        <v>106.94</v>
      </c>
      <c r="J286">
        <v>0.13</v>
      </c>
      <c r="K286" s="4">
        <v>186.08</v>
      </c>
      <c r="L286" s="1">
        <v>44880.875138888892</v>
      </c>
    </row>
    <row r="287" spans="1:12" x14ac:dyDescent="0.3">
      <c r="A287" t="s">
        <v>51</v>
      </c>
      <c r="B287" t="s">
        <v>20</v>
      </c>
      <c r="C287" s="2">
        <v>44</v>
      </c>
      <c r="D287" t="s">
        <v>32</v>
      </c>
      <c r="E287" t="s">
        <v>44</v>
      </c>
      <c r="F287" t="s">
        <v>57</v>
      </c>
      <c r="G287" s="3" t="s">
        <v>42</v>
      </c>
      <c r="H287">
        <v>4</v>
      </c>
      <c r="I287">
        <v>1088.8800000000001</v>
      </c>
      <c r="J287">
        <v>0.3</v>
      </c>
      <c r="K287" s="4">
        <v>3048.86</v>
      </c>
      <c r="L287" s="1">
        <v>44769.909444444442</v>
      </c>
    </row>
    <row r="288" spans="1:12" x14ac:dyDescent="0.3">
      <c r="A288" t="s">
        <v>52</v>
      </c>
      <c r="B288" t="s">
        <v>17</v>
      </c>
      <c r="C288" s="2">
        <v>55</v>
      </c>
      <c r="D288" t="s">
        <v>31</v>
      </c>
      <c r="E288" t="s">
        <v>34</v>
      </c>
      <c r="F288" t="s">
        <v>57</v>
      </c>
      <c r="G288" s="3" t="s">
        <v>43</v>
      </c>
      <c r="H288">
        <v>7</v>
      </c>
      <c r="I288">
        <v>1751.96</v>
      </c>
      <c r="J288">
        <v>0.18</v>
      </c>
      <c r="K288" s="4">
        <v>10056.25</v>
      </c>
      <c r="L288" s="1">
        <v>44960.73609953704</v>
      </c>
    </row>
    <row r="289" spans="1:12" x14ac:dyDescent="0.3">
      <c r="A289" t="s">
        <v>53</v>
      </c>
      <c r="B289" t="s">
        <v>21</v>
      </c>
      <c r="C289" s="2">
        <v>52</v>
      </c>
      <c r="D289" t="s">
        <v>31</v>
      </c>
      <c r="E289" t="s">
        <v>33</v>
      </c>
      <c r="F289" t="s">
        <v>41</v>
      </c>
      <c r="G289" s="3" t="s">
        <v>56</v>
      </c>
      <c r="I289">
        <v>287.92</v>
      </c>
      <c r="J289">
        <v>0.03</v>
      </c>
      <c r="K289" s="4">
        <v>558.55999999999995</v>
      </c>
      <c r="L289" s="1">
        <v>44380.853136574071</v>
      </c>
    </row>
    <row r="290" spans="1:12" x14ac:dyDescent="0.3">
      <c r="A290" t="s">
        <v>54</v>
      </c>
      <c r="B290" t="s">
        <v>12</v>
      </c>
      <c r="C290" s="2">
        <v>27</v>
      </c>
      <c r="D290" t="s">
        <v>32</v>
      </c>
      <c r="E290" t="s">
        <v>36</v>
      </c>
      <c r="F290" t="s">
        <v>57</v>
      </c>
      <c r="G290" s="3" t="s">
        <v>43</v>
      </c>
      <c r="H290">
        <v>5</v>
      </c>
      <c r="I290">
        <v>1965.97</v>
      </c>
      <c r="J290">
        <v>0.13</v>
      </c>
      <c r="K290" s="4">
        <v>8551.9699999999993</v>
      </c>
      <c r="L290" s="1">
        <v>44823.13385416667</v>
      </c>
    </row>
    <row r="291" spans="1:12" x14ac:dyDescent="0.3">
      <c r="A291" t="s">
        <v>55</v>
      </c>
      <c r="B291" t="s">
        <v>22</v>
      </c>
      <c r="C291" s="2">
        <v>29</v>
      </c>
      <c r="D291" t="s">
        <v>32</v>
      </c>
      <c r="E291" t="s">
        <v>33</v>
      </c>
      <c r="F291" t="s">
        <v>39</v>
      </c>
      <c r="G291" s="3" t="s">
        <v>42</v>
      </c>
      <c r="H291">
        <v>7</v>
      </c>
      <c r="I291">
        <v>74.16</v>
      </c>
      <c r="J291">
        <v>0.02</v>
      </c>
      <c r="K291" s="4">
        <v>508.74</v>
      </c>
      <c r="L291" s="1">
        <v>44969.656967592593</v>
      </c>
    </row>
    <row r="292" spans="1:12" x14ac:dyDescent="0.3">
      <c r="A292" t="s">
        <v>47</v>
      </c>
      <c r="B292" t="s">
        <v>16</v>
      </c>
      <c r="C292" s="2">
        <v>27</v>
      </c>
      <c r="D292" t="s">
        <v>32</v>
      </c>
      <c r="E292" t="s">
        <v>45</v>
      </c>
      <c r="F292" t="s">
        <v>41</v>
      </c>
      <c r="G292" s="3" t="s">
        <v>56</v>
      </c>
      <c r="H292">
        <v>9</v>
      </c>
      <c r="I292">
        <v>1777.93</v>
      </c>
      <c r="J292">
        <v>0.09</v>
      </c>
      <c r="K292" s="4">
        <v>14561.25</v>
      </c>
      <c r="L292" s="1">
        <v>45262.412604166668</v>
      </c>
    </row>
    <row r="293" spans="1:12" x14ac:dyDescent="0.3">
      <c r="A293" t="s">
        <v>48</v>
      </c>
      <c r="B293" t="s">
        <v>26</v>
      </c>
      <c r="C293" s="2">
        <v>51</v>
      </c>
      <c r="D293" t="s">
        <v>31</v>
      </c>
      <c r="E293" t="s">
        <v>46</v>
      </c>
      <c r="F293" t="s">
        <v>37</v>
      </c>
      <c r="G293" s="3" t="s">
        <v>43</v>
      </c>
      <c r="H293">
        <v>8</v>
      </c>
      <c r="I293">
        <v>739.66</v>
      </c>
      <c r="J293">
        <v>0.1</v>
      </c>
      <c r="K293" s="4">
        <v>5325.55</v>
      </c>
      <c r="L293" s="1">
        <v>43999.863912037043</v>
      </c>
    </row>
    <row r="294" spans="1:12" x14ac:dyDescent="0.3">
      <c r="A294" t="s">
        <v>49</v>
      </c>
      <c r="B294" t="s">
        <v>12</v>
      </c>
      <c r="C294" s="2">
        <v>41</v>
      </c>
      <c r="D294" t="s">
        <v>32</v>
      </c>
      <c r="E294" t="s">
        <v>33</v>
      </c>
      <c r="F294" t="s">
        <v>57</v>
      </c>
      <c r="G294" s="3" t="s">
        <v>43</v>
      </c>
      <c r="H294">
        <v>9</v>
      </c>
      <c r="I294">
        <v>308.75</v>
      </c>
      <c r="J294">
        <v>0.26</v>
      </c>
      <c r="K294" s="4">
        <v>2056.2800000000002</v>
      </c>
      <c r="L294" s="1">
        <v>44631.704016203701</v>
      </c>
    </row>
    <row r="295" spans="1:12" x14ac:dyDescent="0.3">
      <c r="A295" t="s">
        <v>50</v>
      </c>
      <c r="B295" t="s">
        <v>24</v>
      </c>
      <c r="C295" s="2">
        <v>45</v>
      </c>
      <c r="D295" t="s">
        <v>31</v>
      </c>
      <c r="E295" t="s">
        <v>35</v>
      </c>
      <c r="F295" t="s">
        <v>40</v>
      </c>
      <c r="G295" s="3" t="s">
        <v>42</v>
      </c>
      <c r="H295">
        <v>7</v>
      </c>
      <c r="I295">
        <v>356.85</v>
      </c>
      <c r="J295">
        <v>0.25</v>
      </c>
      <c r="K295" s="4">
        <v>1873.46</v>
      </c>
      <c r="L295" s="1">
        <v>44070.094467592593</v>
      </c>
    </row>
    <row r="296" spans="1:12" x14ac:dyDescent="0.3">
      <c r="A296" t="s">
        <v>47</v>
      </c>
      <c r="B296" t="s">
        <v>19</v>
      </c>
      <c r="C296" s="2">
        <v>39</v>
      </c>
      <c r="D296" t="s">
        <v>32</v>
      </c>
      <c r="E296" t="s">
        <v>35</v>
      </c>
      <c r="F296" t="s">
        <v>39</v>
      </c>
      <c r="G296" s="3" t="s">
        <v>56</v>
      </c>
      <c r="H296">
        <v>3</v>
      </c>
      <c r="I296">
        <v>1417.3</v>
      </c>
      <c r="J296">
        <v>0</v>
      </c>
      <c r="K296" s="4">
        <v>4251.8999999999996</v>
      </c>
      <c r="L296" s="1">
        <v>45010.033043981479</v>
      </c>
    </row>
    <row r="297" spans="1:12" x14ac:dyDescent="0.3">
      <c r="A297" t="s">
        <v>51</v>
      </c>
      <c r="B297" t="s">
        <v>29</v>
      </c>
      <c r="C297" s="2">
        <v>62</v>
      </c>
      <c r="D297" t="s">
        <v>32</v>
      </c>
      <c r="E297" t="s">
        <v>46</v>
      </c>
      <c r="F297" t="s">
        <v>41</v>
      </c>
      <c r="G297" s="3" t="s">
        <v>43</v>
      </c>
      <c r="H297">
        <v>1</v>
      </c>
      <c r="I297">
        <v>1747.9</v>
      </c>
      <c r="J297">
        <v>0.16</v>
      </c>
      <c r="K297" s="4">
        <v>1468.24</v>
      </c>
      <c r="L297" s="1">
        <v>44961.870972222219</v>
      </c>
    </row>
    <row r="298" spans="1:12" x14ac:dyDescent="0.3">
      <c r="A298" t="s">
        <v>52</v>
      </c>
      <c r="B298" t="s">
        <v>15</v>
      </c>
      <c r="C298" s="2">
        <v>33</v>
      </c>
      <c r="D298" t="s">
        <v>31</v>
      </c>
      <c r="E298" t="s">
        <v>44</v>
      </c>
      <c r="F298" t="s">
        <v>39</v>
      </c>
      <c r="G298" s="3" t="s">
        <v>43</v>
      </c>
      <c r="H298">
        <v>7</v>
      </c>
      <c r="I298">
        <v>1300.08</v>
      </c>
      <c r="J298">
        <v>7.0000000000000007E-2</v>
      </c>
      <c r="K298" s="4">
        <v>8463.52</v>
      </c>
      <c r="L298" s="1">
        <v>44348.763611111113</v>
      </c>
    </row>
    <row r="299" spans="1:12" x14ac:dyDescent="0.3">
      <c r="A299" t="s">
        <v>53</v>
      </c>
      <c r="B299" t="s">
        <v>28</v>
      </c>
      <c r="C299" s="2"/>
      <c r="D299" t="s">
        <v>31</v>
      </c>
      <c r="E299" t="s">
        <v>35</v>
      </c>
      <c r="F299" t="s">
        <v>41</v>
      </c>
      <c r="G299" s="3" t="s">
        <v>43</v>
      </c>
      <c r="H299">
        <v>6</v>
      </c>
      <c r="I299">
        <v>1861.01</v>
      </c>
      <c r="J299">
        <v>0.1</v>
      </c>
      <c r="K299" s="4">
        <v>10049.450000000001</v>
      </c>
      <c r="L299" s="1">
        <v>44705.107245370367</v>
      </c>
    </row>
    <row r="300" spans="1:12" x14ac:dyDescent="0.3">
      <c r="A300" t="s">
        <v>54</v>
      </c>
      <c r="B300" t="s">
        <v>30</v>
      </c>
      <c r="C300" s="2">
        <v>53</v>
      </c>
      <c r="D300" t="s">
        <v>32</v>
      </c>
      <c r="E300" t="s">
        <v>36</v>
      </c>
      <c r="F300" t="s">
        <v>41</v>
      </c>
      <c r="G300" s="3" t="s">
        <v>43</v>
      </c>
      <c r="I300">
        <v>1692.83</v>
      </c>
      <c r="J300">
        <v>0.01</v>
      </c>
      <c r="K300" s="4">
        <v>3351.8</v>
      </c>
      <c r="L300" s="1">
        <v>44762.027951388889</v>
      </c>
    </row>
    <row r="301" spans="1:12" x14ac:dyDescent="0.3">
      <c r="A301" t="s">
        <v>55</v>
      </c>
      <c r="B301" t="s">
        <v>26</v>
      </c>
      <c r="C301" s="2">
        <v>53</v>
      </c>
      <c r="D301" t="s">
        <v>31</v>
      </c>
      <c r="E301" t="s">
        <v>33</v>
      </c>
      <c r="F301" t="s">
        <v>41</v>
      </c>
      <c r="G301" s="3" t="s">
        <v>43</v>
      </c>
      <c r="H301">
        <v>1</v>
      </c>
      <c r="I301">
        <v>67.61</v>
      </c>
      <c r="J301">
        <v>0.22</v>
      </c>
      <c r="K301" s="4">
        <v>52.74</v>
      </c>
      <c r="L301" s="1">
        <v>44669.020983796298</v>
      </c>
    </row>
    <row r="302" spans="1:12" x14ac:dyDescent="0.3">
      <c r="A302" t="s">
        <v>47</v>
      </c>
      <c r="B302" t="s">
        <v>21</v>
      </c>
      <c r="C302" s="2">
        <v>60</v>
      </c>
      <c r="D302" t="s">
        <v>31</v>
      </c>
      <c r="E302" t="s">
        <v>46</v>
      </c>
      <c r="F302" t="s">
        <v>40</v>
      </c>
      <c r="G302" s="3" t="s">
        <v>43</v>
      </c>
      <c r="H302">
        <v>4</v>
      </c>
      <c r="I302">
        <v>1355.39</v>
      </c>
      <c r="J302">
        <v>0.28999999999999998</v>
      </c>
      <c r="K302" s="4">
        <v>3849.31</v>
      </c>
      <c r="L302" s="1">
        <v>43984.90892361111</v>
      </c>
    </row>
    <row r="303" spans="1:12" x14ac:dyDescent="0.3">
      <c r="A303" t="s">
        <v>48</v>
      </c>
      <c r="B303" t="s">
        <v>58</v>
      </c>
      <c r="C303" s="2">
        <v>40</v>
      </c>
      <c r="D303" t="s">
        <v>32</v>
      </c>
      <c r="E303" t="s">
        <v>36</v>
      </c>
      <c r="F303" t="s">
        <v>37</v>
      </c>
      <c r="G303" s="3" t="s">
        <v>43</v>
      </c>
      <c r="H303">
        <v>4</v>
      </c>
      <c r="I303">
        <v>644.04</v>
      </c>
      <c r="J303">
        <v>7.0000000000000007E-2</v>
      </c>
      <c r="K303" s="4">
        <v>2395.83</v>
      </c>
      <c r="L303" s="1">
        <v>43904.604525462957</v>
      </c>
    </row>
    <row r="304" spans="1:12" x14ac:dyDescent="0.3">
      <c r="A304" t="s">
        <v>49</v>
      </c>
      <c r="B304" t="s">
        <v>12</v>
      </c>
      <c r="C304" s="2">
        <v>31</v>
      </c>
      <c r="D304" t="s">
        <v>31</v>
      </c>
      <c r="E304" t="s">
        <v>44</v>
      </c>
      <c r="F304" t="s">
        <v>41</v>
      </c>
      <c r="G304" s="3" t="s">
        <v>43</v>
      </c>
      <c r="H304">
        <v>6</v>
      </c>
      <c r="I304">
        <v>936.28</v>
      </c>
      <c r="J304">
        <v>0.1</v>
      </c>
      <c r="K304" s="4">
        <v>5055.91</v>
      </c>
      <c r="L304" s="1">
        <v>45156.455497685187</v>
      </c>
    </row>
    <row r="305" spans="1:12" x14ac:dyDescent="0.3">
      <c r="A305" t="s">
        <v>50</v>
      </c>
      <c r="B305" t="s">
        <v>27</v>
      </c>
      <c r="C305" s="2">
        <v>49</v>
      </c>
      <c r="D305" t="s">
        <v>31</v>
      </c>
      <c r="E305" t="s">
        <v>35</v>
      </c>
      <c r="F305" t="s">
        <v>41</v>
      </c>
      <c r="G305" s="3" t="s">
        <v>43</v>
      </c>
      <c r="H305">
        <v>5</v>
      </c>
      <c r="I305">
        <v>233.36</v>
      </c>
      <c r="J305">
        <v>0.06</v>
      </c>
      <c r="K305" s="4">
        <v>1096.79</v>
      </c>
      <c r="L305" s="1">
        <v>44103.984444444453</v>
      </c>
    </row>
    <row r="306" spans="1:12" x14ac:dyDescent="0.3">
      <c r="A306" t="s">
        <v>47</v>
      </c>
      <c r="B306" t="s">
        <v>24</v>
      </c>
      <c r="C306" s="2">
        <v>20</v>
      </c>
      <c r="D306" t="s">
        <v>32</v>
      </c>
      <c r="E306" t="s">
        <v>46</v>
      </c>
      <c r="F306" t="s">
        <v>39</v>
      </c>
      <c r="G306" s="3" t="s">
        <v>43</v>
      </c>
      <c r="H306">
        <v>9</v>
      </c>
      <c r="I306">
        <v>600.09</v>
      </c>
      <c r="J306">
        <v>0.28000000000000003</v>
      </c>
      <c r="K306" s="4">
        <v>3888.58</v>
      </c>
      <c r="L306" s="1">
        <v>44544.123368055552</v>
      </c>
    </row>
    <row r="307" spans="1:12" x14ac:dyDescent="0.3">
      <c r="A307" t="s">
        <v>51</v>
      </c>
      <c r="B307" t="s">
        <v>13</v>
      </c>
      <c r="C307" s="2">
        <v>44</v>
      </c>
      <c r="D307" t="s">
        <v>32</v>
      </c>
      <c r="E307" t="s">
        <v>34</v>
      </c>
      <c r="F307" t="s">
        <v>41</v>
      </c>
      <c r="G307" s="3" t="s">
        <v>56</v>
      </c>
      <c r="H307">
        <v>8</v>
      </c>
      <c r="I307">
        <v>1283.74</v>
      </c>
      <c r="J307">
        <v>0</v>
      </c>
      <c r="K307" s="4">
        <v>10269.92</v>
      </c>
      <c r="L307" s="1">
        <v>44629.221550925933</v>
      </c>
    </row>
    <row r="308" spans="1:12" x14ac:dyDescent="0.3">
      <c r="A308" t="s">
        <v>52</v>
      </c>
      <c r="B308" t="s">
        <v>16</v>
      </c>
      <c r="C308" s="2">
        <v>36</v>
      </c>
      <c r="D308" t="s">
        <v>31</v>
      </c>
      <c r="E308" t="s">
        <v>33</v>
      </c>
      <c r="F308" t="s">
        <v>37</v>
      </c>
      <c r="G308" s="3" t="s">
        <v>42</v>
      </c>
      <c r="H308">
        <v>9</v>
      </c>
      <c r="I308">
        <v>475.85</v>
      </c>
      <c r="J308">
        <v>0.18</v>
      </c>
      <c r="K308" s="4">
        <v>3511.77</v>
      </c>
      <c r="L308" s="1">
        <v>44010.635092592587</v>
      </c>
    </row>
    <row r="309" spans="1:12" x14ac:dyDescent="0.3">
      <c r="A309" t="s">
        <v>53</v>
      </c>
      <c r="B309" t="s">
        <v>25</v>
      </c>
      <c r="C309" s="2">
        <v>39</v>
      </c>
      <c r="D309" t="s">
        <v>32</v>
      </c>
      <c r="E309" t="s">
        <v>34</v>
      </c>
      <c r="F309" t="s">
        <v>40</v>
      </c>
      <c r="G309" s="3" t="s">
        <v>42</v>
      </c>
      <c r="H309">
        <v>7</v>
      </c>
      <c r="I309">
        <v>1312.7</v>
      </c>
      <c r="J309">
        <v>0.26</v>
      </c>
      <c r="K309" s="4">
        <v>6799.79</v>
      </c>
      <c r="L309" s="1">
        <v>44357.346990740742</v>
      </c>
    </row>
    <row r="310" spans="1:12" x14ac:dyDescent="0.3">
      <c r="A310" t="s">
        <v>54</v>
      </c>
      <c r="B310" t="s">
        <v>21</v>
      </c>
      <c r="C310" s="2">
        <v>18</v>
      </c>
      <c r="D310" t="s">
        <v>31</v>
      </c>
      <c r="E310" t="s">
        <v>45</v>
      </c>
      <c r="F310" t="s">
        <v>40</v>
      </c>
      <c r="G310" s="3" t="s">
        <v>42</v>
      </c>
      <c r="H310">
        <v>9</v>
      </c>
      <c r="I310">
        <v>1849.91</v>
      </c>
      <c r="J310">
        <v>0.06</v>
      </c>
      <c r="K310" s="4">
        <v>15650.24</v>
      </c>
      <c r="L310" s="1">
        <v>44330.101481481477</v>
      </c>
    </row>
    <row r="311" spans="1:12" x14ac:dyDescent="0.3">
      <c r="A311" t="s">
        <v>55</v>
      </c>
      <c r="B311" t="s">
        <v>58</v>
      </c>
      <c r="C311" s="2">
        <v>22</v>
      </c>
      <c r="D311" t="s">
        <v>31</v>
      </c>
      <c r="E311" t="s">
        <v>44</v>
      </c>
      <c r="F311" t="s">
        <v>39</v>
      </c>
      <c r="G311" s="3" t="s">
        <v>43</v>
      </c>
      <c r="H311">
        <v>3</v>
      </c>
      <c r="I311">
        <v>59.63</v>
      </c>
      <c r="J311">
        <v>0.18</v>
      </c>
      <c r="K311" s="4">
        <v>146.69</v>
      </c>
      <c r="L311" s="1">
        <v>45130.83797453704</v>
      </c>
    </row>
    <row r="312" spans="1:12" x14ac:dyDescent="0.3">
      <c r="A312" t="s">
        <v>47</v>
      </c>
      <c r="B312" t="s">
        <v>24</v>
      </c>
      <c r="C312" s="2">
        <v>50</v>
      </c>
      <c r="D312" t="s">
        <v>31</v>
      </c>
      <c r="E312" t="s">
        <v>45</v>
      </c>
      <c r="F312" t="s">
        <v>41</v>
      </c>
      <c r="G312" s="3" t="s">
        <v>42</v>
      </c>
      <c r="H312">
        <v>9</v>
      </c>
      <c r="I312">
        <v>1582.25</v>
      </c>
      <c r="J312">
        <v>0.02</v>
      </c>
      <c r="K312" s="4">
        <v>13955.44</v>
      </c>
      <c r="L312" s="1">
        <v>44303.354108796288</v>
      </c>
    </row>
    <row r="313" spans="1:12" x14ac:dyDescent="0.3">
      <c r="A313" t="s">
        <v>48</v>
      </c>
      <c r="B313" t="s">
        <v>27</v>
      </c>
      <c r="C313" s="2">
        <v>36</v>
      </c>
      <c r="D313" t="s">
        <v>32</v>
      </c>
      <c r="E313" t="s">
        <v>34</v>
      </c>
      <c r="F313" t="s">
        <v>39</v>
      </c>
      <c r="G313" s="3" t="s">
        <v>43</v>
      </c>
      <c r="I313">
        <v>1300.57</v>
      </c>
      <c r="J313">
        <v>0.24</v>
      </c>
      <c r="K313" s="4">
        <v>1976.87</v>
      </c>
      <c r="L313" s="1">
        <v>44129.621701388889</v>
      </c>
    </row>
    <row r="314" spans="1:12" x14ac:dyDescent="0.3">
      <c r="A314" t="s">
        <v>49</v>
      </c>
      <c r="B314" t="s">
        <v>16</v>
      </c>
      <c r="C314" s="2">
        <v>53</v>
      </c>
      <c r="D314" t="s">
        <v>31</v>
      </c>
      <c r="E314" t="s">
        <v>34</v>
      </c>
      <c r="F314" t="s">
        <v>40</v>
      </c>
      <c r="G314" s="3" t="s">
        <v>56</v>
      </c>
      <c r="H314">
        <v>9</v>
      </c>
      <c r="I314">
        <v>140.93</v>
      </c>
      <c r="J314">
        <v>0.08</v>
      </c>
      <c r="K314" s="4">
        <v>1166.9000000000001</v>
      </c>
      <c r="L314" s="1">
        <v>44640.644224537027</v>
      </c>
    </row>
    <row r="315" spans="1:12" x14ac:dyDescent="0.3">
      <c r="A315" t="s">
        <v>50</v>
      </c>
      <c r="B315" t="s">
        <v>30</v>
      </c>
      <c r="C315" s="2">
        <v>23</v>
      </c>
      <c r="D315" t="s">
        <v>31</v>
      </c>
      <c r="E315" t="s">
        <v>34</v>
      </c>
      <c r="F315" t="s">
        <v>37</v>
      </c>
      <c r="G315" s="3" t="s">
        <v>42</v>
      </c>
      <c r="H315">
        <v>6</v>
      </c>
      <c r="I315">
        <v>1590.83</v>
      </c>
      <c r="J315">
        <v>0.3</v>
      </c>
      <c r="K315" s="4">
        <v>6681.49</v>
      </c>
      <c r="L315" s="1">
        <v>44670.777118055557</v>
      </c>
    </row>
    <row r="316" spans="1:12" x14ac:dyDescent="0.3">
      <c r="A316" t="s">
        <v>47</v>
      </c>
      <c r="B316" t="s">
        <v>22</v>
      </c>
      <c r="C316" s="2">
        <v>32</v>
      </c>
      <c r="D316" t="s">
        <v>31</v>
      </c>
      <c r="E316" t="s">
        <v>45</v>
      </c>
      <c r="F316" t="s">
        <v>39</v>
      </c>
      <c r="G316" s="3" t="s">
        <v>56</v>
      </c>
      <c r="H316">
        <v>4</v>
      </c>
      <c r="I316">
        <v>487.82</v>
      </c>
      <c r="J316">
        <v>0.28000000000000003</v>
      </c>
      <c r="K316" s="4">
        <v>1404.92</v>
      </c>
      <c r="L316" s="1">
        <v>44324.380300925928</v>
      </c>
    </row>
    <row r="317" spans="1:12" x14ac:dyDescent="0.3">
      <c r="A317" t="s">
        <v>51</v>
      </c>
      <c r="B317" t="s">
        <v>24</v>
      </c>
      <c r="C317" s="2">
        <v>53</v>
      </c>
      <c r="D317" t="s">
        <v>32</v>
      </c>
      <c r="E317" t="s">
        <v>46</v>
      </c>
      <c r="F317" t="s">
        <v>37</v>
      </c>
      <c r="G317" s="3" t="s">
        <v>56</v>
      </c>
      <c r="I317">
        <v>568.35</v>
      </c>
      <c r="J317">
        <v>0.22</v>
      </c>
      <c r="K317" s="4">
        <v>886.63</v>
      </c>
      <c r="L317" s="1">
        <v>45197.188715277778</v>
      </c>
    </row>
    <row r="318" spans="1:12" x14ac:dyDescent="0.3">
      <c r="A318" t="s">
        <v>52</v>
      </c>
      <c r="B318" t="s">
        <v>25</v>
      </c>
      <c r="C318" s="2">
        <v>50</v>
      </c>
      <c r="D318" t="s">
        <v>32</v>
      </c>
      <c r="E318" t="s">
        <v>44</v>
      </c>
      <c r="F318" t="s">
        <v>57</v>
      </c>
      <c r="G318" s="3" t="s">
        <v>43</v>
      </c>
      <c r="H318">
        <v>3</v>
      </c>
      <c r="I318">
        <v>232.36</v>
      </c>
      <c r="J318">
        <v>0.15</v>
      </c>
      <c r="K318" s="4">
        <v>592.52</v>
      </c>
      <c r="L318" s="1">
        <v>45084.936689814807</v>
      </c>
    </row>
    <row r="319" spans="1:12" x14ac:dyDescent="0.3">
      <c r="A319" t="s">
        <v>53</v>
      </c>
      <c r="B319" t="s">
        <v>25</v>
      </c>
      <c r="C319" s="2">
        <v>41</v>
      </c>
      <c r="D319" t="s">
        <v>32</v>
      </c>
      <c r="E319" t="s">
        <v>33</v>
      </c>
      <c r="F319" t="s">
        <v>41</v>
      </c>
      <c r="G319" s="3" t="s">
        <v>42</v>
      </c>
      <c r="H319">
        <v>5</v>
      </c>
      <c r="I319">
        <v>1092.04</v>
      </c>
      <c r="J319">
        <v>0.23</v>
      </c>
      <c r="K319" s="4">
        <v>4204.3500000000004</v>
      </c>
      <c r="L319" s="1">
        <v>45290.527685185189</v>
      </c>
    </row>
    <row r="320" spans="1:12" x14ac:dyDescent="0.3">
      <c r="A320" t="s">
        <v>54</v>
      </c>
      <c r="B320" t="s">
        <v>23</v>
      </c>
      <c r="C320" s="2">
        <v>44</v>
      </c>
      <c r="D320" t="s">
        <v>31</v>
      </c>
      <c r="E320" t="s">
        <v>46</v>
      </c>
      <c r="F320" t="s">
        <v>37</v>
      </c>
      <c r="G320" s="3" t="s">
        <v>56</v>
      </c>
      <c r="H320">
        <v>9</v>
      </c>
      <c r="I320">
        <v>1021.54</v>
      </c>
      <c r="J320">
        <v>0.04</v>
      </c>
      <c r="K320" s="4">
        <v>8826.11</v>
      </c>
      <c r="L320" s="1">
        <v>44555.876446759263</v>
      </c>
    </row>
    <row r="321" spans="1:12" x14ac:dyDescent="0.3">
      <c r="A321" t="s">
        <v>55</v>
      </c>
      <c r="B321" t="s">
        <v>15</v>
      </c>
      <c r="C321" s="2">
        <v>28</v>
      </c>
      <c r="D321" t="s">
        <v>31</v>
      </c>
      <c r="E321" t="s">
        <v>33</v>
      </c>
      <c r="F321" t="s">
        <v>41</v>
      </c>
      <c r="G321" s="3" t="s">
        <v>42</v>
      </c>
      <c r="H321">
        <v>7</v>
      </c>
      <c r="I321">
        <v>726.99</v>
      </c>
      <c r="J321">
        <v>0.09</v>
      </c>
      <c r="K321" s="4">
        <v>4630.93</v>
      </c>
      <c r="L321" s="1">
        <v>44341.31753472222</v>
      </c>
    </row>
    <row r="322" spans="1:12" x14ac:dyDescent="0.3">
      <c r="A322" t="s">
        <v>47</v>
      </c>
      <c r="B322" t="s">
        <v>24</v>
      </c>
      <c r="C322" s="2">
        <v>40</v>
      </c>
      <c r="D322" t="s">
        <v>32</v>
      </c>
      <c r="E322" t="s">
        <v>36</v>
      </c>
      <c r="F322" t="s">
        <v>37</v>
      </c>
      <c r="G322" s="3" t="s">
        <v>56</v>
      </c>
      <c r="H322">
        <v>3</v>
      </c>
      <c r="I322">
        <v>379.07</v>
      </c>
      <c r="J322">
        <v>0.01</v>
      </c>
      <c r="K322" s="4">
        <v>1125.8399999999999</v>
      </c>
      <c r="L322" s="1">
        <v>44509.559050925927</v>
      </c>
    </row>
    <row r="323" spans="1:12" x14ac:dyDescent="0.3">
      <c r="A323" t="s">
        <v>48</v>
      </c>
      <c r="B323" t="s">
        <v>14</v>
      </c>
      <c r="C323" s="2">
        <v>50</v>
      </c>
      <c r="D323" t="s">
        <v>31</v>
      </c>
      <c r="E323" t="s">
        <v>36</v>
      </c>
      <c r="F323" t="s">
        <v>38</v>
      </c>
      <c r="G323" s="3" t="s">
        <v>56</v>
      </c>
      <c r="H323">
        <v>4</v>
      </c>
      <c r="I323">
        <v>1684.01</v>
      </c>
      <c r="J323">
        <v>0.19</v>
      </c>
      <c r="K323" s="4">
        <v>5456.19</v>
      </c>
      <c r="L323" s="1">
        <v>44206.895266203697</v>
      </c>
    </row>
    <row r="324" spans="1:12" x14ac:dyDescent="0.3">
      <c r="A324" t="s">
        <v>49</v>
      </c>
      <c r="B324" t="s">
        <v>21</v>
      </c>
      <c r="C324" s="2">
        <v>58</v>
      </c>
      <c r="D324" t="s">
        <v>31</v>
      </c>
      <c r="E324" t="s">
        <v>34</v>
      </c>
      <c r="F324" t="s">
        <v>38</v>
      </c>
      <c r="G324" s="3" t="s">
        <v>43</v>
      </c>
      <c r="I324">
        <v>1758.94</v>
      </c>
      <c r="J324">
        <v>0.24</v>
      </c>
      <c r="K324" s="4">
        <v>2673.59</v>
      </c>
      <c r="L324" s="1">
        <v>44475.625532407408</v>
      </c>
    </row>
    <row r="325" spans="1:12" x14ac:dyDescent="0.3">
      <c r="A325" t="s">
        <v>50</v>
      </c>
      <c r="B325" t="s">
        <v>23</v>
      </c>
      <c r="C325" s="2">
        <v>63</v>
      </c>
      <c r="D325" t="s">
        <v>31</v>
      </c>
      <c r="E325" t="s">
        <v>44</v>
      </c>
      <c r="F325" t="s">
        <v>38</v>
      </c>
      <c r="G325" s="3" t="s">
        <v>42</v>
      </c>
      <c r="H325">
        <v>8</v>
      </c>
      <c r="I325">
        <v>1104.1300000000001</v>
      </c>
      <c r="J325">
        <v>0.28000000000000003</v>
      </c>
      <c r="K325" s="4">
        <v>6359.79</v>
      </c>
      <c r="L325" s="1">
        <v>44512.703009259261</v>
      </c>
    </row>
    <row r="326" spans="1:12" x14ac:dyDescent="0.3">
      <c r="A326" t="s">
        <v>47</v>
      </c>
      <c r="B326" t="s">
        <v>15</v>
      </c>
      <c r="C326" s="2">
        <v>64</v>
      </c>
      <c r="D326" t="s">
        <v>31</v>
      </c>
      <c r="E326" t="s">
        <v>44</v>
      </c>
      <c r="F326" t="s">
        <v>37</v>
      </c>
      <c r="G326" s="3" t="s">
        <v>43</v>
      </c>
      <c r="H326">
        <v>6</v>
      </c>
      <c r="I326">
        <v>526.24</v>
      </c>
      <c r="J326">
        <v>0.21</v>
      </c>
      <c r="K326" s="4">
        <v>2494.38</v>
      </c>
      <c r="L326" s="1">
        <v>43842.974259259259</v>
      </c>
    </row>
    <row r="327" spans="1:12" x14ac:dyDescent="0.3">
      <c r="A327" t="s">
        <v>51</v>
      </c>
      <c r="B327" t="s">
        <v>23</v>
      </c>
      <c r="C327" s="2">
        <v>46</v>
      </c>
      <c r="D327" t="s">
        <v>32</v>
      </c>
      <c r="E327" t="s">
        <v>35</v>
      </c>
      <c r="F327" t="s">
        <v>40</v>
      </c>
      <c r="G327" s="3" t="s">
        <v>43</v>
      </c>
      <c r="H327">
        <v>3</v>
      </c>
      <c r="I327">
        <v>237.41</v>
      </c>
      <c r="J327">
        <v>0.22</v>
      </c>
      <c r="K327" s="4">
        <v>555.54</v>
      </c>
      <c r="L327" s="1">
        <v>45146.792500000003</v>
      </c>
    </row>
    <row r="328" spans="1:12" x14ac:dyDescent="0.3">
      <c r="A328" t="s">
        <v>52</v>
      </c>
      <c r="B328" t="s">
        <v>26</v>
      </c>
      <c r="C328" s="2">
        <v>48</v>
      </c>
      <c r="D328" t="s">
        <v>32</v>
      </c>
      <c r="E328" t="s">
        <v>35</v>
      </c>
      <c r="F328" t="s">
        <v>40</v>
      </c>
      <c r="G328" s="3" t="s">
        <v>43</v>
      </c>
      <c r="H328">
        <v>5</v>
      </c>
      <c r="I328">
        <v>1743.66</v>
      </c>
      <c r="J328">
        <v>0.27</v>
      </c>
      <c r="K328" s="4">
        <v>6364.36</v>
      </c>
      <c r="L328" s="1">
        <v>44302.757881944453</v>
      </c>
    </row>
    <row r="329" spans="1:12" x14ac:dyDescent="0.3">
      <c r="A329" t="s">
        <v>53</v>
      </c>
      <c r="B329" t="s">
        <v>17</v>
      </c>
      <c r="C329" s="2">
        <v>18</v>
      </c>
      <c r="D329" t="s">
        <v>32</v>
      </c>
      <c r="E329" t="s">
        <v>46</v>
      </c>
      <c r="F329" t="s">
        <v>41</v>
      </c>
      <c r="G329" s="3" t="s">
        <v>43</v>
      </c>
      <c r="H329">
        <v>5</v>
      </c>
      <c r="I329">
        <v>237.3</v>
      </c>
      <c r="J329">
        <v>0.28000000000000003</v>
      </c>
      <c r="K329" s="4">
        <v>854.28</v>
      </c>
      <c r="L329" s="1">
        <v>43856.779745370368</v>
      </c>
    </row>
    <row r="330" spans="1:12" x14ac:dyDescent="0.3">
      <c r="A330" t="s">
        <v>54</v>
      </c>
      <c r="B330" t="s">
        <v>22</v>
      </c>
      <c r="C330" s="2">
        <v>51</v>
      </c>
      <c r="D330" t="s">
        <v>31</v>
      </c>
      <c r="E330" t="s">
        <v>45</v>
      </c>
      <c r="F330" t="s">
        <v>38</v>
      </c>
      <c r="G330" s="3" t="s">
        <v>43</v>
      </c>
      <c r="H330">
        <v>1</v>
      </c>
      <c r="I330">
        <v>75.7</v>
      </c>
      <c r="J330">
        <v>0.15</v>
      </c>
      <c r="K330" s="4">
        <v>64.34</v>
      </c>
      <c r="L330" s="1">
        <v>44483.019884259258</v>
      </c>
    </row>
    <row r="331" spans="1:12" x14ac:dyDescent="0.3">
      <c r="A331" t="s">
        <v>55</v>
      </c>
      <c r="B331" t="s">
        <v>58</v>
      </c>
      <c r="C331" s="2">
        <v>35</v>
      </c>
      <c r="D331" t="s">
        <v>31</v>
      </c>
      <c r="E331" t="s">
        <v>35</v>
      </c>
      <c r="F331" t="s">
        <v>41</v>
      </c>
      <c r="G331" s="3" t="s">
        <v>56</v>
      </c>
      <c r="H331">
        <v>5</v>
      </c>
      <c r="I331">
        <v>965.33</v>
      </c>
      <c r="J331">
        <v>0.03</v>
      </c>
      <c r="K331" s="4">
        <v>4681.8500000000004</v>
      </c>
      <c r="L331" s="1">
        <v>44943.272766203707</v>
      </c>
    </row>
    <row r="332" spans="1:12" x14ac:dyDescent="0.3">
      <c r="A332" t="s">
        <v>47</v>
      </c>
      <c r="B332" t="s">
        <v>21</v>
      </c>
      <c r="C332" s="2">
        <v>35</v>
      </c>
      <c r="D332" t="s">
        <v>32</v>
      </c>
      <c r="E332" t="s">
        <v>46</v>
      </c>
      <c r="F332" t="s">
        <v>37</v>
      </c>
      <c r="G332" s="3" t="s">
        <v>42</v>
      </c>
      <c r="H332">
        <v>6</v>
      </c>
      <c r="I332">
        <v>1475.98</v>
      </c>
      <c r="J332">
        <v>0.14000000000000001</v>
      </c>
      <c r="K332" s="4">
        <v>7616.06</v>
      </c>
      <c r="L332" s="1">
        <v>44703.1953587963</v>
      </c>
    </row>
    <row r="333" spans="1:12" x14ac:dyDescent="0.3">
      <c r="A333" t="s">
        <v>48</v>
      </c>
      <c r="B333" t="s">
        <v>13</v>
      </c>
      <c r="C333" s="2">
        <v>23</v>
      </c>
      <c r="D333" t="s">
        <v>32</v>
      </c>
      <c r="E333" t="s">
        <v>33</v>
      </c>
      <c r="F333" t="s">
        <v>41</v>
      </c>
      <c r="G333" s="3" t="s">
        <v>42</v>
      </c>
      <c r="I333">
        <v>942.2</v>
      </c>
      <c r="J333">
        <v>0.17</v>
      </c>
      <c r="K333" s="4">
        <v>1564.05</v>
      </c>
      <c r="L333" s="1">
        <v>44539.617071759261</v>
      </c>
    </row>
    <row r="334" spans="1:12" x14ac:dyDescent="0.3">
      <c r="A334" t="s">
        <v>49</v>
      </c>
      <c r="B334" t="s">
        <v>20</v>
      </c>
      <c r="C334" s="2">
        <v>57</v>
      </c>
      <c r="D334" t="s">
        <v>32</v>
      </c>
      <c r="E334" t="s">
        <v>33</v>
      </c>
      <c r="F334" t="s">
        <v>41</v>
      </c>
      <c r="G334" s="3" t="s">
        <v>43</v>
      </c>
      <c r="H334">
        <v>3</v>
      </c>
      <c r="I334">
        <v>150.25</v>
      </c>
      <c r="J334">
        <v>0.19</v>
      </c>
      <c r="K334" s="4">
        <v>365.11</v>
      </c>
      <c r="L334" s="1">
        <v>44405.706550925926</v>
      </c>
    </row>
    <row r="335" spans="1:12" x14ac:dyDescent="0.3">
      <c r="A335" t="s">
        <v>50</v>
      </c>
      <c r="B335" t="s">
        <v>27</v>
      </c>
      <c r="C335" s="2">
        <v>18</v>
      </c>
      <c r="D335" t="s">
        <v>31</v>
      </c>
      <c r="E335" t="s">
        <v>46</v>
      </c>
      <c r="F335" t="s">
        <v>38</v>
      </c>
      <c r="G335" s="3" t="s">
        <v>42</v>
      </c>
      <c r="H335">
        <v>5</v>
      </c>
      <c r="I335">
        <v>1395.56</v>
      </c>
      <c r="J335">
        <v>0.3</v>
      </c>
      <c r="K335" s="4">
        <v>4884.46</v>
      </c>
      <c r="L335" s="1">
        <v>44626.016770833332</v>
      </c>
    </row>
    <row r="336" spans="1:12" x14ac:dyDescent="0.3">
      <c r="A336" t="s">
        <v>47</v>
      </c>
      <c r="B336" t="s">
        <v>12</v>
      </c>
      <c r="C336" s="2">
        <v>64</v>
      </c>
      <c r="D336" t="s">
        <v>32</v>
      </c>
      <c r="E336" t="s">
        <v>45</v>
      </c>
      <c r="F336" t="s">
        <v>40</v>
      </c>
      <c r="G336" s="3" t="s">
        <v>56</v>
      </c>
      <c r="H336">
        <v>3</v>
      </c>
      <c r="I336">
        <v>1302.55</v>
      </c>
      <c r="J336">
        <v>0.28000000000000003</v>
      </c>
      <c r="K336" s="4">
        <v>2813.51</v>
      </c>
      <c r="L336" s="1">
        <v>43921.478298611109</v>
      </c>
    </row>
    <row r="337" spans="1:12" x14ac:dyDescent="0.3">
      <c r="A337" t="s">
        <v>51</v>
      </c>
      <c r="B337" t="s">
        <v>23</v>
      </c>
      <c r="C337" s="2">
        <v>59</v>
      </c>
      <c r="D337" t="s">
        <v>31</v>
      </c>
      <c r="E337" t="s">
        <v>36</v>
      </c>
      <c r="F337" t="s">
        <v>39</v>
      </c>
      <c r="G337" s="3" t="s">
        <v>43</v>
      </c>
      <c r="H337">
        <v>5</v>
      </c>
      <c r="I337">
        <v>1378.98</v>
      </c>
      <c r="J337">
        <v>0.12</v>
      </c>
      <c r="K337" s="4">
        <v>6067.51</v>
      </c>
      <c r="L337" s="1">
        <v>43978.455277777779</v>
      </c>
    </row>
    <row r="338" spans="1:12" x14ac:dyDescent="0.3">
      <c r="A338" t="s">
        <v>52</v>
      </c>
      <c r="B338" t="s">
        <v>13</v>
      </c>
      <c r="C338" s="2">
        <v>47</v>
      </c>
      <c r="D338" t="s">
        <v>32</v>
      </c>
      <c r="E338" t="s">
        <v>34</v>
      </c>
      <c r="F338" t="s">
        <v>57</v>
      </c>
      <c r="G338" s="3" t="s">
        <v>56</v>
      </c>
      <c r="H338">
        <v>5</v>
      </c>
      <c r="I338">
        <v>461.84</v>
      </c>
      <c r="J338">
        <v>0.03</v>
      </c>
      <c r="K338" s="4">
        <v>2239.92</v>
      </c>
      <c r="L338" s="1">
        <v>44379.22278935185</v>
      </c>
    </row>
    <row r="339" spans="1:12" x14ac:dyDescent="0.3">
      <c r="A339" t="s">
        <v>53</v>
      </c>
      <c r="B339" t="s">
        <v>26</v>
      </c>
      <c r="C339" s="2">
        <v>21</v>
      </c>
      <c r="D339" t="s">
        <v>31</v>
      </c>
      <c r="E339" t="s">
        <v>44</v>
      </c>
      <c r="F339" t="s">
        <v>37</v>
      </c>
      <c r="G339" s="3" t="s">
        <v>56</v>
      </c>
      <c r="H339">
        <v>8</v>
      </c>
      <c r="I339">
        <v>1601.61</v>
      </c>
      <c r="J339">
        <v>0.06</v>
      </c>
      <c r="K339" s="4">
        <v>12044.11</v>
      </c>
      <c r="L339" s="1">
        <v>44589.352650462963</v>
      </c>
    </row>
    <row r="340" spans="1:12" x14ac:dyDescent="0.3">
      <c r="A340" t="s">
        <v>54</v>
      </c>
      <c r="B340" t="s">
        <v>12</v>
      </c>
      <c r="C340" s="2">
        <v>49</v>
      </c>
      <c r="D340" t="s">
        <v>31</v>
      </c>
      <c r="E340" t="s">
        <v>36</v>
      </c>
      <c r="F340" t="s">
        <v>37</v>
      </c>
      <c r="G340" s="3" t="s">
        <v>43</v>
      </c>
      <c r="H340">
        <v>9</v>
      </c>
      <c r="I340">
        <v>984.38</v>
      </c>
      <c r="J340">
        <v>0.05</v>
      </c>
      <c r="K340" s="4">
        <v>8416.4500000000007</v>
      </c>
      <c r="L340" s="1">
        <v>44314.873449074083</v>
      </c>
    </row>
    <row r="341" spans="1:12" x14ac:dyDescent="0.3">
      <c r="A341" t="s">
        <v>55</v>
      </c>
      <c r="B341" t="s">
        <v>24</v>
      </c>
      <c r="C341" s="2">
        <v>27</v>
      </c>
      <c r="D341" t="s">
        <v>32</v>
      </c>
      <c r="E341" t="s">
        <v>46</v>
      </c>
      <c r="F341" t="s">
        <v>37</v>
      </c>
      <c r="G341" s="3" t="s">
        <v>56</v>
      </c>
      <c r="H341">
        <v>8</v>
      </c>
      <c r="I341">
        <v>1095.8900000000001</v>
      </c>
      <c r="J341">
        <v>0.11</v>
      </c>
      <c r="K341" s="4">
        <v>7802.74</v>
      </c>
      <c r="L341" s="1">
        <v>44773.905787037038</v>
      </c>
    </row>
    <row r="342" spans="1:12" x14ac:dyDescent="0.3">
      <c r="A342" t="s">
        <v>47</v>
      </c>
      <c r="B342" t="s">
        <v>12</v>
      </c>
      <c r="C342" s="2">
        <v>60</v>
      </c>
      <c r="D342" t="s">
        <v>31</v>
      </c>
      <c r="E342" t="s">
        <v>33</v>
      </c>
      <c r="F342" t="s">
        <v>57</v>
      </c>
      <c r="G342" s="3" t="s">
        <v>43</v>
      </c>
      <c r="H342">
        <v>3</v>
      </c>
      <c r="I342">
        <v>1114.3699999999999</v>
      </c>
      <c r="J342">
        <v>0.26</v>
      </c>
      <c r="K342" s="4">
        <v>2473.9</v>
      </c>
      <c r="L342" s="1">
        <v>44497.397222222222</v>
      </c>
    </row>
    <row r="343" spans="1:12" x14ac:dyDescent="0.3">
      <c r="A343" t="s">
        <v>48</v>
      </c>
      <c r="B343" t="s">
        <v>12</v>
      </c>
      <c r="C343" s="2">
        <v>22</v>
      </c>
      <c r="D343" t="s">
        <v>31</v>
      </c>
      <c r="E343" t="s">
        <v>36</v>
      </c>
      <c r="F343" t="s">
        <v>39</v>
      </c>
      <c r="G343" s="3" t="s">
        <v>56</v>
      </c>
      <c r="H343">
        <v>1</v>
      </c>
      <c r="I343">
        <v>609.27</v>
      </c>
      <c r="J343">
        <v>0.13</v>
      </c>
      <c r="K343" s="4">
        <v>530.05999999999995</v>
      </c>
      <c r="L343" s="1">
        <v>43913.161203703698</v>
      </c>
    </row>
    <row r="344" spans="1:12" x14ac:dyDescent="0.3">
      <c r="A344" t="s">
        <v>49</v>
      </c>
      <c r="B344" t="s">
        <v>15</v>
      </c>
      <c r="C344" s="2">
        <v>26</v>
      </c>
      <c r="D344" t="s">
        <v>32</v>
      </c>
      <c r="E344" t="s">
        <v>45</v>
      </c>
      <c r="F344" t="s">
        <v>40</v>
      </c>
      <c r="G344" s="3" t="s">
        <v>42</v>
      </c>
      <c r="H344">
        <v>3</v>
      </c>
      <c r="I344">
        <v>537.76</v>
      </c>
      <c r="J344">
        <v>0.17</v>
      </c>
      <c r="K344" s="4">
        <v>1339.02</v>
      </c>
      <c r="L344" s="1">
        <v>45197.864351851851</v>
      </c>
    </row>
    <row r="345" spans="1:12" x14ac:dyDescent="0.3">
      <c r="A345" t="s">
        <v>50</v>
      </c>
      <c r="B345" t="s">
        <v>22</v>
      </c>
      <c r="C345" s="2">
        <v>22</v>
      </c>
      <c r="D345" t="s">
        <v>32</v>
      </c>
      <c r="E345" t="s">
        <v>34</v>
      </c>
      <c r="F345" t="s">
        <v>41</v>
      </c>
      <c r="G345" s="3" t="s">
        <v>42</v>
      </c>
      <c r="H345">
        <v>1</v>
      </c>
      <c r="I345">
        <v>59.29</v>
      </c>
      <c r="J345">
        <v>0.05</v>
      </c>
      <c r="K345" s="4">
        <v>56.33</v>
      </c>
      <c r="L345" s="1">
        <v>43987.465949074067</v>
      </c>
    </row>
    <row r="346" spans="1:12" x14ac:dyDescent="0.3">
      <c r="A346" t="s">
        <v>47</v>
      </c>
      <c r="B346" t="s">
        <v>58</v>
      </c>
      <c r="C346" s="2">
        <v>28</v>
      </c>
      <c r="D346" t="s">
        <v>32</v>
      </c>
      <c r="E346" t="s">
        <v>33</v>
      </c>
      <c r="F346" t="s">
        <v>40</v>
      </c>
      <c r="G346" s="3" t="s">
        <v>42</v>
      </c>
      <c r="H346">
        <v>9</v>
      </c>
      <c r="I346">
        <v>823.39</v>
      </c>
      <c r="J346">
        <v>0.15</v>
      </c>
      <c r="K346" s="4">
        <v>6298.93</v>
      </c>
      <c r="L346" s="1">
        <v>45010.717210648138</v>
      </c>
    </row>
    <row r="347" spans="1:12" x14ac:dyDescent="0.3">
      <c r="A347" t="s">
        <v>51</v>
      </c>
      <c r="B347" t="s">
        <v>21</v>
      </c>
      <c r="C347" s="2">
        <v>52</v>
      </c>
      <c r="D347" t="s">
        <v>31</v>
      </c>
      <c r="E347" t="s">
        <v>45</v>
      </c>
      <c r="F347" t="s">
        <v>37</v>
      </c>
      <c r="G347" s="3" t="s">
        <v>43</v>
      </c>
      <c r="H347">
        <v>3</v>
      </c>
      <c r="I347">
        <v>995.95</v>
      </c>
      <c r="J347">
        <v>0.26</v>
      </c>
      <c r="K347" s="4">
        <v>2211.0100000000002</v>
      </c>
      <c r="L347" s="1">
        <v>44128.362071759257</v>
      </c>
    </row>
    <row r="348" spans="1:12" x14ac:dyDescent="0.3">
      <c r="A348" t="s">
        <v>52</v>
      </c>
      <c r="B348" t="s">
        <v>26</v>
      </c>
      <c r="C348" s="2">
        <v>44</v>
      </c>
      <c r="D348" t="s">
        <v>31</v>
      </c>
      <c r="E348" t="s">
        <v>46</v>
      </c>
      <c r="F348" t="s">
        <v>41</v>
      </c>
      <c r="G348" s="3" t="s">
        <v>56</v>
      </c>
      <c r="H348">
        <v>8</v>
      </c>
      <c r="I348">
        <v>1498.47</v>
      </c>
      <c r="J348">
        <v>0.23</v>
      </c>
      <c r="K348" s="4">
        <v>9230.58</v>
      </c>
      <c r="L348" s="1">
        <v>43910.230775462973</v>
      </c>
    </row>
    <row r="349" spans="1:12" x14ac:dyDescent="0.3">
      <c r="A349" t="s">
        <v>53</v>
      </c>
      <c r="B349" t="s">
        <v>25</v>
      </c>
      <c r="C349" s="2">
        <v>21</v>
      </c>
      <c r="D349" t="s">
        <v>32</v>
      </c>
      <c r="E349" t="s">
        <v>36</v>
      </c>
      <c r="F349" t="s">
        <v>38</v>
      </c>
      <c r="G349" s="3" t="s">
        <v>56</v>
      </c>
      <c r="H349">
        <v>6</v>
      </c>
      <c r="I349">
        <v>179.92</v>
      </c>
      <c r="J349">
        <v>0.02</v>
      </c>
      <c r="K349" s="4">
        <v>1057.93</v>
      </c>
      <c r="L349" s="1">
        <v>44469.683969907397</v>
      </c>
    </row>
    <row r="350" spans="1:12" x14ac:dyDescent="0.3">
      <c r="A350" t="s">
        <v>54</v>
      </c>
      <c r="B350" t="s">
        <v>29</v>
      </c>
      <c r="C350" s="2">
        <v>27</v>
      </c>
      <c r="D350" t="s">
        <v>32</v>
      </c>
      <c r="E350" t="s">
        <v>44</v>
      </c>
      <c r="F350" t="s">
        <v>40</v>
      </c>
      <c r="G350" s="3" t="s">
        <v>42</v>
      </c>
      <c r="H350">
        <v>3</v>
      </c>
      <c r="I350">
        <v>1851.78</v>
      </c>
      <c r="J350">
        <v>0.26</v>
      </c>
      <c r="K350" s="4">
        <v>4110.95</v>
      </c>
      <c r="L350" s="1">
        <v>44667.992465277777</v>
      </c>
    </row>
    <row r="351" spans="1:12" x14ac:dyDescent="0.3">
      <c r="A351" t="s">
        <v>55</v>
      </c>
      <c r="B351" t="s">
        <v>18</v>
      </c>
      <c r="C351" s="2">
        <v>56</v>
      </c>
      <c r="D351" t="s">
        <v>31</v>
      </c>
      <c r="E351" t="s">
        <v>35</v>
      </c>
      <c r="F351" t="s">
        <v>38</v>
      </c>
      <c r="G351" s="3" t="s">
        <v>42</v>
      </c>
      <c r="H351">
        <v>9</v>
      </c>
      <c r="I351">
        <v>564.72</v>
      </c>
      <c r="J351">
        <v>0.08</v>
      </c>
      <c r="K351" s="4">
        <v>4675.88</v>
      </c>
      <c r="L351" s="1">
        <v>44858.167199074072</v>
      </c>
    </row>
    <row r="352" spans="1:12" x14ac:dyDescent="0.3">
      <c r="A352" t="s">
        <v>47</v>
      </c>
      <c r="B352" t="s">
        <v>12</v>
      </c>
      <c r="C352" s="2">
        <v>50</v>
      </c>
      <c r="D352" t="s">
        <v>32</v>
      </c>
      <c r="E352" t="s">
        <v>45</v>
      </c>
      <c r="F352" t="s">
        <v>38</v>
      </c>
      <c r="G352" s="3" t="s">
        <v>43</v>
      </c>
      <c r="H352">
        <v>8</v>
      </c>
      <c r="I352">
        <v>765.11</v>
      </c>
      <c r="J352">
        <v>0.2</v>
      </c>
      <c r="K352" s="4">
        <v>4896.7</v>
      </c>
      <c r="L352" s="1">
        <v>45152.670011574082</v>
      </c>
    </row>
    <row r="353" spans="1:12" x14ac:dyDescent="0.3">
      <c r="A353" t="s">
        <v>48</v>
      </c>
      <c r="B353" t="s">
        <v>13</v>
      </c>
      <c r="C353" s="2">
        <v>55</v>
      </c>
      <c r="D353" t="s">
        <v>32</v>
      </c>
      <c r="E353" t="s">
        <v>33</v>
      </c>
      <c r="F353" t="s">
        <v>40</v>
      </c>
      <c r="G353" s="3" t="s">
        <v>43</v>
      </c>
      <c r="H353">
        <v>3</v>
      </c>
      <c r="I353">
        <v>144.31</v>
      </c>
      <c r="J353">
        <v>0.04</v>
      </c>
      <c r="K353" s="4">
        <v>415.61</v>
      </c>
      <c r="L353" s="1">
        <v>43941.491331018522</v>
      </c>
    </row>
    <row r="354" spans="1:12" x14ac:dyDescent="0.3">
      <c r="A354" t="s">
        <v>49</v>
      </c>
      <c r="B354" t="s">
        <v>25</v>
      </c>
      <c r="C354" s="2">
        <v>25</v>
      </c>
      <c r="D354" t="s">
        <v>31</v>
      </c>
      <c r="E354" t="s">
        <v>36</v>
      </c>
      <c r="F354" t="s">
        <v>37</v>
      </c>
      <c r="G354" s="3" t="s">
        <v>56</v>
      </c>
      <c r="H354">
        <v>7</v>
      </c>
      <c r="I354">
        <v>1323.62</v>
      </c>
      <c r="J354">
        <v>0.2</v>
      </c>
      <c r="K354" s="4">
        <v>7412.27</v>
      </c>
      <c r="L354" s="1">
        <v>45182.621666666673</v>
      </c>
    </row>
    <row r="355" spans="1:12" x14ac:dyDescent="0.3">
      <c r="A355" t="s">
        <v>50</v>
      </c>
      <c r="B355" t="s">
        <v>23</v>
      </c>
      <c r="C355" s="2">
        <v>41</v>
      </c>
      <c r="D355" t="s">
        <v>31</v>
      </c>
      <c r="E355" t="s">
        <v>35</v>
      </c>
      <c r="F355" t="s">
        <v>57</v>
      </c>
      <c r="G355" s="3" t="s">
        <v>43</v>
      </c>
      <c r="H355">
        <v>5</v>
      </c>
      <c r="I355">
        <v>1432.4</v>
      </c>
      <c r="J355">
        <v>0.01</v>
      </c>
      <c r="K355" s="4">
        <v>7090.38</v>
      </c>
      <c r="L355" s="1">
        <v>44709.484282407408</v>
      </c>
    </row>
    <row r="356" spans="1:12" x14ac:dyDescent="0.3">
      <c r="A356" t="s">
        <v>47</v>
      </c>
      <c r="B356" t="s">
        <v>26</v>
      </c>
      <c r="C356" s="2">
        <v>56</v>
      </c>
      <c r="D356" t="s">
        <v>32</v>
      </c>
      <c r="E356" t="s">
        <v>35</v>
      </c>
      <c r="F356" t="s">
        <v>37</v>
      </c>
      <c r="G356" s="3" t="s">
        <v>43</v>
      </c>
      <c r="I356">
        <v>1861.14</v>
      </c>
      <c r="J356">
        <v>0.18</v>
      </c>
      <c r="K356" s="4">
        <v>3052.27</v>
      </c>
      <c r="L356" s="1">
        <v>44125.28466435185</v>
      </c>
    </row>
    <row r="357" spans="1:12" x14ac:dyDescent="0.3">
      <c r="A357" t="s">
        <v>51</v>
      </c>
      <c r="B357" t="s">
        <v>16</v>
      </c>
      <c r="C357" s="2">
        <v>50</v>
      </c>
      <c r="D357" t="s">
        <v>31</v>
      </c>
      <c r="E357" t="s">
        <v>36</v>
      </c>
      <c r="F357" t="s">
        <v>38</v>
      </c>
      <c r="G357" s="3" t="s">
        <v>43</v>
      </c>
      <c r="H357">
        <v>8</v>
      </c>
      <c r="I357">
        <v>706.82</v>
      </c>
      <c r="J357">
        <v>0.19</v>
      </c>
      <c r="K357" s="4">
        <v>4580.1899999999996</v>
      </c>
      <c r="L357" s="1">
        <v>45216.837951388887</v>
      </c>
    </row>
    <row r="358" spans="1:12" x14ac:dyDescent="0.3">
      <c r="A358" t="s">
        <v>52</v>
      </c>
      <c r="B358" t="s">
        <v>25</v>
      </c>
      <c r="C358" s="2">
        <v>58</v>
      </c>
      <c r="D358" t="s">
        <v>31</v>
      </c>
      <c r="E358" t="s">
        <v>34</v>
      </c>
      <c r="F358" t="s">
        <v>38</v>
      </c>
      <c r="G358" s="3" t="s">
        <v>42</v>
      </c>
      <c r="H358">
        <v>1</v>
      </c>
      <c r="I358">
        <v>551.87</v>
      </c>
      <c r="J358">
        <v>7.0000000000000007E-2</v>
      </c>
      <c r="K358" s="4">
        <v>513.24</v>
      </c>
      <c r="L358" s="1">
        <v>44409.981377314813</v>
      </c>
    </row>
    <row r="359" spans="1:12" x14ac:dyDescent="0.3">
      <c r="A359" t="s">
        <v>53</v>
      </c>
      <c r="B359" t="s">
        <v>28</v>
      </c>
      <c r="C359" s="2">
        <v>60</v>
      </c>
      <c r="D359" t="s">
        <v>32</v>
      </c>
      <c r="E359" t="s">
        <v>36</v>
      </c>
      <c r="F359" t="s">
        <v>37</v>
      </c>
      <c r="G359" s="3" t="s">
        <v>42</v>
      </c>
      <c r="H359">
        <v>4</v>
      </c>
      <c r="I359">
        <v>1465.87</v>
      </c>
      <c r="J359">
        <v>0.28000000000000003</v>
      </c>
      <c r="K359" s="4">
        <v>4221.71</v>
      </c>
      <c r="L359" s="1">
        <v>44680.11613425926</v>
      </c>
    </row>
    <row r="360" spans="1:12" x14ac:dyDescent="0.3">
      <c r="A360" t="s">
        <v>54</v>
      </c>
      <c r="B360" t="s">
        <v>58</v>
      </c>
      <c r="C360" s="2">
        <v>36</v>
      </c>
      <c r="D360" t="s">
        <v>32</v>
      </c>
      <c r="E360" t="s">
        <v>33</v>
      </c>
      <c r="F360" t="s">
        <v>57</v>
      </c>
      <c r="G360" s="3" t="s">
        <v>56</v>
      </c>
      <c r="H360">
        <v>4</v>
      </c>
      <c r="I360">
        <v>1428.26</v>
      </c>
      <c r="J360">
        <v>0.01</v>
      </c>
      <c r="K360" s="4">
        <v>5655.91</v>
      </c>
      <c r="L360" s="1">
        <v>44248.461342592593</v>
      </c>
    </row>
    <row r="361" spans="1:12" x14ac:dyDescent="0.3">
      <c r="A361" t="s">
        <v>55</v>
      </c>
      <c r="B361" t="s">
        <v>16</v>
      </c>
      <c r="C361" s="2">
        <v>19</v>
      </c>
      <c r="D361" t="s">
        <v>32</v>
      </c>
      <c r="E361" t="s">
        <v>46</v>
      </c>
      <c r="F361" t="s">
        <v>57</v>
      </c>
      <c r="G361" s="3" t="s">
        <v>43</v>
      </c>
      <c r="H361">
        <v>5</v>
      </c>
      <c r="I361">
        <v>1877.39</v>
      </c>
      <c r="J361">
        <v>0.27</v>
      </c>
      <c r="K361" s="4">
        <v>6852.47</v>
      </c>
      <c r="L361" s="1">
        <v>45149.690925925926</v>
      </c>
    </row>
    <row r="362" spans="1:12" x14ac:dyDescent="0.3">
      <c r="A362" t="s">
        <v>47</v>
      </c>
      <c r="B362" t="s">
        <v>28</v>
      </c>
      <c r="C362" s="2">
        <v>28</v>
      </c>
      <c r="D362" t="s">
        <v>31</v>
      </c>
      <c r="E362" t="s">
        <v>44</v>
      </c>
      <c r="F362" t="s">
        <v>41</v>
      </c>
      <c r="G362" s="3" t="s">
        <v>42</v>
      </c>
      <c r="H362">
        <v>4</v>
      </c>
      <c r="I362">
        <v>450.37</v>
      </c>
      <c r="J362">
        <v>0.11</v>
      </c>
      <c r="K362" s="4">
        <v>1603.32</v>
      </c>
      <c r="L362" s="1">
        <v>44443.201435185183</v>
      </c>
    </row>
    <row r="363" spans="1:12" x14ac:dyDescent="0.3">
      <c r="A363" t="s">
        <v>48</v>
      </c>
      <c r="B363" t="s">
        <v>29</v>
      </c>
      <c r="C363" s="2">
        <v>52</v>
      </c>
      <c r="D363" t="s">
        <v>32</v>
      </c>
      <c r="E363" t="s">
        <v>33</v>
      </c>
      <c r="F363" t="s">
        <v>39</v>
      </c>
      <c r="G363" s="3" t="s">
        <v>43</v>
      </c>
      <c r="H363">
        <v>1</v>
      </c>
      <c r="I363">
        <v>1425.32</v>
      </c>
      <c r="J363">
        <v>0.21</v>
      </c>
      <c r="K363" s="4">
        <v>1126</v>
      </c>
      <c r="L363" s="1">
        <v>44551.192627314813</v>
      </c>
    </row>
    <row r="364" spans="1:12" x14ac:dyDescent="0.3">
      <c r="A364" t="s">
        <v>49</v>
      </c>
      <c r="B364" t="s">
        <v>23</v>
      </c>
      <c r="C364" s="2">
        <v>34</v>
      </c>
      <c r="D364" t="s">
        <v>31</v>
      </c>
      <c r="E364" t="s">
        <v>46</v>
      </c>
      <c r="F364" t="s">
        <v>38</v>
      </c>
      <c r="G364" s="3" t="s">
        <v>56</v>
      </c>
      <c r="H364">
        <v>7</v>
      </c>
      <c r="I364">
        <v>180.39</v>
      </c>
      <c r="J364">
        <v>0.2</v>
      </c>
      <c r="K364" s="4">
        <v>1010.18</v>
      </c>
      <c r="L364" s="1">
        <v>44875.216493055559</v>
      </c>
    </row>
    <row r="365" spans="1:12" x14ac:dyDescent="0.3">
      <c r="A365" t="s">
        <v>50</v>
      </c>
      <c r="B365" t="s">
        <v>15</v>
      </c>
      <c r="C365" s="2">
        <v>59</v>
      </c>
      <c r="D365" t="s">
        <v>32</v>
      </c>
      <c r="E365" t="s">
        <v>35</v>
      </c>
      <c r="F365" t="s">
        <v>57</v>
      </c>
      <c r="G365" s="3" t="s">
        <v>43</v>
      </c>
      <c r="I365">
        <v>986.72</v>
      </c>
      <c r="J365">
        <v>0.05</v>
      </c>
      <c r="K365" s="4">
        <v>1874.77</v>
      </c>
      <c r="L365" s="1">
        <v>45043.352997685193</v>
      </c>
    </row>
    <row r="366" spans="1:12" x14ac:dyDescent="0.3">
      <c r="A366" t="s">
        <v>47</v>
      </c>
      <c r="B366" t="s">
        <v>26</v>
      </c>
      <c r="C366" s="2">
        <v>20</v>
      </c>
      <c r="D366" t="s">
        <v>31</v>
      </c>
      <c r="E366" t="s">
        <v>44</v>
      </c>
      <c r="F366" t="s">
        <v>40</v>
      </c>
      <c r="G366" s="3" t="s">
        <v>56</v>
      </c>
      <c r="H366">
        <v>3</v>
      </c>
      <c r="I366">
        <v>282.81</v>
      </c>
      <c r="J366">
        <v>0.1</v>
      </c>
      <c r="K366" s="4">
        <v>763.59</v>
      </c>
      <c r="L366" s="1">
        <v>45275.822083333333</v>
      </c>
    </row>
    <row r="367" spans="1:12" x14ac:dyDescent="0.3">
      <c r="A367" t="s">
        <v>51</v>
      </c>
      <c r="B367" t="s">
        <v>25</v>
      </c>
      <c r="C367" s="2">
        <v>39</v>
      </c>
      <c r="D367" t="s">
        <v>31</v>
      </c>
      <c r="E367" t="s">
        <v>45</v>
      </c>
      <c r="F367" t="s">
        <v>38</v>
      </c>
      <c r="G367" s="3" t="s">
        <v>56</v>
      </c>
      <c r="H367">
        <v>5</v>
      </c>
      <c r="I367">
        <v>1323.63</v>
      </c>
      <c r="J367">
        <v>0.16</v>
      </c>
      <c r="K367" s="4">
        <v>5559.25</v>
      </c>
      <c r="L367" s="1">
        <v>44371.542615740742</v>
      </c>
    </row>
    <row r="368" spans="1:12" x14ac:dyDescent="0.3">
      <c r="A368" t="s">
        <v>52</v>
      </c>
      <c r="B368" t="s">
        <v>26</v>
      </c>
      <c r="C368" s="2">
        <v>52</v>
      </c>
      <c r="D368" t="s">
        <v>32</v>
      </c>
      <c r="E368" t="s">
        <v>35</v>
      </c>
      <c r="F368" t="s">
        <v>39</v>
      </c>
      <c r="G368" s="3" t="s">
        <v>42</v>
      </c>
      <c r="H368">
        <v>8</v>
      </c>
      <c r="I368">
        <v>1222.8599999999999</v>
      </c>
      <c r="J368">
        <v>0.25</v>
      </c>
      <c r="K368" s="4">
        <v>7337.16</v>
      </c>
      <c r="L368" s="1">
        <v>44442.135150462957</v>
      </c>
    </row>
    <row r="369" spans="1:12" x14ac:dyDescent="0.3">
      <c r="A369" t="s">
        <v>53</v>
      </c>
      <c r="B369" t="s">
        <v>25</v>
      </c>
      <c r="C369" s="2">
        <v>38</v>
      </c>
      <c r="D369" t="s">
        <v>31</v>
      </c>
      <c r="E369" t="s">
        <v>34</v>
      </c>
      <c r="F369" t="s">
        <v>40</v>
      </c>
      <c r="G369" s="3" t="s">
        <v>43</v>
      </c>
      <c r="H369">
        <v>8</v>
      </c>
      <c r="I369">
        <v>145.22</v>
      </c>
      <c r="J369">
        <v>0.28999999999999998</v>
      </c>
      <c r="K369" s="4">
        <v>824.85</v>
      </c>
      <c r="L369" s="1">
        <v>44398.014687499999</v>
      </c>
    </row>
    <row r="370" spans="1:12" x14ac:dyDescent="0.3">
      <c r="A370" t="s">
        <v>54</v>
      </c>
      <c r="B370" t="s">
        <v>25</v>
      </c>
      <c r="C370" s="2">
        <v>42</v>
      </c>
      <c r="D370" t="s">
        <v>32</v>
      </c>
      <c r="E370" t="s">
        <v>36</v>
      </c>
      <c r="F370" t="s">
        <v>38</v>
      </c>
      <c r="G370" s="3" t="s">
        <v>42</v>
      </c>
      <c r="I370">
        <v>673.25</v>
      </c>
      <c r="J370">
        <v>0.01</v>
      </c>
      <c r="K370" s="4">
        <v>1333.04</v>
      </c>
      <c r="L370" s="1">
        <v>45271.22216435185</v>
      </c>
    </row>
    <row r="371" spans="1:12" x14ac:dyDescent="0.3">
      <c r="A371" t="s">
        <v>55</v>
      </c>
      <c r="B371" t="s">
        <v>22</v>
      </c>
      <c r="C371" s="2">
        <v>56</v>
      </c>
      <c r="D371" t="s">
        <v>32</v>
      </c>
      <c r="E371" t="s">
        <v>45</v>
      </c>
      <c r="F371" t="s">
        <v>57</v>
      </c>
      <c r="G371" s="3" t="s">
        <v>43</v>
      </c>
      <c r="H371">
        <v>9</v>
      </c>
      <c r="I371">
        <v>820.32</v>
      </c>
      <c r="J371">
        <v>0.11</v>
      </c>
      <c r="K371" s="4">
        <v>6570.76</v>
      </c>
      <c r="L371" s="1">
        <v>44478.47923611111</v>
      </c>
    </row>
    <row r="372" spans="1:12" x14ac:dyDescent="0.3">
      <c r="A372" t="s">
        <v>47</v>
      </c>
      <c r="B372" t="s">
        <v>29</v>
      </c>
      <c r="C372" s="2">
        <v>19</v>
      </c>
      <c r="D372" t="s">
        <v>31</v>
      </c>
      <c r="E372" t="s">
        <v>33</v>
      </c>
      <c r="F372" t="s">
        <v>41</v>
      </c>
      <c r="G372" s="3" t="s">
        <v>43</v>
      </c>
      <c r="H372">
        <v>6</v>
      </c>
      <c r="I372">
        <v>533.72</v>
      </c>
      <c r="J372">
        <v>0.2</v>
      </c>
      <c r="K372" s="4">
        <v>2561.86</v>
      </c>
      <c r="L372" s="1">
        <v>44770.953530092593</v>
      </c>
    </row>
    <row r="373" spans="1:12" x14ac:dyDescent="0.3">
      <c r="A373" t="s">
        <v>48</v>
      </c>
      <c r="B373" t="s">
        <v>26</v>
      </c>
      <c r="C373" s="2">
        <v>18</v>
      </c>
      <c r="D373" t="s">
        <v>31</v>
      </c>
      <c r="E373" t="s">
        <v>44</v>
      </c>
      <c r="F373" t="s">
        <v>37</v>
      </c>
      <c r="G373" s="3" t="s">
        <v>56</v>
      </c>
      <c r="H373">
        <v>9</v>
      </c>
      <c r="I373">
        <v>125.41</v>
      </c>
      <c r="J373">
        <v>0.16</v>
      </c>
      <c r="K373" s="4">
        <v>948.1</v>
      </c>
      <c r="L373" s="1">
        <v>44755.460972222223</v>
      </c>
    </row>
    <row r="374" spans="1:12" x14ac:dyDescent="0.3">
      <c r="A374" t="s">
        <v>49</v>
      </c>
      <c r="B374" t="s">
        <v>28</v>
      </c>
      <c r="C374" s="2">
        <v>24</v>
      </c>
      <c r="D374" t="s">
        <v>31</v>
      </c>
      <c r="E374" t="s">
        <v>45</v>
      </c>
      <c r="F374" t="s">
        <v>40</v>
      </c>
      <c r="G374" s="3" t="s">
        <v>56</v>
      </c>
      <c r="H374">
        <v>4</v>
      </c>
      <c r="I374">
        <v>671.7</v>
      </c>
      <c r="J374">
        <v>0.28000000000000003</v>
      </c>
      <c r="K374" s="4">
        <v>1934.5</v>
      </c>
      <c r="L374" s="1">
        <v>44785.416886574072</v>
      </c>
    </row>
    <row r="375" spans="1:12" x14ac:dyDescent="0.3">
      <c r="A375" t="s">
        <v>50</v>
      </c>
      <c r="B375" t="s">
        <v>15</v>
      </c>
      <c r="C375" s="2">
        <v>37</v>
      </c>
      <c r="D375" t="s">
        <v>32</v>
      </c>
      <c r="E375" t="s">
        <v>34</v>
      </c>
      <c r="F375" t="s">
        <v>37</v>
      </c>
      <c r="G375" s="3" t="s">
        <v>43</v>
      </c>
      <c r="H375">
        <v>3</v>
      </c>
      <c r="I375">
        <v>1595.62</v>
      </c>
      <c r="J375">
        <v>0.01</v>
      </c>
      <c r="K375" s="4">
        <v>4738.99</v>
      </c>
      <c r="L375" s="1">
        <v>45188.38449074074</v>
      </c>
    </row>
    <row r="376" spans="1:12" x14ac:dyDescent="0.3">
      <c r="A376" t="s">
        <v>47</v>
      </c>
      <c r="B376" t="s">
        <v>14</v>
      </c>
      <c r="C376" s="2">
        <v>60</v>
      </c>
      <c r="D376" t="s">
        <v>32</v>
      </c>
      <c r="E376" t="s">
        <v>36</v>
      </c>
      <c r="F376" t="s">
        <v>57</v>
      </c>
      <c r="G376" s="3" t="s">
        <v>42</v>
      </c>
      <c r="H376">
        <v>5</v>
      </c>
      <c r="I376">
        <v>752.21</v>
      </c>
      <c r="J376">
        <v>0.13</v>
      </c>
      <c r="K376" s="4">
        <v>3272.11</v>
      </c>
      <c r="L376" s="1">
        <v>44977.979212962957</v>
      </c>
    </row>
    <row r="377" spans="1:12" x14ac:dyDescent="0.3">
      <c r="A377" t="s">
        <v>51</v>
      </c>
      <c r="B377" t="s">
        <v>17</v>
      </c>
      <c r="C377" s="2">
        <v>23</v>
      </c>
      <c r="D377" t="s">
        <v>32</v>
      </c>
      <c r="E377" t="s">
        <v>45</v>
      </c>
      <c r="F377" t="s">
        <v>57</v>
      </c>
      <c r="G377" s="3" t="s">
        <v>56</v>
      </c>
      <c r="H377">
        <v>5</v>
      </c>
      <c r="I377">
        <v>680.57</v>
      </c>
      <c r="J377">
        <v>0.2</v>
      </c>
      <c r="K377" s="4">
        <v>2722.28</v>
      </c>
      <c r="L377" s="1">
        <v>43967.647870370369</v>
      </c>
    </row>
    <row r="378" spans="1:12" x14ac:dyDescent="0.3">
      <c r="A378" t="s">
        <v>52</v>
      </c>
      <c r="B378" t="s">
        <v>21</v>
      </c>
      <c r="C378" s="2">
        <v>53</v>
      </c>
      <c r="D378" t="s">
        <v>32</v>
      </c>
      <c r="E378" t="s">
        <v>33</v>
      </c>
      <c r="F378" t="s">
        <v>40</v>
      </c>
      <c r="G378" s="3" t="s">
        <v>56</v>
      </c>
      <c r="H378">
        <v>4</v>
      </c>
      <c r="I378">
        <v>1886.42</v>
      </c>
      <c r="J378">
        <v>7.0000000000000007E-2</v>
      </c>
      <c r="K378" s="4">
        <v>7017.48</v>
      </c>
      <c r="L378" s="1">
        <v>44747.673206018517</v>
      </c>
    </row>
    <row r="379" spans="1:12" x14ac:dyDescent="0.3">
      <c r="A379" t="s">
        <v>53</v>
      </c>
      <c r="B379" t="s">
        <v>19</v>
      </c>
      <c r="C379" s="2">
        <v>38</v>
      </c>
      <c r="D379" t="s">
        <v>32</v>
      </c>
      <c r="E379" t="s">
        <v>44</v>
      </c>
      <c r="F379" t="s">
        <v>39</v>
      </c>
      <c r="G379" s="3" t="s">
        <v>43</v>
      </c>
      <c r="H379">
        <v>7</v>
      </c>
      <c r="I379">
        <v>131.18</v>
      </c>
      <c r="J379">
        <v>0.22</v>
      </c>
      <c r="K379" s="4">
        <v>716.24</v>
      </c>
      <c r="L379" s="1">
        <v>44009.480995370373</v>
      </c>
    </row>
    <row r="380" spans="1:12" x14ac:dyDescent="0.3">
      <c r="A380" t="s">
        <v>54</v>
      </c>
      <c r="B380" t="s">
        <v>20</v>
      </c>
      <c r="C380" s="2">
        <v>63</v>
      </c>
      <c r="D380" t="s">
        <v>32</v>
      </c>
      <c r="E380" t="s">
        <v>45</v>
      </c>
      <c r="F380" t="s">
        <v>40</v>
      </c>
      <c r="G380" s="3" t="s">
        <v>43</v>
      </c>
      <c r="H380">
        <v>8</v>
      </c>
      <c r="I380">
        <v>1546.21</v>
      </c>
      <c r="J380">
        <v>0.02</v>
      </c>
      <c r="K380" s="4">
        <v>12122.29</v>
      </c>
      <c r="L380" s="1">
        <v>44255.07885416667</v>
      </c>
    </row>
    <row r="381" spans="1:12" x14ac:dyDescent="0.3">
      <c r="A381" t="s">
        <v>55</v>
      </c>
      <c r="B381" t="s">
        <v>15</v>
      </c>
      <c r="C381" s="2">
        <v>52</v>
      </c>
      <c r="D381" t="s">
        <v>31</v>
      </c>
      <c r="E381" t="s">
        <v>36</v>
      </c>
      <c r="F381" t="s">
        <v>38</v>
      </c>
      <c r="G381" s="3" t="s">
        <v>56</v>
      </c>
      <c r="H381">
        <v>5</v>
      </c>
      <c r="I381">
        <v>992.03</v>
      </c>
      <c r="J381">
        <v>0.14000000000000001</v>
      </c>
      <c r="K381" s="4">
        <v>4265.7299999999996</v>
      </c>
      <c r="L381" s="1">
        <v>44915.035115740742</v>
      </c>
    </row>
    <row r="382" spans="1:12" x14ac:dyDescent="0.3">
      <c r="A382" t="s">
        <v>47</v>
      </c>
      <c r="B382" t="s">
        <v>21</v>
      </c>
      <c r="C382" s="2">
        <v>53</v>
      </c>
      <c r="D382" t="s">
        <v>32</v>
      </c>
      <c r="E382" t="s">
        <v>33</v>
      </c>
      <c r="F382" t="s">
        <v>39</v>
      </c>
      <c r="G382" s="3" t="s">
        <v>42</v>
      </c>
      <c r="H382">
        <v>9</v>
      </c>
      <c r="I382">
        <v>1891.7</v>
      </c>
      <c r="J382">
        <v>0.2</v>
      </c>
      <c r="K382" s="4">
        <v>13620.24</v>
      </c>
      <c r="L382" s="1">
        <v>44334.64508101852</v>
      </c>
    </row>
    <row r="383" spans="1:12" x14ac:dyDescent="0.3">
      <c r="A383" t="s">
        <v>48</v>
      </c>
      <c r="B383" t="s">
        <v>58</v>
      </c>
      <c r="C383" s="2">
        <v>25</v>
      </c>
      <c r="D383" t="s">
        <v>32</v>
      </c>
      <c r="E383" t="s">
        <v>45</v>
      </c>
      <c r="F383" t="s">
        <v>37</v>
      </c>
      <c r="G383" s="3" t="s">
        <v>56</v>
      </c>
      <c r="H383">
        <v>7</v>
      </c>
      <c r="I383">
        <v>817.27</v>
      </c>
      <c r="J383">
        <v>0.08</v>
      </c>
      <c r="K383" s="4">
        <v>5263.22</v>
      </c>
      <c r="L383" s="1">
        <v>44176.63349537037</v>
      </c>
    </row>
    <row r="384" spans="1:12" x14ac:dyDescent="0.3">
      <c r="A384" t="s">
        <v>49</v>
      </c>
      <c r="B384" t="s">
        <v>21</v>
      </c>
      <c r="C384" s="2">
        <v>21</v>
      </c>
      <c r="D384" t="s">
        <v>32</v>
      </c>
      <c r="E384" t="s">
        <v>44</v>
      </c>
      <c r="F384" t="s">
        <v>38</v>
      </c>
      <c r="G384" s="3" t="s">
        <v>43</v>
      </c>
      <c r="H384">
        <v>7</v>
      </c>
      <c r="I384">
        <v>1430.68</v>
      </c>
      <c r="J384">
        <v>0.02</v>
      </c>
      <c r="K384" s="4">
        <v>9814.4599999999991</v>
      </c>
      <c r="L384" s="1">
        <v>43961.161944444437</v>
      </c>
    </row>
    <row r="385" spans="1:12" x14ac:dyDescent="0.3">
      <c r="A385" t="s">
        <v>50</v>
      </c>
      <c r="B385" t="s">
        <v>16</v>
      </c>
      <c r="C385" s="2">
        <v>60</v>
      </c>
      <c r="D385" t="s">
        <v>32</v>
      </c>
      <c r="E385" t="s">
        <v>36</v>
      </c>
      <c r="F385" t="s">
        <v>39</v>
      </c>
      <c r="G385" s="3" t="s">
        <v>56</v>
      </c>
      <c r="H385">
        <v>8</v>
      </c>
      <c r="J385">
        <v>0.28999999999999998</v>
      </c>
      <c r="K385" s="4">
        <v>1058.58</v>
      </c>
      <c r="L385" s="1">
        <v>44696.246076388888</v>
      </c>
    </row>
    <row r="386" spans="1:12" x14ac:dyDescent="0.3">
      <c r="A386" t="s">
        <v>47</v>
      </c>
      <c r="B386" t="s">
        <v>12</v>
      </c>
      <c r="C386" s="2">
        <v>33</v>
      </c>
      <c r="D386" t="s">
        <v>31</v>
      </c>
      <c r="E386" t="s">
        <v>34</v>
      </c>
      <c r="F386" t="s">
        <v>37</v>
      </c>
      <c r="G386" s="3" t="s">
        <v>43</v>
      </c>
      <c r="H386">
        <v>4</v>
      </c>
      <c r="I386">
        <v>1861.11</v>
      </c>
      <c r="J386">
        <v>0.27</v>
      </c>
      <c r="K386" s="4">
        <v>5434.44</v>
      </c>
      <c r="L386" s="1">
        <v>44526.284675925926</v>
      </c>
    </row>
    <row r="387" spans="1:12" x14ac:dyDescent="0.3">
      <c r="A387" t="s">
        <v>51</v>
      </c>
      <c r="B387" t="s">
        <v>25</v>
      </c>
      <c r="C387" s="2">
        <v>20</v>
      </c>
      <c r="D387" t="s">
        <v>31</v>
      </c>
      <c r="E387" t="s">
        <v>34</v>
      </c>
      <c r="F387" t="s">
        <v>38</v>
      </c>
      <c r="G387" s="3" t="s">
        <v>56</v>
      </c>
      <c r="H387">
        <v>6</v>
      </c>
      <c r="I387">
        <v>721.86</v>
      </c>
      <c r="J387">
        <v>0.28000000000000003</v>
      </c>
      <c r="K387" s="4">
        <v>3118.44</v>
      </c>
      <c r="L387" s="1">
        <v>45133.605821759258</v>
      </c>
    </row>
    <row r="388" spans="1:12" x14ac:dyDescent="0.3">
      <c r="A388" t="s">
        <v>52</v>
      </c>
      <c r="B388" t="s">
        <v>30</v>
      </c>
      <c r="C388" s="2">
        <v>24</v>
      </c>
      <c r="D388" t="s">
        <v>31</v>
      </c>
      <c r="E388" t="s">
        <v>35</v>
      </c>
      <c r="F388" t="s">
        <v>41</v>
      </c>
      <c r="G388" s="3" t="s">
        <v>43</v>
      </c>
      <c r="H388">
        <v>5</v>
      </c>
      <c r="I388">
        <v>1071.81</v>
      </c>
      <c r="J388">
        <v>0.28999999999999998</v>
      </c>
      <c r="K388" s="4">
        <v>3804.93</v>
      </c>
      <c r="L388" s="1">
        <v>43886.967048611114</v>
      </c>
    </row>
    <row r="389" spans="1:12" x14ac:dyDescent="0.3">
      <c r="A389" t="s">
        <v>53</v>
      </c>
      <c r="B389" t="s">
        <v>19</v>
      </c>
      <c r="C389" s="2">
        <v>19</v>
      </c>
      <c r="D389" t="s">
        <v>32</v>
      </c>
      <c r="E389" t="s">
        <v>45</v>
      </c>
      <c r="F389" t="s">
        <v>40</v>
      </c>
      <c r="G389" s="3" t="s">
        <v>43</v>
      </c>
      <c r="H389">
        <v>1</v>
      </c>
      <c r="I389">
        <v>320.04000000000002</v>
      </c>
      <c r="J389">
        <v>0.06</v>
      </c>
      <c r="K389" s="4">
        <v>300.83999999999997</v>
      </c>
      <c r="L389" s="1">
        <v>44180.978807870371</v>
      </c>
    </row>
    <row r="390" spans="1:12" x14ac:dyDescent="0.3">
      <c r="A390" t="s">
        <v>54</v>
      </c>
      <c r="B390" t="s">
        <v>18</v>
      </c>
      <c r="C390" s="2">
        <v>18</v>
      </c>
      <c r="D390" t="s">
        <v>32</v>
      </c>
      <c r="E390" t="s">
        <v>44</v>
      </c>
      <c r="F390" t="s">
        <v>40</v>
      </c>
      <c r="G390" s="3" t="s">
        <v>42</v>
      </c>
      <c r="H390">
        <v>9</v>
      </c>
      <c r="I390">
        <v>1893.84</v>
      </c>
      <c r="J390">
        <v>0.05</v>
      </c>
      <c r="K390" s="4">
        <v>16192.33</v>
      </c>
      <c r="L390" s="1">
        <v>43899.385462962957</v>
      </c>
    </row>
    <row r="391" spans="1:12" x14ac:dyDescent="0.3">
      <c r="A391" t="s">
        <v>55</v>
      </c>
      <c r="B391" t="s">
        <v>14</v>
      </c>
      <c r="C391" s="2">
        <v>18</v>
      </c>
      <c r="D391" t="s">
        <v>32</v>
      </c>
      <c r="E391" t="s">
        <v>45</v>
      </c>
      <c r="F391" t="s">
        <v>40</v>
      </c>
      <c r="G391" s="3" t="s">
        <v>43</v>
      </c>
      <c r="I391">
        <v>1362.29</v>
      </c>
      <c r="J391">
        <v>0.01</v>
      </c>
      <c r="K391" s="4">
        <v>2697.33</v>
      </c>
      <c r="L391" s="1">
        <v>43928.276122685187</v>
      </c>
    </row>
    <row r="392" spans="1:12" x14ac:dyDescent="0.3">
      <c r="A392" t="s">
        <v>47</v>
      </c>
      <c r="B392" t="s">
        <v>16</v>
      </c>
      <c r="C392" s="2">
        <v>55</v>
      </c>
      <c r="D392" t="s">
        <v>31</v>
      </c>
      <c r="E392" t="s">
        <v>36</v>
      </c>
      <c r="F392" t="s">
        <v>41</v>
      </c>
      <c r="G392" s="3" t="s">
        <v>56</v>
      </c>
      <c r="H392">
        <v>6</v>
      </c>
      <c r="I392">
        <v>155.19999999999999</v>
      </c>
      <c r="J392">
        <v>0.27</v>
      </c>
      <c r="K392" s="4">
        <v>679.78</v>
      </c>
      <c r="L392" s="1">
        <v>44434.156805555547</v>
      </c>
    </row>
    <row r="393" spans="1:12" x14ac:dyDescent="0.3">
      <c r="A393" t="s">
        <v>48</v>
      </c>
      <c r="B393" t="s">
        <v>30</v>
      </c>
      <c r="C393" s="2">
        <v>24</v>
      </c>
      <c r="D393" t="s">
        <v>32</v>
      </c>
      <c r="E393" t="s">
        <v>35</v>
      </c>
      <c r="F393" t="s">
        <v>39</v>
      </c>
      <c r="G393" s="3" t="s">
        <v>43</v>
      </c>
      <c r="H393">
        <v>8</v>
      </c>
      <c r="I393">
        <v>352.65</v>
      </c>
      <c r="J393">
        <v>0.23</v>
      </c>
      <c r="K393" s="4">
        <v>2172.3200000000002</v>
      </c>
      <c r="L393" s="1">
        <v>44904.32849537037</v>
      </c>
    </row>
    <row r="394" spans="1:12" x14ac:dyDescent="0.3">
      <c r="A394" t="s">
        <v>49</v>
      </c>
      <c r="B394" t="s">
        <v>25</v>
      </c>
      <c r="C394" s="2">
        <v>41</v>
      </c>
      <c r="D394" t="s">
        <v>32</v>
      </c>
      <c r="E394" t="s">
        <v>44</v>
      </c>
      <c r="F394" t="s">
        <v>57</v>
      </c>
      <c r="G394" s="3" t="s">
        <v>56</v>
      </c>
      <c r="H394">
        <v>3</v>
      </c>
      <c r="I394">
        <v>829.68</v>
      </c>
      <c r="J394">
        <v>0.19</v>
      </c>
      <c r="K394" s="4">
        <v>2016.12</v>
      </c>
      <c r="L394" s="1">
        <v>44987.912534722222</v>
      </c>
    </row>
    <row r="395" spans="1:12" x14ac:dyDescent="0.3">
      <c r="A395" t="s">
        <v>50</v>
      </c>
      <c r="B395" t="s">
        <v>24</v>
      </c>
      <c r="C395" s="2">
        <v>22</v>
      </c>
      <c r="D395" t="s">
        <v>31</v>
      </c>
      <c r="E395" t="s">
        <v>45</v>
      </c>
      <c r="F395" t="s">
        <v>38</v>
      </c>
      <c r="G395" s="3" t="s">
        <v>42</v>
      </c>
      <c r="H395">
        <v>5</v>
      </c>
      <c r="I395">
        <v>472.7</v>
      </c>
      <c r="J395">
        <v>0.28000000000000003</v>
      </c>
      <c r="K395" s="4">
        <v>1701.72</v>
      </c>
      <c r="L395" s="1">
        <v>45263.421342592592</v>
      </c>
    </row>
    <row r="396" spans="1:12" x14ac:dyDescent="0.3">
      <c r="A396" t="s">
        <v>47</v>
      </c>
      <c r="B396" t="s">
        <v>27</v>
      </c>
      <c r="C396" s="2">
        <v>38</v>
      </c>
      <c r="D396" t="s">
        <v>31</v>
      </c>
      <c r="E396" t="s">
        <v>44</v>
      </c>
      <c r="F396" t="s">
        <v>39</v>
      </c>
      <c r="G396" s="3" t="s">
        <v>56</v>
      </c>
      <c r="H396">
        <v>7</v>
      </c>
      <c r="I396">
        <v>644.02</v>
      </c>
      <c r="J396">
        <v>0.17</v>
      </c>
      <c r="K396" s="4">
        <v>3741.76</v>
      </c>
      <c r="L396" s="1">
        <v>44058.363506944443</v>
      </c>
    </row>
    <row r="397" spans="1:12" x14ac:dyDescent="0.3">
      <c r="A397" t="s">
        <v>51</v>
      </c>
      <c r="B397" t="s">
        <v>12</v>
      </c>
      <c r="C397" s="2">
        <v>45</v>
      </c>
      <c r="D397" t="s">
        <v>32</v>
      </c>
      <c r="E397" t="s">
        <v>36</v>
      </c>
      <c r="F397" t="s">
        <v>57</v>
      </c>
      <c r="G397" s="3" t="s">
        <v>42</v>
      </c>
      <c r="H397">
        <v>4</v>
      </c>
      <c r="I397">
        <v>1995.11</v>
      </c>
      <c r="J397">
        <v>0.04</v>
      </c>
      <c r="K397" s="4">
        <v>7661.22</v>
      </c>
      <c r="L397" s="1">
        <v>45186.965243055558</v>
      </c>
    </row>
    <row r="398" spans="1:12" x14ac:dyDescent="0.3">
      <c r="A398" t="s">
        <v>52</v>
      </c>
      <c r="B398" t="s">
        <v>14</v>
      </c>
      <c r="C398" s="2">
        <v>35</v>
      </c>
      <c r="D398" t="s">
        <v>31</v>
      </c>
      <c r="E398" t="s">
        <v>35</v>
      </c>
      <c r="F398" t="s">
        <v>40</v>
      </c>
      <c r="G398" s="3" t="s">
        <v>42</v>
      </c>
      <c r="H398">
        <v>5</v>
      </c>
      <c r="I398">
        <v>1334.36</v>
      </c>
      <c r="J398">
        <v>0.05</v>
      </c>
      <c r="K398" s="4">
        <v>6338.21</v>
      </c>
      <c r="L398" s="1">
        <v>44549.852395833332</v>
      </c>
    </row>
    <row r="399" spans="1:12" x14ac:dyDescent="0.3">
      <c r="A399" t="s">
        <v>53</v>
      </c>
      <c r="B399" t="s">
        <v>17</v>
      </c>
      <c r="C399" s="2">
        <v>41</v>
      </c>
      <c r="D399" t="s">
        <v>32</v>
      </c>
      <c r="E399" t="s">
        <v>44</v>
      </c>
      <c r="F399" t="s">
        <v>40</v>
      </c>
      <c r="G399" s="3" t="s">
        <v>43</v>
      </c>
      <c r="H399">
        <v>1</v>
      </c>
      <c r="I399">
        <v>1848.32</v>
      </c>
      <c r="J399">
        <v>0.04</v>
      </c>
      <c r="K399" s="4">
        <v>1774.39</v>
      </c>
      <c r="L399" s="1">
        <v>44739.949664351851</v>
      </c>
    </row>
    <row r="400" spans="1:12" x14ac:dyDescent="0.3">
      <c r="A400" t="s">
        <v>54</v>
      </c>
      <c r="B400" t="s">
        <v>21</v>
      </c>
      <c r="C400" s="2">
        <v>49</v>
      </c>
      <c r="D400" t="s">
        <v>32</v>
      </c>
      <c r="E400" t="s">
        <v>36</v>
      </c>
      <c r="F400" t="s">
        <v>40</v>
      </c>
      <c r="G400" s="3" t="s">
        <v>42</v>
      </c>
      <c r="H400">
        <v>4</v>
      </c>
      <c r="I400">
        <v>899.81</v>
      </c>
      <c r="J400">
        <v>0.09</v>
      </c>
      <c r="K400" s="4">
        <v>3275.31</v>
      </c>
      <c r="L400" s="1">
        <v>44573.132118055553</v>
      </c>
    </row>
    <row r="401" spans="1:12" x14ac:dyDescent="0.3">
      <c r="A401" t="s">
        <v>55</v>
      </c>
      <c r="B401" t="s">
        <v>30</v>
      </c>
      <c r="C401" s="2">
        <v>62</v>
      </c>
      <c r="D401" t="s">
        <v>31</v>
      </c>
      <c r="E401" t="s">
        <v>34</v>
      </c>
      <c r="F401" t="s">
        <v>57</v>
      </c>
      <c r="G401" s="3" t="s">
        <v>56</v>
      </c>
      <c r="H401">
        <v>7</v>
      </c>
      <c r="I401">
        <v>1435.05</v>
      </c>
      <c r="J401">
        <v>0.11</v>
      </c>
      <c r="K401" s="4">
        <v>8940.36</v>
      </c>
      <c r="L401" s="1">
        <v>44073.138993055552</v>
      </c>
    </row>
    <row r="402" spans="1:12" x14ac:dyDescent="0.3">
      <c r="A402" t="s">
        <v>47</v>
      </c>
      <c r="B402" t="s">
        <v>20</v>
      </c>
      <c r="C402" s="2">
        <v>50</v>
      </c>
      <c r="D402" t="s">
        <v>32</v>
      </c>
      <c r="E402" t="s">
        <v>44</v>
      </c>
      <c r="F402" t="s">
        <v>38</v>
      </c>
      <c r="G402" s="3" t="s">
        <v>42</v>
      </c>
      <c r="H402">
        <v>7</v>
      </c>
      <c r="I402">
        <v>946.4</v>
      </c>
      <c r="J402">
        <v>0.24</v>
      </c>
      <c r="K402" s="4">
        <v>5034.8500000000004</v>
      </c>
      <c r="L402" s="1">
        <v>44774.714421296303</v>
      </c>
    </row>
    <row r="403" spans="1:12" x14ac:dyDescent="0.3">
      <c r="A403" t="s">
        <v>48</v>
      </c>
      <c r="B403" t="s">
        <v>23</v>
      </c>
      <c r="C403" s="2">
        <v>27</v>
      </c>
      <c r="D403" t="s">
        <v>31</v>
      </c>
      <c r="E403" t="s">
        <v>35</v>
      </c>
      <c r="F403" t="s">
        <v>38</v>
      </c>
      <c r="G403" s="3" t="s">
        <v>42</v>
      </c>
      <c r="H403">
        <v>4</v>
      </c>
      <c r="I403">
        <v>690.04</v>
      </c>
      <c r="J403">
        <v>0.06</v>
      </c>
      <c r="K403" s="4">
        <v>2594.5500000000002</v>
      </c>
      <c r="L403" s="1">
        <v>44105.968263888892</v>
      </c>
    </row>
    <row r="404" spans="1:12" x14ac:dyDescent="0.3">
      <c r="A404" t="s">
        <v>49</v>
      </c>
      <c r="B404" t="s">
        <v>14</v>
      </c>
      <c r="C404" s="2">
        <v>26</v>
      </c>
      <c r="D404" t="s">
        <v>31</v>
      </c>
      <c r="E404" t="s">
        <v>46</v>
      </c>
      <c r="F404" t="s">
        <v>57</v>
      </c>
      <c r="G404" s="3" t="s">
        <v>43</v>
      </c>
      <c r="H404">
        <v>6</v>
      </c>
      <c r="I404">
        <v>1062.3900000000001</v>
      </c>
      <c r="J404">
        <v>0.22</v>
      </c>
      <c r="K404" s="4">
        <v>4971.99</v>
      </c>
      <c r="L404" s="1">
        <v>44535.372175925928</v>
      </c>
    </row>
    <row r="405" spans="1:12" x14ac:dyDescent="0.3">
      <c r="A405" t="s">
        <v>50</v>
      </c>
      <c r="B405" t="s">
        <v>29</v>
      </c>
      <c r="C405" s="2">
        <v>50</v>
      </c>
      <c r="D405" t="s">
        <v>32</v>
      </c>
      <c r="E405" t="s">
        <v>33</v>
      </c>
      <c r="F405" t="s">
        <v>37</v>
      </c>
      <c r="G405" s="3" t="s">
        <v>56</v>
      </c>
      <c r="H405">
        <v>5</v>
      </c>
      <c r="I405">
        <v>883.26</v>
      </c>
      <c r="J405">
        <v>0.15</v>
      </c>
      <c r="K405" s="4">
        <v>3753.86</v>
      </c>
      <c r="L405" s="1">
        <v>44198.441527777781</v>
      </c>
    </row>
    <row r="406" spans="1:12" x14ac:dyDescent="0.3">
      <c r="A406" t="s">
        <v>47</v>
      </c>
      <c r="B406" t="s">
        <v>25</v>
      </c>
      <c r="C406" s="2">
        <v>50</v>
      </c>
      <c r="D406" t="s">
        <v>31</v>
      </c>
      <c r="E406" t="s">
        <v>33</v>
      </c>
      <c r="F406" t="s">
        <v>40</v>
      </c>
      <c r="G406" s="3" t="s">
        <v>42</v>
      </c>
      <c r="H406">
        <v>1</v>
      </c>
      <c r="I406">
        <v>1962.05</v>
      </c>
      <c r="J406">
        <v>0.3</v>
      </c>
      <c r="K406" s="4">
        <v>1373.44</v>
      </c>
      <c r="L406" s="1">
        <v>44512.722418981481</v>
      </c>
    </row>
    <row r="407" spans="1:12" x14ac:dyDescent="0.3">
      <c r="A407" t="s">
        <v>51</v>
      </c>
      <c r="B407" t="s">
        <v>28</v>
      </c>
      <c r="C407" s="2">
        <v>24</v>
      </c>
      <c r="D407" t="s">
        <v>32</v>
      </c>
      <c r="E407" t="s">
        <v>44</v>
      </c>
      <c r="F407" t="s">
        <v>39</v>
      </c>
      <c r="G407" s="3" t="s">
        <v>43</v>
      </c>
      <c r="H407">
        <v>8</v>
      </c>
      <c r="I407">
        <v>1017.52</v>
      </c>
      <c r="J407">
        <v>0.23</v>
      </c>
      <c r="K407" s="4">
        <v>6267.92</v>
      </c>
      <c r="L407" s="1">
        <v>44688.302986111114</v>
      </c>
    </row>
    <row r="408" spans="1:12" x14ac:dyDescent="0.3">
      <c r="A408" t="s">
        <v>52</v>
      </c>
      <c r="B408" t="s">
        <v>18</v>
      </c>
      <c r="C408" s="2">
        <v>21</v>
      </c>
      <c r="D408" t="s">
        <v>32</v>
      </c>
      <c r="E408" t="s">
        <v>44</v>
      </c>
      <c r="F408" t="s">
        <v>38</v>
      </c>
      <c r="G408" s="3" t="s">
        <v>43</v>
      </c>
      <c r="H408">
        <v>7</v>
      </c>
      <c r="I408">
        <v>1631.67</v>
      </c>
      <c r="J408">
        <v>0.28999999999999998</v>
      </c>
      <c r="K408" s="4">
        <v>8109.4</v>
      </c>
      <c r="L408" s="1">
        <v>44002.565636574072</v>
      </c>
    </row>
    <row r="409" spans="1:12" x14ac:dyDescent="0.3">
      <c r="A409" t="s">
        <v>53</v>
      </c>
      <c r="B409" t="s">
        <v>24</v>
      </c>
      <c r="C409" s="2">
        <v>45</v>
      </c>
      <c r="D409" t="s">
        <v>31</v>
      </c>
      <c r="E409" t="s">
        <v>36</v>
      </c>
      <c r="F409" t="s">
        <v>57</v>
      </c>
      <c r="G409" s="3" t="s">
        <v>56</v>
      </c>
      <c r="H409">
        <v>5</v>
      </c>
      <c r="I409">
        <v>1350.3</v>
      </c>
      <c r="J409">
        <v>0.1</v>
      </c>
      <c r="K409" s="4">
        <v>6076.35</v>
      </c>
      <c r="L409" s="1">
        <v>44214.683819444443</v>
      </c>
    </row>
    <row r="410" spans="1:12" x14ac:dyDescent="0.3">
      <c r="A410" t="s">
        <v>54</v>
      </c>
      <c r="B410" t="s">
        <v>22</v>
      </c>
      <c r="C410" s="2">
        <v>40</v>
      </c>
      <c r="D410" t="s">
        <v>31</v>
      </c>
      <c r="E410" t="s">
        <v>45</v>
      </c>
      <c r="F410" t="s">
        <v>37</v>
      </c>
      <c r="G410" s="3" t="s">
        <v>43</v>
      </c>
      <c r="H410">
        <v>7</v>
      </c>
      <c r="I410">
        <v>985.27</v>
      </c>
      <c r="J410">
        <v>0.04</v>
      </c>
      <c r="K410" s="4">
        <v>6621.01</v>
      </c>
      <c r="L410" s="1">
        <v>44632.839490740742</v>
      </c>
    </row>
    <row r="411" spans="1:12" x14ac:dyDescent="0.3">
      <c r="A411" t="s">
        <v>55</v>
      </c>
      <c r="B411" t="s">
        <v>19</v>
      </c>
      <c r="C411" s="2">
        <v>49</v>
      </c>
      <c r="D411" t="s">
        <v>31</v>
      </c>
      <c r="E411" t="s">
        <v>33</v>
      </c>
      <c r="F411" t="s">
        <v>41</v>
      </c>
      <c r="G411" s="3" t="s">
        <v>42</v>
      </c>
      <c r="H411">
        <v>3</v>
      </c>
      <c r="I411">
        <v>974.59</v>
      </c>
      <c r="J411">
        <v>0.15</v>
      </c>
      <c r="K411" s="4">
        <v>2485.1999999999998</v>
      </c>
      <c r="L411" s="1">
        <v>44381.301689814813</v>
      </c>
    </row>
    <row r="412" spans="1:12" x14ac:dyDescent="0.3">
      <c r="A412" t="s">
        <v>47</v>
      </c>
      <c r="B412" t="s">
        <v>15</v>
      </c>
      <c r="C412" s="2">
        <v>61</v>
      </c>
      <c r="D412" t="s">
        <v>32</v>
      </c>
      <c r="E412" t="s">
        <v>45</v>
      </c>
      <c r="F412" t="s">
        <v>57</v>
      </c>
      <c r="G412" s="3" t="s">
        <v>43</v>
      </c>
      <c r="H412">
        <v>8</v>
      </c>
      <c r="I412">
        <v>716.69</v>
      </c>
      <c r="J412">
        <v>0.04</v>
      </c>
      <c r="K412" s="4">
        <v>5504.18</v>
      </c>
      <c r="L412" s="1">
        <v>43995.265787037039</v>
      </c>
    </row>
    <row r="413" spans="1:12" x14ac:dyDescent="0.3">
      <c r="A413" t="s">
        <v>48</v>
      </c>
      <c r="B413" t="s">
        <v>17</v>
      </c>
      <c r="C413" s="2">
        <v>33</v>
      </c>
      <c r="D413" t="s">
        <v>32</v>
      </c>
      <c r="E413" t="s">
        <v>33</v>
      </c>
      <c r="F413" t="s">
        <v>37</v>
      </c>
      <c r="G413" s="3" t="s">
        <v>56</v>
      </c>
      <c r="H413">
        <v>5</v>
      </c>
      <c r="I413">
        <v>258.61</v>
      </c>
      <c r="J413">
        <v>0.15</v>
      </c>
      <c r="K413" s="4">
        <v>1099.0899999999999</v>
      </c>
      <c r="L413" s="1">
        <v>44991.821759259263</v>
      </c>
    </row>
    <row r="414" spans="1:12" x14ac:dyDescent="0.3">
      <c r="A414" t="s">
        <v>49</v>
      </c>
      <c r="B414" t="s">
        <v>21</v>
      </c>
      <c r="C414" s="2">
        <v>63</v>
      </c>
      <c r="D414" t="s">
        <v>32</v>
      </c>
      <c r="E414" t="s">
        <v>44</v>
      </c>
      <c r="F414" t="s">
        <v>41</v>
      </c>
      <c r="G414" s="3" t="s">
        <v>56</v>
      </c>
      <c r="I414">
        <v>1534.87</v>
      </c>
      <c r="J414">
        <v>0.08</v>
      </c>
      <c r="K414" s="4">
        <v>2824.16</v>
      </c>
      <c r="L414" s="1">
        <v>44735.871840277781</v>
      </c>
    </row>
    <row r="415" spans="1:12" x14ac:dyDescent="0.3">
      <c r="A415" t="s">
        <v>50</v>
      </c>
      <c r="B415" t="s">
        <v>15</v>
      </c>
      <c r="C415" s="2">
        <v>27</v>
      </c>
      <c r="D415" t="s">
        <v>32</v>
      </c>
      <c r="E415" t="s">
        <v>35</v>
      </c>
      <c r="F415" t="s">
        <v>37</v>
      </c>
      <c r="G415" s="3" t="s">
        <v>43</v>
      </c>
      <c r="I415">
        <v>1840.28</v>
      </c>
      <c r="J415">
        <v>0.15</v>
      </c>
      <c r="K415" s="4">
        <v>3128.48</v>
      </c>
      <c r="L415" s="1">
        <v>43933.370763888888</v>
      </c>
    </row>
    <row r="416" spans="1:12" x14ac:dyDescent="0.3">
      <c r="A416" t="s">
        <v>47</v>
      </c>
      <c r="B416" t="s">
        <v>18</v>
      </c>
      <c r="C416" s="2">
        <v>31</v>
      </c>
      <c r="D416" t="s">
        <v>32</v>
      </c>
      <c r="E416" t="s">
        <v>35</v>
      </c>
      <c r="F416" t="s">
        <v>38</v>
      </c>
      <c r="G416" s="3" t="s">
        <v>42</v>
      </c>
      <c r="H416">
        <v>4</v>
      </c>
      <c r="I416">
        <v>475.01</v>
      </c>
      <c r="J416">
        <v>0.28000000000000003</v>
      </c>
      <c r="K416" s="4">
        <v>1368.03</v>
      </c>
      <c r="L416" s="1">
        <v>45276.801608796297</v>
      </c>
    </row>
    <row r="417" spans="1:12" x14ac:dyDescent="0.3">
      <c r="A417" t="s">
        <v>51</v>
      </c>
      <c r="B417" t="s">
        <v>58</v>
      </c>
      <c r="C417" s="2">
        <v>56</v>
      </c>
      <c r="D417" t="s">
        <v>32</v>
      </c>
      <c r="E417" t="s">
        <v>46</v>
      </c>
      <c r="F417" t="s">
        <v>57</v>
      </c>
      <c r="G417" s="3" t="s">
        <v>43</v>
      </c>
      <c r="H417">
        <v>7</v>
      </c>
      <c r="I417">
        <v>1855.06</v>
      </c>
      <c r="J417">
        <v>0.09</v>
      </c>
      <c r="K417" s="4">
        <v>11816.73</v>
      </c>
      <c r="L417" s="1">
        <v>44189.600532407407</v>
      </c>
    </row>
    <row r="418" spans="1:12" x14ac:dyDescent="0.3">
      <c r="A418" t="s">
        <v>52</v>
      </c>
      <c r="B418" t="s">
        <v>19</v>
      </c>
      <c r="C418" s="2">
        <v>53</v>
      </c>
      <c r="D418" t="s">
        <v>32</v>
      </c>
      <c r="E418" t="s">
        <v>33</v>
      </c>
      <c r="F418" t="s">
        <v>41</v>
      </c>
      <c r="G418" s="3" t="s">
        <v>56</v>
      </c>
      <c r="H418">
        <v>4</v>
      </c>
      <c r="I418">
        <v>502.99</v>
      </c>
      <c r="J418">
        <v>0.3</v>
      </c>
      <c r="K418" s="4">
        <v>1408.37</v>
      </c>
      <c r="L418" s="1">
        <v>44390.98028935185</v>
      </c>
    </row>
    <row r="419" spans="1:12" x14ac:dyDescent="0.3">
      <c r="A419" t="s">
        <v>53</v>
      </c>
      <c r="B419" t="s">
        <v>22</v>
      </c>
      <c r="C419" s="2">
        <v>51</v>
      </c>
      <c r="D419" t="s">
        <v>31</v>
      </c>
      <c r="E419" t="s">
        <v>33</v>
      </c>
      <c r="F419" t="s">
        <v>37</v>
      </c>
      <c r="G419" s="3" t="s">
        <v>43</v>
      </c>
      <c r="H419">
        <v>9</v>
      </c>
      <c r="I419">
        <v>1083.6500000000001</v>
      </c>
      <c r="J419">
        <v>7.0000000000000007E-2</v>
      </c>
      <c r="K419" s="4">
        <v>9070.15</v>
      </c>
      <c r="L419" s="1">
        <v>44869.267291666663</v>
      </c>
    </row>
    <row r="420" spans="1:12" x14ac:dyDescent="0.3">
      <c r="A420" t="s">
        <v>54</v>
      </c>
      <c r="B420" t="s">
        <v>16</v>
      </c>
      <c r="C420" s="2">
        <v>41</v>
      </c>
      <c r="D420" t="s">
        <v>32</v>
      </c>
      <c r="E420" t="s">
        <v>36</v>
      </c>
      <c r="F420" t="s">
        <v>41</v>
      </c>
      <c r="G420" s="3" t="s">
        <v>43</v>
      </c>
      <c r="I420">
        <v>720.06</v>
      </c>
      <c r="J420">
        <v>0.06</v>
      </c>
      <c r="K420" s="4">
        <v>1353.71</v>
      </c>
      <c r="L420" s="1">
        <v>45073.396932870368</v>
      </c>
    </row>
    <row r="421" spans="1:12" x14ac:dyDescent="0.3">
      <c r="A421" t="s">
        <v>55</v>
      </c>
      <c r="B421" t="s">
        <v>25</v>
      </c>
      <c r="C421" s="2">
        <v>35</v>
      </c>
      <c r="D421" t="s">
        <v>32</v>
      </c>
      <c r="E421" t="s">
        <v>44</v>
      </c>
      <c r="F421" t="s">
        <v>39</v>
      </c>
      <c r="G421" s="3" t="s">
        <v>42</v>
      </c>
      <c r="H421">
        <v>6</v>
      </c>
      <c r="I421">
        <v>273.29000000000002</v>
      </c>
      <c r="J421">
        <v>0.16</v>
      </c>
      <c r="K421" s="4">
        <v>1377.38</v>
      </c>
      <c r="L421" s="1">
        <v>45137.875358796293</v>
      </c>
    </row>
    <row r="422" spans="1:12" x14ac:dyDescent="0.3">
      <c r="A422" t="s">
        <v>47</v>
      </c>
      <c r="B422" t="s">
        <v>25</v>
      </c>
      <c r="C422" s="2">
        <v>33</v>
      </c>
      <c r="D422" t="s">
        <v>31</v>
      </c>
      <c r="E422" t="s">
        <v>44</v>
      </c>
      <c r="F422" t="s">
        <v>57</v>
      </c>
      <c r="G422" s="3" t="s">
        <v>43</v>
      </c>
      <c r="H422">
        <v>4</v>
      </c>
      <c r="I422">
        <v>153.03</v>
      </c>
      <c r="J422">
        <v>0.25</v>
      </c>
      <c r="K422" s="4">
        <v>459.09</v>
      </c>
      <c r="L422" s="1">
        <v>44078.754861111112</v>
      </c>
    </row>
    <row r="423" spans="1:12" x14ac:dyDescent="0.3">
      <c r="A423" t="s">
        <v>48</v>
      </c>
      <c r="B423" t="s">
        <v>19</v>
      </c>
      <c r="C423" s="2">
        <v>58</v>
      </c>
      <c r="D423" t="s">
        <v>32</v>
      </c>
      <c r="E423" t="s">
        <v>46</v>
      </c>
      <c r="F423" t="s">
        <v>38</v>
      </c>
      <c r="G423" s="3" t="s">
        <v>42</v>
      </c>
      <c r="H423">
        <v>6</v>
      </c>
      <c r="I423">
        <v>762.43</v>
      </c>
      <c r="J423">
        <v>0.22</v>
      </c>
      <c r="K423" s="4">
        <v>3568.17</v>
      </c>
      <c r="L423" s="1">
        <v>44066.975763888891</v>
      </c>
    </row>
    <row r="424" spans="1:12" x14ac:dyDescent="0.3">
      <c r="A424" t="s">
        <v>49</v>
      </c>
      <c r="B424" t="s">
        <v>16</v>
      </c>
      <c r="C424" s="2">
        <v>54</v>
      </c>
      <c r="D424" t="s">
        <v>32</v>
      </c>
      <c r="E424" t="s">
        <v>45</v>
      </c>
      <c r="F424" t="s">
        <v>41</v>
      </c>
      <c r="G424" s="3" t="s">
        <v>43</v>
      </c>
      <c r="H424">
        <v>9</v>
      </c>
      <c r="I424">
        <v>142.32</v>
      </c>
      <c r="J424">
        <v>0.22</v>
      </c>
      <c r="K424" s="4">
        <v>999.09</v>
      </c>
      <c r="L424" s="1">
        <v>44284.049930555557</v>
      </c>
    </row>
    <row r="425" spans="1:12" x14ac:dyDescent="0.3">
      <c r="A425" t="s">
        <v>50</v>
      </c>
      <c r="B425" t="s">
        <v>22</v>
      </c>
      <c r="C425" s="2">
        <v>58</v>
      </c>
      <c r="D425" t="s">
        <v>31</v>
      </c>
      <c r="E425" t="s">
        <v>36</v>
      </c>
      <c r="F425" t="s">
        <v>40</v>
      </c>
      <c r="G425" s="3" t="s">
        <v>43</v>
      </c>
      <c r="H425">
        <v>9</v>
      </c>
      <c r="I425">
        <v>253.2</v>
      </c>
      <c r="J425">
        <v>0.08</v>
      </c>
      <c r="K425" s="4">
        <v>2096.5</v>
      </c>
      <c r="L425" s="1">
        <v>45048.66265046296</v>
      </c>
    </row>
    <row r="426" spans="1:12" x14ac:dyDescent="0.3">
      <c r="A426" t="s">
        <v>47</v>
      </c>
      <c r="B426" t="s">
        <v>13</v>
      </c>
      <c r="C426" s="2">
        <v>42</v>
      </c>
      <c r="D426" t="s">
        <v>32</v>
      </c>
      <c r="E426" t="s">
        <v>34</v>
      </c>
      <c r="F426" t="s">
        <v>37</v>
      </c>
      <c r="G426" s="3" t="s">
        <v>42</v>
      </c>
      <c r="H426">
        <v>9</v>
      </c>
      <c r="I426">
        <v>327.48</v>
      </c>
      <c r="J426">
        <v>0.01</v>
      </c>
      <c r="K426" s="4">
        <v>2917.85</v>
      </c>
      <c r="L426" s="1">
        <v>44504.701064814813</v>
      </c>
    </row>
    <row r="427" spans="1:12" x14ac:dyDescent="0.3">
      <c r="A427" t="s">
        <v>51</v>
      </c>
      <c r="B427" t="s">
        <v>27</v>
      </c>
      <c r="C427" s="2">
        <v>25</v>
      </c>
      <c r="D427" t="s">
        <v>31</v>
      </c>
      <c r="E427" t="s">
        <v>35</v>
      </c>
      <c r="F427" t="s">
        <v>40</v>
      </c>
      <c r="G427" s="3" t="s">
        <v>42</v>
      </c>
      <c r="H427">
        <v>9</v>
      </c>
      <c r="I427">
        <v>53.74</v>
      </c>
      <c r="J427">
        <v>0.05</v>
      </c>
      <c r="K427" s="4">
        <v>459.48</v>
      </c>
      <c r="L427" s="1">
        <v>44239.75271990741</v>
      </c>
    </row>
    <row r="428" spans="1:12" x14ac:dyDescent="0.3">
      <c r="A428" t="s">
        <v>52</v>
      </c>
      <c r="B428" t="s">
        <v>12</v>
      </c>
      <c r="C428" s="2">
        <v>41</v>
      </c>
      <c r="D428" t="s">
        <v>32</v>
      </c>
      <c r="E428" t="s">
        <v>35</v>
      </c>
      <c r="F428" t="s">
        <v>41</v>
      </c>
      <c r="G428" s="3" t="s">
        <v>56</v>
      </c>
      <c r="H428">
        <v>3</v>
      </c>
      <c r="I428">
        <v>348.84</v>
      </c>
      <c r="J428">
        <v>0.1</v>
      </c>
      <c r="K428" s="4">
        <v>941.87</v>
      </c>
      <c r="L428" s="1">
        <v>45129.484652777777</v>
      </c>
    </row>
    <row r="429" spans="1:12" x14ac:dyDescent="0.3">
      <c r="A429" t="s">
        <v>53</v>
      </c>
      <c r="B429" t="s">
        <v>58</v>
      </c>
      <c r="C429" s="2">
        <v>37</v>
      </c>
      <c r="D429" t="s">
        <v>32</v>
      </c>
      <c r="E429" t="s">
        <v>44</v>
      </c>
      <c r="F429" t="s">
        <v>40</v>
      </c>
      <c r="G429" s="3" t="s">
        <v>42</v>
      </c>
      <c r="H429">
        <v>9</v>
      </c>
      <c r="I429">
        <v>1175.69</v>
      </c>
      <c r="J429">
        <v>0.28999999999999998</v>
      </c>
      <c r="K429" s="4">
        <v>7512.66</v>
      </c>
      <c r="L429" s="1">
        <v>44193.662314814806</v>
      </c>
    </row>
    <row r="430" spans="1:12" x14ac:dyDescent="0.3">
      <c r="A430" t="s">
        <v>54</v>
      </c>
      <c r="B430" t="s">
        <v>16</v>
      </c>
      <c r="C430" s="2">
        <v>47</v>
      </c>
      <c r="D430" t="s">
        <v>31</v>
      </c>
      <c r="E430" t="s">
        <v>46</v>
      </c>
      <c r="F430" t="s">
        <v>37</v>
      </c>
      <c r="G430" s="3" t="s">
        <v>43</v>
      </c>
      <c r="H430">
        <v>3</v>
      </c>
      <c r="I430">
        <v>1648.07</v>
      </c>
      <c r="J430">
        <v>0.28000000000000003</v>
      </c>
      <c r="K430" s="4">
        <v>3559.83</v>
      </c>
      <c r="L430" s="1">
        <v>44169.6172337963</v>
      </c>
    </row>
    <row r="431" spans="1:12" x14ac:dyDescent="0.3">
      <c r="A431" t="s">
        <v>55</v>
      </c>
      <c r="B431" t="s">
        <v>18</v>
      </c>
      <c r="C431" s="2">
        <v>37</v>
      </c>
      <c r="D431" t="s">
        <v>31</v>
      </c>
      <c r="E431" t="s">
        <v>36</v>
      </c>
      <c r="F431" t="s">
        <v>41</v>
      </c>
      <c r="G431" s="3" t="s">
        <v>56</v>
      </c>
      <c r="H431">
        <v>3</v>
      </c>
      <c r="I431">
        <v>427.19</v>
      </c>
      <c r="J431">
        <v>0.06</v>
      </c>
      <c r="K431" s="4">
        <v>1204.68</v>
      </c>
      <c r="L431" s="1">
        <v>45185.852175925917</v>
      </c>
    </row>
    <row r="432" spans="1:12" x14ac:dyDescent="0.3">
      <c r="A432" t="s">
        <v>47</v>
      </c>
      <c r="B432" t="s">
        <v>20</v>
      </c>
      <c r="C432" s="2">
        <v>35</v>
      </c>
      <c r="D432" t="s">
        <v>32</v>
      </c>
      <c r="E432" t="s">
        <v>34</v>
      </c>
      <c r="F432" t="s">
        <v>38</v>
      </c>
      <c r="G432" s="3" t="s">
        <v>42</v>
      </c>
      <c r="H432">
        <v>5</v>
      </c>
      <c r="I432">
        <v>207.7</v>
      </c>
      <c r="J432">
        <v>0.22</v>
      </c>
      <c r="K432" s="4">
        <v>810.03</v>
      </c>
      <c r="L432" s="1">
        <v>44027.269652777781</v>
      </c>
    </row>
    <row r="433" spans="1:12" x14ac:dyDescent="0.3">
      <c r="A433" t="s">
        <v>48</v>
      </c>
      <c r="B433" t="s">
        <v>24</v>
      </c>
      <c r="C433" s="2">
        <v>21</v>
      </c>
      <c r="D433" t="s">
        <v>32</v>
      </c>
      <c r="E433" t="s">
        <v>35</v>
      </c>
      <c r="F433" t="s">
        <v>38</v>
      </c>
      <c r="G433" s="3" t="s">
        <v>42</v>
      </c>
      <c r="H433">
        <v>6</v>
      </c>
      <c r="I433">
        <v>1472.55</v>
      </c>
      <c r="J433">
        <v>0.17</v>
      </c>
      <c r="K433" s="4">
        <v>7333.3</v>
      </c>
      <c r="L433" s="1">
        <v>45061.591446759259</v>
      </c>
    </row>
    <row r="434" spans="1:12" x14ac:dyDescent="0.3">
      <c r="A434" t="s">
        <v>49</v>
      </c>
      <c r="B434" t="s">
        <v>12</v>
      </c>
      <c r="C434" s="2">
        <v>53</v>
      </c>
      <c r="D434" t="s">
        <v>31</v>
      </c>
      <c r="E434" t="s">
        <v>36</v>
      </c>
      <c r="F434" t="s">
        <v>57</v>
      </c>
      <c r="G434" s="3" t="s">
        <v>56</v>
      </c>
      <c r="H434">
        <v>9</v>
      </c>
      <c r="I434">
        <v>65.92</v>
      </c>
      <c r="J434">
        <v>0.01</v>
      </c>
      <c r="K434" s="4">
        <v>587.35</v>
      </c>
      <c r="L434" s="1">
        <v>44721.091631944437</v>
      </c>
    </row>
    <row r="435" spans="1:12" x14ac:dyDescent="0.3">
      <c r="A435" t="s">
        <v>50</v>
      </c>
      <c r="B435" t="s">
        <v>18</v>
      </c>
      <c r="C435" s="2">
        <v>23</v>
      </c>
      <c r="D435" t="s">
        <v>32</v>
      </c>
      <c r="E435" t="s">
        <v>34</v>
      </c>
      <c r="F435" t="s">
        <v>38</v>
      </c>
      <c r="G435" s="3" t="s">
        <v>43</v>
      </c>
      <c r="H435">
        <v>1</v>
      </c>
      <c r="I435">
        <v>1481.62</v>
      </c>
      <c r="J435">
        <v>0.11</v>
      </c>
      <c r="K435" s="4">
        <v>1318.64</v>
      </c>
      <c r="L435" s="1">
        <v>45224.756215277783</v>
      </c>
    </row>
    <row r="436" spans="1:12" x14ac:dyDescent="0.3">
      <c r="A436" t="s">
        <v>47</v>
      </c>
      <c r="B436" t="s">
        <v>21</v>
      </c>
      <c r="C436" s="2">
        <v>20</v>
      </c>
      <c r="D436" t="s">
        <v>31</v>
      </c>
      <c r="E436" t="s">
        <v>33</v>
      </c>
      <c r="F436" t="s">
        <v>41</v>
      </c>
      <c r="G436" s="3" t="s">
        <v>43</v>
      </c>
      <c r="H436">
        <v>8</v>
      </c>
      <c r="I436">
        <v>305.68</v>
      </c>
      <c r="J436">
        <v>0.15</v>
      </c>
      <c r="K436" s="4">
        <v>2078.62</v>
      </c>
      <c r="L436" s="1">
        <v>45172.135821759257</v>
      </c>
    </row>
    <row r="437" spans="1:12" x14ac:dyDescent="0.3">
      <c r="A437" t="s">
        <v>51</v>
      </c>
      <c r="B437" t="s">
        <v>24</v>
      </c>
      <c r="C437" s="2">
        <v>35</v>
      </c>
      <c r="D437" t="s">
        <v>31</v>
      </c>
      <c r="E437" t="s">
        <v>44</v>
      </c>
      <c r="F437" t="s">
        <v>41</v>
      </c>
      <c r="G437" s="3" t="s">
        <v>56</v>
      </c>
      <c r="H437">
        <v>4</v>
      </c>
      <c r="I437">
        <v>495.16</v>
      </c>
      <c r="J437">
        <v>0.2</v>
      </c>
      <c r="K437" s="4">
        <v>1584.51</v>
      </c>
      <c r="L437" s="1">
        <v>44187.702824074076</v>
      </c>
    </row>
    <row r="438" spans="1:12" x14ac:dyDescent="0.3">
      <c r="A438" t="s">
        <v>52</v>
      </c>
      <c r="B438" t="s">
        <v>21</v>
      </c>
      <c r="C438" s="2">
        <v>64</v>
      </c>
      <c r="D438" t="s">
        <v>31</v>
      </c>
      <c r="E438" t="s">
        <v>45</v>
      </c>
      <c r="F438" t="s">
        <v>38</v>
      </c>
      <c r="G438" s="3" t="s">
        <v>43</v>
      </c>
      <c r="H438">
        <v>7</v>
      </c>
      <c r="J438">
        <v>0.09</v>
      </c>
      <c r="K438" s="4">
        <v>1809.97</v>
      </c>
      <c r="L438" s="1">
        <v>45244.947824074072</v>
      </c>
    </row>
    <row r="439" spans="1:12" x14ac:dyDescent="0.3">
      <c r="A439" t="s">
        <v>53</v>
      </c>
      <c r="B439" t="s">
        <v>12</v>
      </c>
      <c r="C439" s="2">
        <v>57</v>
      </c>
      <c r="D439" t="s">
        <v>32</v>
      </c>
      <c r="E439" t="s">
        <v>35</v>
      </c>
      <c r="F439" t="s">
        <v>39</v>
      </c>
      <c r="G439" s="3" t="s">
        <v>42</v>
      </c>
      <c r="H439">
        <v>6</v>
      </c>
      <c r="I439">
        <v>532.30999999999995</v>
      </c>
      <c r="J439">
        <v>0.28000000000000003</v>
      </c>
      <c r="K439" s="4">
        <v>2299.58</v>
      </c>
      <c r="L439" s="1">
        <v>45202.718194444453</v>
      </c>
    </row>
    <row r="440" spans="1:12" x14ac:dyDescent="0.3">
      <c r="A440" t="s">
        <v>54</v>
      </c>
      <c r="B440" t="s">
        <v>30</v>
      </c>
      <c r="C440" s="2">
        <v>35</v>
      </c>
      <c r="D440" t="s">
        <v>32</v>
      </c>
      <c r="E440" t="s">
        <v>35</v>
      </c>
      <c r="F440" t="s">
        <v>41</v>
      </c>
      <c r="G440" s="3" t="s">
        <v>43</v>
      </c>
      <c r="H440">
        <v>6</v>
      </c>
      <c r="I440">
        <v>1606.44</v>
      </c>
      <c r="J440">
        <v>0.14000000000000001</v>
      </c>
      <c r="K440" s="4">
        <v>8289.23</v>
      </c>
      <c r="L440" s="1">
        <v>45174.022256944438</v>
      </c>
    </row>
    <row r="441" spans="1:12" x14ac:dyDescent="0.3">
      <c r="A441" t="s">
        <v>55</v>
      </c>
      <c r="B441" t="s">
        <v>18</v>
      </c>
      <c r="C441" s="2">
        <v>40</v>
      </c>
      <c r="D441" t="s">
        <v>32</v>
      </c>
      <c r="E441" t="s">
        <v>34</v>
      </c>
      <c r="F441" t="s">
        <v>57</v>
      </c>
      <c r="G441" s="3" t="s">
        <v>42</v>
      </c>
      <c r="H441">
        <v>7</v>
      </c>
      <c r="I441">
        <v>308.45999999999998</v>
      </c>
      <c r="J441">
        <v>7.0000000000000007E-2</v>
      </c>
      <c r="K441" s="4">
        <v>2008.07</v>
      </c>
      <c r="L441" s="1">
        <v>44237.809537037043</v>
      </c>
    </row>
    <row r="442" spans="1:12" x14ac:dyDescent="0.3">
      <c r="A442" t="s">
        <v>47</v>
      </c>
      <c r="B442" t="s">
        <v>12</v>
      </c>
      <c r="C442" s="2">
        <v>52</v>
      </c>
      <c r="D442" t="s">
        <v>31</v>
      </c>
      <c r="E442" t="s">
        <v>45</v>
      </c>
      <c r="F442" t="s">
        <v>39</v>
      </c>
      <c r="G442" s="3" t="s">
        <v>43</v>
      </c>
      <c r="H442">
        <v>4</v>
      </c>
      <c r="I442">
        <v>1988.62</v>
      </c>
      <c r="J442">
        <v>0.09</v>
      </c>
      <c r="K442" s="4">
        <v>7238.58</v>
      </c>
      <c r="L442" s="1">
        <v>44730.685057870367</v>
      </c>
    </row>
    <row r="443" spans="1:12" x14ac:dyDescent="0.3">
      <c r="A443" t="s">
        <v>48</v>
      </c>
      <c r="B443" t="s">
        <v>23</v>
      </c>
      <c r="C443" s="2">
        <v>23</v>
      </c>
      <c r="D443" t="s">
        <v>32</v>
      </c>
      <c r="E443" t="s">
        <v>33</v>
      </c>
      <c r="F443" t="s">
        <v>38</v>
      </c>
      <c r="G443" s="3" t="s">
        <v>42</v>
      </c>
      <c r="H443">
        <v>6</v>
      </c>
      <c r="I443">
        <v>687.84</v>
      </c>
      <c r="J443">
        <v>0.23</v>
      </c>
      <c r="K443" s="4">
        <v>3177.82</v>
      </c>
      <c r="L443" s="1">
        <v>44100.706620370373</v>
      </c>
    </row>
    <row r="444" spans="1:12" x14ac:dyDescent="0.3">
      <c r="A444" t="s">
        <v>49</v>
      </c>
      <c r="B444" t="s">
        <v>23</v>
      </c>
      <c r="C444" s="2">
        <v>43</v>
      </c>
      <c r="D444" t="s">
        <v>31</v>
      </c>
      <c r="E444" t="s">
        <v>36</v>
      </c>
      <c r="F444" t="s">
        <v>37</v>
      </c>
      <c r="G444" s="3" t="s">
        <v>56</v>
      </c>
      <c r="H444">
        <v>3</v>
      </c>
      <c r="I444">
        <v>1847.84</v>
      </c>
      <c r="J444">
        <v>0.19</v>
      </c>
      <c r="K444" s="4">
        <v>4490.25</v>
      </c>
      <c r="L444" s="1">
        <v>44502.496608796297</v>
      </c>
    </row>
    <row r="445" spans="1:12" x14ac:dyDescent="0.3">
      <c r="A445" t="s">
        <v>50</v>
      </c>
      <c r="B445" t="s">
        <v>16</v>
      </c>
      <c r="C445" s="2">
        <v>38</v>
      </c>
      <c r="D445" t="s">
        <v>31</v>
      </c>
      <c r="E445" t="s">
        <v>44</v>
      </c>
      <c r="F445" t="s">
        <v>41</v>
      </c>
      <c r="G445" s="3" t="s">
        <v>42</v>
      </c>
      <c r="H445">
        <v>5</v>
      </c>
      <c r="I445">
        <v>420.56</v>
      </c>
      <c r="J445">
        <v>0.22</v>
      </c>
      <c r="K445" s="4">
        <v>1640.18</v>
      </c>
      <c r="L445" s="1">
        <v>44218.958692129629</v>
      </c>
    </row>
    <row r="446" spans="1:12" x14ac:dyDescent="0.3">
      <c r="A446" t="s">
        <v>47</v>
      </c>
      <c r="B446" t="s">
        <v>19</v>
      </c>
      <c r="C446" s="2">
        <v>41</v>
      </c>
      <c r="D446" t="s">
        <v>32</v>
      </c>
      <c r="E446" t="s">
        <v>36</v>
      </c>
      <c r="F446" t="s">
        <v>37</v>
      </c>
      <c r="G446" s="3" t="s">
        <v>43</v>
      </c>
      <c r="I446">
        <v>416.4</v>
      </c>
      <c r="J446">
        <v>0.09</v>
      </c>
      <c r="K446" s="4">
        <v>757.85</v>
      </c>
      <c r="L446" s="1">
        <v>44835.616435185177</v>
      </c>
    </row>
    <row r="447" spans="1:12" x14ac:dyDescent="0.3">
      <c r="A447" t="s">
        <v>51</v>
      </c>
      <c r="B447" t="s">
        <v>58</v>
      </c>
      <c r="C447" s="2">
        <v>32</v>
      </c>
      <c r="D447" t="s">
        <v>32</v>
      </c>
      <c r="E447" t="s">
        <v>34</v>
      </c>
      <c r="F447" t="s">
        <v>40</v>
      </c>
      <c r="G447" s="3" t="s">
        <v>42</v>
      </c>
      <c r="H447">
        <v>3</v>
      </c>
      <c r="I447">
        <v>1152.4000000000001</v>
      </c>
      <c r="J447">
        <v>0.1</v>
      </c>
      <c r="K447" s="4">
        <v>3111.48</v>
      </c>
      <c r="L447" s="1">
        <v>44498.759340277778</v>
      </c>
    </row>
    <row r="448" spans="1:12" x14ac:dyDescent="0.3">
      <c r="A448" t="s">
        <v>52</v>
      </c>
      <c r="B448" t="s">
        <v>22</v>
      </c>
      <c r="C448" s="2">
        <v>44</v>
      </c>
      <c r="D448" t="s">
        <v>31</v>
      </c>
      <c r="E448" t="s">
        <v>35</v>
      </c>
      <c r="F448" t="s">
        <v>57</v>
      </c>
      <c r="G448" s="3" t="s">
        <v>43</v>
      </c>
      <c r="H448">
        <v>9</v>
      </c>
      <c r="I448">
        <v>148.66999999999999</v>
      </c>
      <c r="J448">
        <v>0.12</v>
      </c>
      <c r="K448" s="4">
        <v>1177.47</v>
      </c>
      <c r="L448" s="1">
        <v>44275.979895833327</v>
      </c>
    </row>
    <row r="449" spans="1:12" x14ac:dyDescent="0.3">
      <c r="A449" t="s">
        <v>53</v>
      </c>
      <c r="B449" t="s">
        <v>27</v>
      </c>
      <c r="C449" s="2">
        <v>49</v>
      </c>
      <c r="D449" t="s">
        <v>32</v>
      </c>
      <c r="E449" t="s">
        <v>33</v>
      </c>
      <c r="F449" t="s">
        <v>39</v>
      </c>
      <c r="G449" s="3" t="s">
        <v>43</v>
      </c>
      <c r="H449">
        <v>6</v>
      </c>
      <c r="I449">
        <v>1611.96</v>
      </c>
      <c r="J449">
        <v>0.06</v>
      </c>
      <c r="K449" s="4">
        <v>9091.4500000000007</v>
      </c>
      <c r="L449" s="1">
        <v>45098.013935185183</v>
      </c>
    </row>
    <row r="450" spans="1:12" x14ac:dyDescent="0.3">
      <c r="A450" t="s">
        <v>54</v>
      </c>
      <c r="B450" t="s">
        <v>22</v>
      </c>
      <c r="C450" s="2">
        <v>29</v>
      </c>
      <c r="D450" t="s">
        <v>31</v>
      </c>
      <c r="E450" t="s">
        <v>35</v>
      </c>
      <c r="F450" t="s">
        <v>37</v>
      </c>
      <c r="G450" s="3" t="s">
        <v>42</v>
      </c>
      <c r="H450">
        <v>3</v>
      </c>
      <c r="I450">
        <v>907.25</v>
      </c>
      <c r="J450">
        <v>0.21</v>
      </c>
      <c r="K450" s="4">
        <v>2150.1799999999998</v>
      </c>
      <c r="L450" s="1">
        <v>44605.089432870373</v>
      </c>
    </row>
    <row r="451" spans="1:12" x14ac:dyDescent="0.3">
      <c r="A451" t="s">
        <v>55</v>
      </c>
      <c r="B451" t="s">
        <v>30</v>
      </c>
      <c r="C451" s="2">
        <v>22</v>
      </c>
      <c r="D451" t="s">
        <v>32</v>
      </c>
      <c r="E451" t="s">
        <v>36</v>
      </c>
      <c r="F451" t="s">
        <v>57</v>
      </c>
      <c r="G451" s="3" t="s">
        <v>43</v>
      </c>
      <c r="I451">
        <v>1413.43</v>
      </c>
      <c r="J451">
        <v>0.1</v>
      </c>
      <c r="K451" s="4">
        <v>2544.17</v>
      </c>
      <c r="L451" s="1">
        <v>45110.70957175926</v>
      </c>
    </row>
    <row r="452" spans="1:12" x14ac:dyDescent="0.3">
      <c r="A452" t="s">
        <v>47</v>
      </c>
      <c r="B452" t="s">
        <v>23</v>
      </c>
      <c r="C452" s="2">
        <v>24</v>
      </c>
      <c r="D452" t="s">
        <v>31</v>
      </c>
      <c r="E452" t="s">
        <v>33</v>
      </c>
      <c r="F452" t="s">
        <v>37</v>
      </c>
      <c r="G452" s="3" t="s">
        <v>56</v>
      </c>
      <c r="H452">
        <v>5</v>
      </c>
      <c r="I452">
        <v>390.53</v>
      </c>
      <c r="J452">
        <v>0.1</v>
      </c>
      <c r="K452" s="4">
        <v>1757.38</v>
      </c>
      <c r="L452" s="1">
        <v>44999.631388888891</v>
      </c>
    </row>
    <row r="453" spans="1:12" x14ac:dyDescent="0.3">
      <c r="A453" t="s">
        <v>48</v>
      </c>
      <c r="B453" t="s">
        <v>18</v>
      </c>
      <c r="C453" s="2">
        <v>39</v>
      </c>
      <c r="D453" t="s">
        <v>32</v>
      </c>
      <c r="E453" t="s">
        <v>46</v>
      </c>
      <c r="F453" t="s">
        <v>37</v>
      </c>
      <c r="G453" s="3" t="s">
        <v>43</v>
      </c>
      <c r="H453">
        <v>5</v>
      </c>
      <c r="I453">
        <v>1302.5999999999999</v>
      </c>
      <c r="J453">
        <v>0.08</v>
      </c>
      <c r="K453" s="4">
        <v>5991.96</v>
      </c>
      <c r="L453" s="1">
        <v>44201.628900462973</v>
      </c>
    </row>
    <row r="454" spans="1:12" x14ac:dyDescent="0.3">
      <c r="A454" t="s">
        <v>49</v>
      </c>
      <c r="B454" t="s">
        <v>58</v>
      </c>
      <c r="C454" s="2">
        <v>44</v>
      </c>
      <c r="D454" t="s">
        <v>31</v>
      </c>
      <c r="E454" t="s">
        <v>44</v>
      </c>
      <c r="F454" t="s">
        <v>57</v>
      </c>
      <c r="G454" s="3" t="s">
        <v>56</v>
      </c>
      <c r="H454">
        <v>1</v>
      </c>
      <c r="I454">
        <v>1208.44</v>
      </c>
      <c r="J454">
        <v>0.14000000000000001</v>
      </c>
      <c r="K454" s="4">
        <v>1039.26</v>
      </c>
      <c r="L454" s="1">
        <v>45191.772187499999</v>
      </c>
    </row>
    <row r="455" spans="1:12" x14ac:dyDescent="0.3">
      <c r="A455" t="s">
        <v>50</v>
      </c>
      <c r="B455" t="s">
        <v>19</v>
      </c>
      <c r="C455" s="2">
        <v>32</v>
      </c>
      <c r="D455" t="s">
        <v>32</v>
      </c>
      <c r="E455" t="s">
        <v>34</v>
      </c>
      <c r="F455" t="s">
        <v>41</v>
      </c>
      <c r="G455" s="3" t="s">
        <v>56</v>
      </c>
      <c r="H455">
        <v>3</v>
      </c>
      <c r="I455">
        <v>1523.54</v>
      </c>
      <c r="J455">
        <v>0.23</v>
      </c>
      <c r="K455" s="4">
        <v>3519.38</v>
      </c>
      <c r="L455" s="1">
        <v>44029.842673611107</v>
      </c>
    </row>
    <row r="456" spans="1:12" x14ac:dyDescent="0.3">
      <c r="A456" t="s">
        <v>47</v>
      </c>
      <c r="B456" t="s">
        <v>27</v>
      </c>
      <c r="C456" s="2">
        <v>56</v>
      </c>
      <c r="D456" t="s">
        <v>31</v>
      </c>
      <c r="E456" t="s">
        <v>44</v>
      </c>
      <c r="F456" t="s">
        <v>37</v>
      </c>
      <c r="G456" s="3" t="s">
        <v>43</v>
      </c>
      <c r="H456">
        <v>7</v>
      </c>
      <c r="I456">
        <v>629.92999999999995</v>
      </c>
      <c r="J456">
        <v>0.25</v>
      </c>
      <c r="K456" s="4">
        <v>3307.13</v>
      </c>
      <c r="L456" s="1">
        <v>44773.485949074071</v>
      </c>
    </row>
    <row r="457" spans="1:12" x14ac:dyDescent="0.3">
      <c r="A457" t="s">
        <v>51</v>
      </c>
      <c r="B457" t="s">
        <v>26</v>
      </c>
      <c r="C457" s="2">
        <v>62</v>
      </c>
      <c r="D457" t="s">
        <v>31</v>
      </c>
      <c r="E457" t="s">
        <v>34</v>
      </c>
      <c r="F457" t="s">
        <v>57</v>
      </c>
      <c r="G457" s="3" t="s">
        <v>56</v>
      </c>
      <c r="H457">
        <v>9</v>
      </c>
      <c r="I457">
        <v>1869.67</v>
      </c>
      <c r="J457">
        <v>0.24</v>
      </c>
      <c r="K457" s="4">
        <v>12788.54</v>
      </c>
      <c r="L457" s="1">
        <v>45001.938032407408</v>
      </c>
    </row>
    <row r="458" spans="1:12" x14ac:dyDescent="0.3">
      <c r="A458" t="s">
        <v>52</v>
      </c>
      <c r="B458" t="s">
        <v>28</v>
      </c>
      <c r="C458" s="2">
        <v>52</v>
      </c>
      <c r="D458" t="s">
        <v>31</v>
      </c>
      <c r="E458" t="s">
        <v>44</v>
      </c>
      <c r="F458" t="s">
        <v>37</v>
      </c>
      <c r="G458" s="3" t="s">
        <v>56</v>
      </c>
      <c r="H458">
        <v>5</v>
      </c>
      <c r="I458">
        <v>1924.54</v>
      </c>
      <c r="J458">
        <v>0.19</v>
      </c>
      <c r="K458" s="4">
        <v>7794.39</v>
      </c>
      <c r="L458" s="1">
        <v>44549.61513888889</v>
      </c>
    </row>
    <row r="459" spans="1:12" x14ac:dyDescent="0.3">
      <c r="A459" t="s">
        <v>53</v>
      </c>
      <c r="B459" t="s">
        <v>25</v>
      </c>
      <c r="C459" s="2">
        <v>43</v>
      </c>
      <c r="D459" t="s">
        <v>31</v>
      </c>
      <c r="E459" t="s">
        <v>46</v>
      </c>
      <c r="F459" t="s">
        <v>41</v>
      </c>
      <c r="G459" s="3" t="s">
        <v>42</v>
      </c>
      <c r="H459">
        <v>4</v>
      </c>
      <c r="I459">
        <v>1742.84</v>
      </c>
      <c r="J459">
        <v>0.08</v>
      </c>
      <c r="K459" s="4">
        <v>6413.65</v>
      </c>
      <c r="L459" s="1">
        <v>44712.521944444437</v>
      </c>
    </row>
    <row r="460" spans="1:12" x14ac:dyDescent="0.3">
      <c r="A460" t="s">
        <v>54</v>
      </c>
      <c r="B460" t="s">
        <v>58</v>
      </c>
      <c r="C460" s="2">
        <v>40</v>
      </c>
      <c r="D460" t="s">
        <v>31</v>
      </c>
      <c r="E460" t="s">
        <v>36</v>
      </c>
      <c r="F460" t="s">
        <v>57</v>
      </c>
      <c r="G460" s="3" t="s">
        <v>56</v>
      </c>
      <c r="H460">
        <v>3</v>
      </c>
      <c r="I460">
        <v>1165.47</v>
      </c>
      <c r="J460">
        <v>0.22</v>
      </c>
      <c r="K460" s="4">
        <v>2727.2</v>
      </c>
      <c r="L460" s="1">
        <v>44510.627743055556</v>
      </c>
    </row>
    <row r="461" spans="1:12" x14ac:dyDescent="0.3">
      <c r="A461" t="s">
        <v>55</v>
      </c>
      <c r="B461" t="s">
        <v>30</v>
      </c>
      <c r="C461" s="2"/>
      <c r="D461" t="s">
        <v>31</v>
      </c>
      <c r="E461" t="s">
        <v>45</v>
      </c>
      <c r="F461" t="s">
        <v>37</v>
      </c>
      <c r="G461" s="3" t="s">
        <v>56</v>
      </c>
      <c r="H461">
        <v>9</v>
      </c>
      <c r="I461">
        <v>869.56</v>
      </c>
      <c r="J461">
        <v>0.01</v>
      </c>
      <c r="K461" s="4">
        <v>7747.78</v>
      </c>
      <c r="L461" s="1">
        <v>44599.554189814808</v>
      </c>
    </row>
    <row r="462" spans="1:12" x14ac:dyDescent="0.3">
      <c r="A462" t="s">
        <v>47</v>
      </c>
      <c r="B462" t="s">
        <v>13</v>
      </c>
      <c r="C462" s="2">
        <v>43</v>
      </c>
      <c r="D462" t="s">
        <v>32</v>
      </c>
      <c r="E462" t="s">
        <v>33</v>
      </c>
      <c r="F462" t="s">
        <v>38</v>
      </c>
      <c r="G462" s="3" t="s">
        <v>56</v>
      </c>
      <c r="H462">
        <v>7</v>
      </c>
      <c r="I462">
        <v>163.09</v>
      </c>
      <c r="J462">
        <v>0.24</v>
      </c>
      <c r="K462" s="4">
        <v>867.64</v>
      </c>
      <c r="L462" s="1">
        <v>44441.856527777767</v>
      </c>
    </row>
    <row r="463" spans="1:12" x14ac:dyDescent="0.3">
      <c r="A463" t="s">
        <v>48</v>
      </c>
      <c r="B463" t="s">
        <v>13</v>
      </c>
      <c r="C463" s="2">
        <v>20</v>
      </c>
      <c r="D463" t="s">
        <v>31</v>
      </c>
      <c r="E463" t="s">
        <v>34</v>
      </c>
      <c r="F463" t="s">
        <v>41</v>
      </c>
      <c r="G463" s="3" t="s">
        <v>56</v>
      </c>
      <c r="H463">
        <v>7</v>
      </c>
      <c r="I463">
        <v>1897.09</v>
      </c>
      <c r="J463">
        <v>0.23</v>
      </c>
      <c r="K463" s="4">
        <v>10225.32</v>
      </c>
      <c r="L463" s="1">
        <v>44898.986226851863</v>
      </c>
    </row>
    <row r="464" spans="1:12" x14ac:dyDescent="0.3">
      <c r="A464" t="s">
        <v>49</v>
      </c>
      <c r="B464" t="s">
        <v>58</v>
      </c>
      <c r="C464" s="2">
        <v>46</v>
      </c>
      <c r="D464" t="s">
        <v>31</v>
      </c>
      <c r="E464" t="s">
        <v>36</v>
      </c>
      <c r="F464" t="s">
        <v>37</v>
      </c>
      <c r="G464" s="3" t="s">
        <v>56</v>
      </c>
      <c r="H464">
        <v>8</v>
      </c>
      <c r="I464">
        <v>1905.97</v>
      </c>
      <c r="J464">
        <v>0.2</v>
      </c>
      <c r="K464" s="4">
        <v>12198.21</v>
      </c>
      <c r="L464" s="1">
        <v>45124.403229166674</v>
      </c>
    </row>
    <row r="465" spans="1:12" x14ac:dyDescent="0.3">
      <c r="A465" t="s">
        <v>50</v>
      </c>
      <c r="B465" t="s">
        <v>17</v>
      </c>
      <c r="C465" s="2">
        <v>19</v>
      </c>
      <c r="D465" t="s">
        <v>32</v>
      </c>
      <c r="E465" t="s">
        <v>35</v>
      </c>
      <c r="F465" t="s">
        <v>39</v>
      </c>
      <c r="G465" s="3" t="s">
        <v>43</v>
      </c>
      <c r="H465">
        <v>1</v>
      </c>
      <c r="I465">
        <v>86.44</v>
      </c>
      <c r="J465">
        <v>0.03</v>
      </c>
      <c r="K465" s="4">
        <v>83.85</v>
      </c>
      <c r="L465" s="1">
        <v>45179.799849537027</v>
      </c>
    </row>
    <row r="466" spans="1:12" x14ac:dyDescent="0.3">
      <c r="A466" t="s">
        <v>47</v>
      </c>
      <c r="B466" t="s">
        <v>25</v>
      </c>
      <c r="C466" s="2">
        <v>45</v>
      </c>
      <c r="D466" t="s">
        <v>32</v>
      </c>
      <c r="E466" t="s">
        <v>35</v>
      </c>
      <c r="F466" t="s">
        <v>57</v>
      </c>
      <c r="G466" s="3" t="s">
        <v>56</v>
      </c>
      <c r="H466">
        <v>4</v>
      </c>
      <c r="I466">
        <v>745.93</v>
      </c>
      <c r="J466">
        <v>0.3</v>
      </c>
      <c r="K466" s="4">
        <v>2088.6</v>
      </c>
      <c r="L466" s="1">
        <v>44519.732939814807</v>
      </c>
    </row>
    <row r="467" spans="1:12" x14ac:dyDescent="0.3">
      <c r="A467" t="s">
        <v>51</v>
      </c>
      <c r="B467" t="s">
        <v>30</v>
      </c>
      <c r="C467" s="2">
        <v>40</v>
      </c>
      <c r="D467" t="s">
        <v>31</v>
      </c>
      <c r="E467" t="s">
        <v>44</v>
      </c>
      <c r="F467" t="s">
        <v>37</v>
      </c>
      <c r="G467" s="3" t="s">
        <v>43</v>
      </c>
      <c r="H467">
        <v>5</v>
      </c>
      <c r="I467">
        <v>1766.07</v>
      </c>
      <c r="J467">
        <v>0.23</v>
      </c>
      <c r="K467" s="4">
        <v>6799.37</v>
      </c>
      <c r="L467" s="1">
        <v>43962.938854166663</v>
      </c>
    </row>
    <row r="468" spans="1:12" x14ac:dyDescent="0.3">
      <c r="A468" t="s">
        <v>52</v>
      </c>
      <c r="B468" t="s">
        <v>20</v>
      </c>
      <c r="C468" s="2">
        <v>53</v>
      </c>
      <c r="D468" t="s">
        <v>32</v>
      </c>
      <c r="E468" t="s">
        <v>35</v>
      </c>
      <c r="F468" t="s">
        <v>41</v>
      </c>
      <c r="G468" s="3" t="s">
        <v>43</v>
      </c>
      <c r="H468">
        <v>5</v>
      </c>
      <c r="I468">
        <v>207.66</v>
      </c>
      <c r="J468">
        <v>0.22</v>
      </c>
      <c r="K468" s="4">
        <v>809.87</v>
      </c>
      <c r="L468" s="1">
        <v>43909.707407407397</v>
      </c>
    </row>
    <row r="469" spans="1:12" x14ac:dyDescent="0.3">
      <c r="A469" t="s">
        <v>53</v>
      </c>
      <c r="B469" t="s">
        <v>29</v>
      </c>
      <c r="C469" s="2">
        <v>23</v>
      </c>
      <c r="D469" t="s">
        <v>32</v>
      </c>
      <c r="E469" t="s">
        <v>45</v>
      </c>
      <c r="F469" t="s">
        <v>41</v>
      </c>
      <c r="G469" s="3" t="s">
        <v>43</v>
      </c>
      <c r="H469">
        <v>1</v>
      </c>
      <c r="I469">
        <v>433.3</v>
      </c>
      <c r="J469">
        <v>0.02</v>
      </c>
      <c r="K469" s="4">
        <v>424.63</v>
      </c>
      <c r="L469" s="1">
        <v>43878.352592592593</v>
      </c>
    </row>
    <row r="470" spans="1:12" x14ac:dyDescent="0.3">
      <c r="A470" t="s">
        <v>54</v>
      </c>
      <c r="B470" t="s">
        <v>27</v>
      </c>
      <c r="C470" s="2">
        <v>28</v>
      </c>
      <c r="D470" t="s">
        <v>31</v>
      </c>
      <c r="E470" t="s">
        <v>34</v>
      </c>
      <c r="F470" t="s">
        <v>39</v>
      </c>
      <c r="G470" s="3" t="s">
        <v>42</v>
      </c>
      <c r="H470">
        <v>3</v>
      </c>
      <c r="I470">
        <v>1958.42</v>
      </c>
      <c r="J470">
        <v>0.12</v>
      </c>
      <c r="K470" s="4">
        <v>5170.2299999999996</v>
      </c>
      <c r="L470" s="1">
        <v>44550.5546875</v>
      </c>
    </row>
    <row r="471" spans="1:12" x14ac:dyDescent="0.3">
      <c r="A471" t="s">
        <v>55</v>
      </c>
      <c r="B471" t="s">
        <v>12</v>
      </c>
      <c r="C471" s="2">
        <v>55</v>
      </c>
      <c r="D471" t="s">
        <v>31</v>
      </c>
      <c r="E471" t="s">
        <v>44</v>
      </c>
      <c r="F471" t="s">
        <v>39</v>
      </c>
      <c r="G471" s="3" t="s">
        <v>42</v>
      </c>
      <c r="I471">
        <v>1702.21</v>
      </c>
      <c r="J471">
        <v>0.03</v>
      </c>
      <c r="K471" s="4">
        <v>3302.29</v>
      </c>
      <c r="L471" s="1">
        <v>43839.348969907413</v>
      </c>
    </row>
    <row r="472" spans="1:12" x14ac:dyDescent="0.3">
      <c r="A472" t="s">
        <v>47</v>
      </c>
      <c r="B472" t="s">
        <v>27</v>
      </c>
      <c r="C472" s="2">
        <v>51</v>
      </c>
      <c r="D472" t="s">
        <v>32</v>
      </c>
      <c r="E472" t="s">
        <v>34</v>
      </c>
      <c r="F472" t="s">
        <v>40</v>
      </c>
      <c r="G472" s="3" t="s">
        <v>43</v>
      </c>
      <c r="H472">
        <v>7</v>
      </c>
      <c r="I472">
        <v>1828.52</v>
      </c>
      <c r="J472">
        <v>0.11</v>
      </c>
      <c r="K472" s="4">
        <v>11391.68</v>
      </c>
      <c r="L472" s="1">
        <v>45074.100543981483</v>
      </c>
    </row>
    <row r="473" spans="1:12" x14ac:dyDescent="0.3">
      <c r="A473" t="s">
        <v>48</v>
      </c>
      <c r="B473" t="s">
        <v>23</v>
      </c>
      <c r="C473" s="2">
        <v>34</v>
      </c>
      <c r="D473" t="s">
        <v>32</v>
      </c>
      <c r="E473" t="s">
        <v>34</v>
      </c>
      <c r="F473" t="s">
        <v>40</v>
      </c>
      <c r="G473" s="3" t="s">
        <v>42</v>
      </c>
      <c r="H473">
        <v>5</v>
      </c>
      <c r="I473">
        <v>327.2</v>
      </c>
      <c r="J473">
        <v>0.17</v>
      </c>
      <c r="K473" s="4">
        <v>1357.88</v>
      </c>
      <c r="L473" s="1">
        <v>44514.91741898148</v>
      </c>
    </row>
    <row r="474" spans="1:12" x14ac:dyDescent="0.3">
      <c r="A474" t="s">
        <v>49</v>
      </c>
      <c r="B474" t="s">
        <v>16</v>
      </c>
      <c r="C474" s="2">
        <v>20</v>
      </c>
      <c r="D474" t="s">
        <v>32</v>
      </c>
      <c r="E474" t="s">
        <v>46</v>
      </c>
      <c r="F474" t="s">
        <v>37</v>
      </c>
      <c r="G474" s="3" t="s">
        <v>56</v>
      </c>
      <c r="H474">
        <v>3</v>
      </c>
      <c r="I474">
        <v>462.07</v>
      </c>
      <c r="J474">
        <v>0.26</v>
      </c>
      <c r="K474" s="4">
        <v>1025.8</v>
      </c>
      <c r="L474" s="1">
        <v>44391.463136574072</v>
      </c>
    </row>
    <row r="475" spans="1:12" x14ac:dyDescent="0.3">
      <c r="A475" t="s">
        <v>50</v>
      </c>
      <c r="B475" t="s">
        <v>29</v>
      </c>
      <c r="C475" s="2">
        <v>61</v>
      </c>
      <c r="D475" t="s">
        <v>32</v>
      </c>
      <c r="E475" t="s">
        <v>36</v>
      </c>
      <c r="F475" t="s">
        <v>38</v>
      </c>
      <c r="G475" s="3" t="s">
        <v>43</v>
      </c>
      <c r="H475">
        <v>8</v>
      </c>
      <c r="I475">
        <v>1230.56</v>
      </c>
      <c r="J475">
        <v>0.08</v>
      </c>
      <c r="K475" s="4">
        <v>9056.92</v>
      </c>
      <c r="L475" s="1">
        <v>44238.324004629627</v>
      </c>
    </row>
    <row r="476" spans="1:12" x14ac:dyDescent="0.3">
      <c r="A476" t="s">
        <v>47</v>
      </c>
      <c r="B476" t="s">
        <v>25</v>
      </c>
      <c r="C476" s="2">
        <v>63</v>
      </c>
      <c r="D476" t="s">
        <v>32</v>
      </c>
      <c r="E476" t="s">
        <v>35</v>
      </c>
      <c r="F476" t="s">
        <v>41</v>
      </c>
      <c r="G476" s="3" t="s">
        <v>43</v>
      </c>
      <c r="H476">
        <v>1</v>
      </c>
      <c r="I476">
        <v>1028.3900000000001</v>
      </c>
      <c r="J476">
        <v>0.19</v>
      </c>
      <c r="K476" s="4">
        <v>833</v>
      </c>
      <c r="L476" s="1">
        <v>44327.040775462963</v>
      </c>
    </row>
    <row r="477" spans="1:12" x14ac:dyDescent="0.3">
      <c r="A477" t="s">
        <v>51</v>
      </c>
      <c r="B477" t="s">
        <v>21</v>
      </c>
      <c r="C477" s="2">
        <v>51</v>
      </c>
      <c r="D477" t="s">
        <v>32</v>
      </c>
      <c r="E477" t="s">
        <v>33</v>
      </c>
      <c r="F477" t="s">
        <v>38</v>
      </c>
      <c r="G477" s="3" t="s">
        <v>43</v>
      </c>
      <c r="H477">
        <v>1</v>
      </c>
      <c r="I477">
        <v>632.08000000000004</v>
      </c>
      <c r="J477">
        <v>0.05</v>
      </c>
      <c r="K477" s="4">
        <v>600.48</v>
      </c>
      <c r="L477" s="1">
        <v>44942.722430555557</v>
      </c>
    </row>
    <row r="478" spans="1:12" x14ac:dyDescent="0.3">
      <c r="A478" t="s">
        <v>52</v>
      </c>
      <c r="B478" t="s">
        <v>22</v>
      </c>
      <c r="C478" s="2">
        <v>39</v>
      </c>
      <c r="D478" t="s">
        <v>31</v>
      </c>
      <c r="E478" t="s">
        <v>34</v>
      </c>
      <c r="F478" t="s">
        <v>38</v>
      </c>
      <c r="G478" s="3" t="s">
        <v>42</v>
      </c>
      <c r="H478">
        <v>6</v>
      </c>
      <c r="I478">
        <v>1773.5</v>
      </c>
      <c r="J478">
        <v>0.11</v>
      </c>
      <c r="K478" s="4">
        <v>9470.49</v>
      </c>
      <c r="L478" s="1">
        <v>44037.832916666674</v>
      </c>
    </row>
    <row r="479" spans="1:12" x14ac:dyDescent="0.3">
      <c r="A479" t="s">
        <v>53</v>
      </c>
      <c r="B479" t="s">
        <v>22</v>
      </c>
      <c r="C479" s="2">
        <v>46</v>
      </c>
      <c r="D479" t="s">
        <v>32</v>
      </c>
      <c r="E479" t="s">
        <v>45</v>
      </c>
      <c r="F479" t="s">
        <v>37</v>
      </c>
      <c r="G479" s="3" t="s">
        <v>42</v>
      </c>
      <c r="H479">
        <v>1</v>
      </c>
      <c r="I479">
        <v>1807.71</v>
      </c>
      <c r="J479">
        <v>0.28000000000000003</v>
      </c>
      <c r="K479" s="4">
        <v>1301.55</v>
      </c>
      <c r="L479" s="1">
        <v>44149.21601851852</v>
      </c>
    </row>
    <row r="480" spans="1:12" x14ac:dyDescent="0.3">
      <c r="A480" t="s">
        <v>54</v>
      </c>
      <c r="B480" t="s">
        <v>30</v>
      </c>
      <c r="C480" s="2">
        <v>46</v>
      </c>
      <c r="D480" t="s">
        <v>31</v>
      </c>
      <c r="E480" t="s">
        <v>46</v>
      </c>
      <c r="F480" t="s">
        <v>57</v>
      </c>
      <c r="G480" s="3" t="s">
        <v>42</v>
      </c>
      <c r="H480">
        <v>4</v>
      </c>
      <c r="I480">
        <v>618.78</v>
      </c>
      <c r="J480">
        <v>0.22</v>
      </c>
      <c r="K480" s="4">
        <v>1930.59</v>
      </c>
      <c r="L480" s="1">
        <v>44549.371874999997</v>
      </c>
    </row>
    <row r="481" spans="1:12" x14ac:dyDescent="0.3">
      <c r="A481" t="s">
        <v>55</v>
      </c>
      <c r="B481" t="s">
        <v>18</v>
      </c>
      <c r="C481" s="2">
        <v>22</v>
      </c>
      <c r="D481" t="s">
        <v>31</v>
      </c>
      <c r="E481" t="s">
        <v>45</v>
      </c>
      <c r="F481" t="s">
        <v>57</v>
      </c>
      <c r="G481" s="3" t="s">
        <v>56</v>
      </c>
      <c r="H481">
        <v>6</v>
      </c>
      <c r="I481">
        <v>353.72</v>
      </c>
      <c r="J481">
        <v>0.16</v>
      </c>
      <c r="K481" s="4">
        <v>1782.75</v>
      </c>
      <c r="L481" s="1">
        <v>43848.819374999999</v>
      </c>
    </row>
    <row r="482" spans="1:12" x14ac:dyDescent="0.3">
      <c r="A482" t="s">
        <v>47</v>
      </c>
      <c r="B482" t="s">
        <v>13</v>
      </c>
      <c r="C482" s="2">
        <v>27</v>
      </c>
      <c r="D482" t="s">
        <v>32</v>
      </c>
      <c r="E482" t="s">
        <v>33</v>
      </c>
      <c r="F482" t="s">
        <v>57</v>
      </c>
      <c r="G482" s="3" t="s">
        <v>42</v>
      </c>
      <c r="H482">
        <v>1</v>
      </c>
      <c r="I482">
        <v>340.73</v>
      </c>
      <c r="J482">
        <v>0.08</v>
      </c>
      <c r="K482" s="4">
        <v>313.47000000000003</v>
      </c>
      <c r="L482" s="1">
        <v>44497.173414351862</v>
      </c>
    </row>
    <row r="483" spans="1:12" x14ac:dyDescent="0.3">
      <c r="A483" t="s">
        <v>48</v>
      </c>
      <c r="B483" t="s">
        <v>17</v>
      </c>
      <c r="C483" s="2">
        <v>27</v>
      </c>
      <c r="D483" t="s">
        <v>31</v>
      </c>
      <c r="E483" t="s">
        <v>35</v>
      </c>
      <c r="F483" t="s">
        <v>39</v>
      </c>
      <c r="G483" s="3" t="s">
        <v>43</v>
      </c>
      <c r="H483">
        <v>9</v>
      </c>
      <c r="I483">
        <v>994.63</v>
      </c>
      <c r="J483">
        <v>0.11</v>
      </c>
      <c r="K483" s="4">
        <v>7966.99</v>
      </c>
      <c r="L483" s="1">
        <v>43867.818483796298</v>
      </c>
    </row>
    <row r="484" spans="1:12" x14ac:dyDescent="0.3">
      <c r="A484" t="s">
        <v>49</v>
      </c>
      <c r="B484" t="s">
        <v>18</v>
      </c>
      <c r="C484" s="2">
        <v>26</v>
      </c>
      <c r="D484" t="s">
        <v>32</v>
      </c>
      <c r="E484" t="s">
        <v>35</v>
      </c>
      <c r="F484" t="s">
        <v>41</v>
      </c>
      <c r="G484" s="3" t="s">
        <v>42</v>
      </c>
      <c r="H484">
        <v>4</v>
      </c>
      <c r="I484">
        <v>309.19</v>
      </c>
      <c r="J484">
        <v>0.05</v>
      </c>
      <c r="K484" s="4">
        <v>1174.92</v>
      </c>
      <c r="L484" s="1">
        <v>44461.510810185187</v>
      </c>
    </row>
    <row r="485" spans="1:12" x14ac:dyDescent="0.3">
      <c r="A485" t="s">
        <v>50</v>
      </c>
      <c r="B485" t="s">
        <v>15</v>
      </c>
      <c r="C485" s="2">
        <v>38</v>
      </c>
      <c r="D485" t="s">
        <v>31</v>
      </c>
      <c r="E485" t="s">
        <v>44</v>
      </c>
      <c r="F485" t="s">
        <v>39</v>
      </c>
      <c r="G485" s="3" t="s">
        <v>42</v>
      </c>
      <c r="H485">
        <v>9</v>
      </c>
      <c r="I485">
        <v>973.01</v>
      </c>
      <c r="J485">
        <v>0.11</v>
      </c>
      <c r="K485" s="4">
        <v>7793.81</v>
      </c>
      <c r="L485" s="1">
        <v>43841.690740740742</v>
      </c>
    </row>
    <row r="486" spans="1:12" x14ac:dyDescent="0.3">
      <c r="A486" t="s">
        <v>47</v>
      </c>
      <c r="B486" t="s">
        <v>23</v>
      </c>
      <c r="C486" s="2"/>
      <c r="D486" t="s">
        <v>32</v>
      </c>
      <c r="E486" t="s">
        <v>44</v>
      </c>
      <c r="F486" t="s">
        <v>41</v>
      </c>
      <c r="G486" s="3" t="s">
        <v>42</v>
      </c>
      <c r="H486">
        <v>9</v>
      </c>
      <c r="I486">
        <v>950.77</v>
      </c>
      <c r="J486">
        <v>0.05</v>
      </c>
      <c r="K486" s="4">
        <v>8129.08</v>
      </c>
      <c r="L486" s="1">
        <v>44832.803043981483</v>
      </c>
    </row>
    <row r="487" spans="1:12" x14ac:dyDescent="0.3">
      <c r="A487" t="s">
        <v>51</v>
      </c>
      <c r="B487" t="s">
        <v>17</v>
      </c>
      <c r="C487" s="2">
        <v>27</v>
      </c>
      <c r="D487" t="s">
        <v>31</v>
      </c>
      <c r="E487" t="s">
        <v>44</v>
      </c>
      <c r="F487" t="s">
        <v>40</v>
      </c>
      <c r="G487" s="3" t="s">
        <v>42</v>
      </c>
      <c r="H487">
        <v>6</v>
      </c>
      <c r="I487">
        <v>1774.01</v>
      </c>
      <c r="J487">
        <v>0.24</v>
      </c>
      <c r="K487" s="4">
        <v>8089.49</v>
      </c>
      <c r="L487" s="1">
        <v>44088.393599537027</v>
      </c>
    </row>
    <row r="488" spans="1:12" x14ac:dyDescent="0.3">
      <c r="A488" t="s">
        <v>52</v>
      </c>
      <c r="B488" t="s">
        <v>28</v>
      </c>
      <c r="C488" s="2">
        <v>55</v>
      </c>
      <c r="D488" t="s">
        <v>32</v>
      </c>
      <c r="E488" t="s">
        <v>35</v>
      </c>
      <c r="F488" t="s">
        <v>41</v>
      </c>
      <c r="G488" s="3" t="s">
        <v>43</v>
      </c>
      <c r="H488">
        <v>7</v>
      </c>
      <c r="I488">
        <v>627.61</v>
      </c>
      <c r="J488">
        <v>0.02</v>
      </c>
      <c r="K488" s="4">
        <v>4305.3999999999996</v>
      </c>
      <c r="L488" s="1">
        <v>45120.1721412037</v>
      </c>
    </row>
    <row r="489" spans="1:12" x14ac:dyDescent="0.3">
      <c r="A489" t="s">
        <v>53</v>
      </c>
      <c r="B489" t="s">
        <v>26</v>
      </c>
      <c r="C489" s="2">
        <v>28</v>
      </c>
      <c r="D489" t="s">
        <v>31</v>
      </c>
      <c r="E489" t="s">
        <v>34</v>
      </c>
      <c r="F489" t="s">
        <v>41</v>
      </c>
      <c r="G489" s="3" t="s">
        <v>42</v>
      </c>
      <c r="H489">
        <v>1</v>
      </c>
      <c r="I489">
        <v>1143.27</v>
      </c>
      <c r="J489">
        <v>0.06</v>
      </c>
      <c r="K489" s="4">
        <v>1074.67</v>
      </c>
      <c r="L489" s="1">
        <v>45249.742511574077</v>
      </c>
    </row>
    <row r="490" spans="1:12" x14ac:dyDescent="0.3">
      <c r="A490" t="s">
        <v>54</v>
      </c>
      <c r="B490" t="s">
        <v>15</v>
      </c>
      <c r="C490" s="2">
        <v>21</v>
      </c>
      <c r="D490" t="s">
        <v>32</v>
      </c>
      <c r="E490" t="s">
        <v>36</v>
      </c>
      <c r="F490" t="s">
        <v>37</v>
      </c>
      <c r="G490" s="3" t="s">
        <v>43</v>
      </c>
      <c r="H490">
        <v>5</v>
      </c>
      <c r="I490">
        <v>1499.82</v>
      </c>
      <c r="J490">
        <v>0.21</v>
      </c>
      <c r="K490" s="4">
        <v>5924.29</v>
      </c>
      <c r="L490" s="1">
        <v>44972.04314814815</v>
      </c>
    </row>
    <row r="491" spans="1:12" x14ac:dyDescent="0.3">
      <c r="A491" t="s">
        <v>55</v>
      </c>
      <c r="B491" t="s">
        <v>15</v>
      </c>
      <c r="C491" s="2">
        <v>63</v>
      </c>
      <c r="D491" t="s">
        <v>31</v>
      </c>
      <c r="E491" t="s">
        <v>33</v>
      </c>
      <c r="F491" t="s">
        <v>57</v>
      </c>
      <c r="G491" s="3" t="s">
        <v>42</v>
      </c>
      <c r="H491">
        <v>3</v>
      </c>
      <c r="I491">
        <v>1212.03</v>
      </c>
      <c r="J491">
        <v>0.27</v>
      </c>
      <c r="K491" s="4">
        <v>2654.35</v>
      </c>
      <c r="L491" s="1">
        <v>44776.481458333343</v>
      </c>
    </row>
    <row r="492" spans="1:12" x14ac:dyDescent="0.3">
      <c r="A492" t="s">
        <v>47</v>
      </c>
      <c r="B492" t="s">
        <v>13</v>
      </c>
      <c r="C492" s="2">
        <v>48</v>
      </c>
      <c r="D492" t="s">
        <v>31</v>
      </c>
      <c r="E492" t="s">
        <v>46</v>
      </c>
      <c r="F492" t="s">
        <v>39</v>
      </c>
      <c r="G492" s="3" t="s">
        <v>56</v>
      </c>
      <c r="H492">
        <v>6</v>
      </c>
      <c r="I492">
        <v>1910.43</v>
      </c>
      <c r="J492">
        <v>0.28999999999999998</v>
      </c>
      <c r="K492" s="4">
        <v>8138.43</v>
      </c>
      <c r="L492" s="1">
        <v>45255.951597222222</v>
      </c>
    </row>
    <row r="493" spans="1:12" x14ac:dyDescent="0.3">
      <c r="A493" t="s">
        <v>48</v>
      </c>
      <c r="B493" t="s">
        <v>13</v>
      </c>
      <c r="C493" s="2">
        <v>51</v>
      </c>
      <c r="D493" t="s">
        <v>31</v>
      </c>
      <c r="E493" t="s">
        <v>33</v>
      </c>
      <c r="F493" t="s">
        <v>40</v>
      </c>
      <c r="G493" s="3" t="s">
        <v>56</v>
      </c>
      <c r="H493">
        <v>4</v>
      </c>
      <c r="I493">
        <v>1224.44</v>
      </c>
      <c r="J493">
        <v>0.25</v>
      </c>
      <c r="K493" s="4">
        <v>3673.32</v>
      </c>
      <c r="L493" s="1">
        <v>44198.780439814807</v>
      </c>
    </row>
    <row r="494" spans="1:12" x14ac:dyDescent="0.3">
      <c r="A494" t="s">
        <v>49</v>
      </c>
      <c r="B494" t="s">
        <v>16</v>
      </c>
      <c r="C494" s="2">
        <v>59</v>
      </c>
      <c r="D494" t="s">
        <v>32</v>
      </c>
      <c r="E494" t="s">
        <v>33</v>
      </c>
      <c r="F494" t="s">
        <v>39</v>
      </c>
      <c r="G494" s="3" t="s">
        <v>43</v>
      </c>
      <c r="H494">
        <v>9</v>
      </c>
      <c r="I494">
        <v>1808.63</v>
      </c>
      <c r="J494">
        <v>0.06</v>
      </c>
      <c r="K494" s="4">
        <v>15301.01</v>
      </c>
      <c r="L494" s="1">
        <v>44534.072546296287</v>
      </c>
    </row>
    <row r="495" spans="1:12" x14ac:dyDescent="0.3">
      <c r="A495" t="s">
        <v>50</v>
      </c>
      <c r="B495" t="s">
        <v>22</v>
      </c>
      <c r="C495" s="2">
        <v>52</v>
      </c>
      <c r="D495" t="s">
        <v>32</v>
      </c>
      <c r="E495" t="s">
        <v>44</v>
      </c>
      <c r="F495" t="s">
        <v>37</v>
      </c>
      <c r="G495" s="3" t="s">
        <v>43</v>
      </c>
      <c r="H495">
        <v>7</v>
      </c>
      <c r="I495">
        <v>527.86</v>
      </c>
      <c r="J495">
        <v>0.09</v>
      </c>
      <c r="K495" s="4">
        <v>3362.47</v>
      </c>
      <c r="L495" s="1">
        <v>45119.794907407413</v>
      </c>
    </row>
    <row r="496" spans="1:12" x14ac:dyDescent="0.3">
      <c r="A496" t="s">
        <v>47</v>
      </c>
      <c r="B496" t="s">
        <v>20</v>
      </c>
      <c r="C496" s="2">
        <v>56</v>
      </c>
      <c r="D496" t="s">
        <v>32</v>
      </c>
      <c r="E496" t="s">
        <v>36</v>
      </c>
      <c r="F496" t="s">
        <v>41</v>
      </c>
      <c r="G496" s="3" t="s">
        <v>56</v>
      </c>
      <c r="H496">
        <v>4</v>
      </c>
      <c r="I496">
        <v>1143.47</v>
      </c>
      <c r="J496">
        <v>0.26</v>
      </c>
      <c r="K496" s="4">
        <v>3384.67</v>
      </c>
      <c r="L496" s="1">
        <v>44617.106076388889</v>
      </c>
    </row>
    <row r="497" spans="1:12" x14ac:dyDescent="0.3">
      <c r="A497" t="s">
        <v>51</v>
      </c>
      <c r="B497" t="s">
        <v>13</v>
      </c>
      <c r="C497" s="2">
        <v>56</v>
      </c>
      <c r="D497" t="s">
        <v>32</v>
      </c>
      <c r="E497" t="s">
        <v>45</v>
      </c>
      <c r="F497" t="s">
        <v>40</v>
      </c>
      <c r="G497" s="3" t="s">
        <v>56</v>
      </c>
      <c r="H497">
        <v>6</v>
      </c>
      <c r="I497">
        <v>1109.45</v>
      </c>
      <c r="J497">
        <v>0.27</v>
      </c>
      <c r="K497" s="4">
        <v>4859.3900000000003</v>
      </c>
      <c r="L497" s="1">
        <v>44077.521527777782</v>
      </c>
    </row>
    <row r="498" spans="1:12" x14ac:dyDescent="0.3">
      <c r="A498" t="s">
        <v>52</v>
      </c>
      <c r="B498" t="s">
        <v>23</v>
      </c>
      <c r="C498" s="2">
        <v>50</v>
      </c>
      <c r="D498" t="s">
        <v>32</v>
      </c>
      <c r="E498" t="s">
        <v>35</v>
      </c>
      <c r="F498" t="s">
        <v>57</v>
      </c>
      <c r="G498" s="3" t="s">
        <v>42</v>
      </c>
      <c r="I498">
        <v>1979.43</v>
      </c>
      <c r="J498">
        <v>0.19</v>
      </c>
      <c r="K498" s="4">
        <v>3206.68</v>
      </c>
      <c r="L498" s="1">
        <v>44691.239085648151</v>
      </c>
    </row>
    <row r="499" spans="1:12" x14ac:dyDescent="0.3">
      <c r="A499" t="s">
        <v>53</v>
      </c>
      <c r="B499" t="s">
        <v>27</v>
      </c>
      <c r="C499" s="2">
        <v>25</v>
      </c>
      <c r="D499" t="s">
        <v>31</v>
      </c>
      <c r="E499" t="s">
        <v>45</v>
      </c>
      <c r="F499" t="s">
        <v>38</v>
      </c>
      <c r="G499" s="3" t="s">
        <v>56</v>
      </c>
      <c r="H499">
        <v>3</v>
      </c>
      <c r="I499">
        <v>448.79</v>
      </c>
      <c r="J499">
        <v>0.09</v>
      </c>
      <c r="K499" s="4">
        <v>1225.2</v>
      </c>
      <c r="L499" s="1">
        <v>44562.140335648153</v>
      </c>
    </row>
    <row r="500" spans="1:12" x14ac:dyDescent="0.3">
      <c r="A500" t="s">
        <v>54</v>
      </c>
      <c r="B500" t="s">
        <v>16</v>
      </c>
      <c r="C500" s="2">
        <v>49</v>
      </c>
      <c r="D500" t="s">
        <v>32</v>
      </c>
      <c r="E500" t="s">
        <v>44</v>
      </c>
      <c r="F500" t="s">
        <v>38</v>
      </c>
      <c r="G500" s="3" t="s">
        <v>43</v>
      </c>
      <c r="H500">
        <v>7</v>
      </c>
      <c r="I500">
        <v>324.94</v>
      </c>
      <c r="J500">
        <v>7.0000000000000007E-2</v>
      </c>
      <c r="K500" s="4">
        <v>2115.36</v>
      </c>
      <c r="L500" s="1">
        <v>44328.698414351849</v>
      </c>
    </row>
    <row r="501" spans="1:12" x14ac:dyDescent="0.3">
      <c r="A501" t="s">
        <v>55</v>
      </c>
      <c r="B501" t="s">
        <v>20</v>
      </c>
      <c r="C501" s="2">
        <v>50</v>
      </c>
      <c r="D501" t="s">
        <v>32</v>
      </c>
      <c r="E501" t="s">
        <v>34</v>
      </c>
      <c r="F501" t="s">
        <v>37</v>
      </c>
      <c r="G501" s="3" t="s">
        <v>43</v>
      </c>
      <c r="H501">
        <v>4</v>
      </c>
      <c r="I501">
        <v>1242.76</v>
      </c>
      <c r="J501">
        <v>0.26</v>
      </c>
      <c r="K501" s="4">
        <v>3678.57</v>
      </c>
      <c r="L501" s="1">
        <v>44146.317754629628</v>
      </c>
    </row>
    <row r="502" spans="1:12" x14ac:dyDescent="0.3">
      <c r="A502" t="s">
        <v>47</v>
      </c>
      <c r="B502" t="s">
        <v>26</v>
      </c>
      <c r="C502" s="2">
        <v>25</v>
      </c>
      <c r="D502" t="s">
        <v>31</v>
      </c>
      <c r="E502" t="s">
        <v>46</v>
      </c>
      <c r="F502" t="s">
        <v>57</v>
      </c>
      <c r="G502" s="3" t="s">
        <v>56</v>
      </c>
      <c r="H502">
        <v>7</v>
      </c>
      <c r="I502">
        <v>486.2</v>
      </c>
      <c r="J502">
        <v>0.06</v>
      </c>
      <c r="K502" s="4">
        <v>3199.2</v>
      </c>
      <c r="L502" s="1">
        <v>44761.012499999997</v>
      </c>
    </row>
    <row r="503" spans="1:12" x14ac:dyDescent="0.3">
      <c r="A503" t="s">
        <v>48</v>
      </c>
      <c r="B503" t="s">
        <v>18</v>
      </c>
      <c r="C503" s="2">
        <v>63</v>
      </c>
      <c r="D503" t="s">
        <v>32</v>
      </c>
      <c r="E503" t="s">
        <v>46</v>
      </c>
      <c r="F503" t="s">
        <v>38</v>
      </c>
      <c r="G503" s="3" t="s">
        <v>43</v>
      </c>
      <c r="H503">
        <v>9</v>
      </c>
      <c r="I503">
        <v>1296.3499999999999</v>
      </c>
      <c r="J503">
        <v>0.2</v>
      </c>
      <c r="K503" s="4">
        <v>9333.7199999999993</v>
      </c>
      <c r="L503" s="1">
        <v>44042.12877314815</v>
      </c>
    </row>
    <row r="504" spans="1:12" x14ac:dyDescent="0.3">
      <c r="A504" t="s">
        <v>49</v>
      </c>
      <c r="B504" t="s">
        <v>16</v>
      </c>
      <c r="C504" s="2">
        <v>31</v>
      </c>
      <c r="D504" t="s">
        <v>32</v>
      </c>
      <c r="E504" t="s">
        <v>44</v>
      </c>
      <c r="F504" t="s">
        <v>38</v>
      </c>
      <c r="G504" s="3" t="s">
        <v>42</v>
      </c>
      <c r="H504">
        <v>5</v>
      </c>
      <c r="I504">
        <v>1946.35</v>
      </c>
      <c r="J504">
        <v>0.28999999999999998</v>
      </c>
      <c r="K504" s="4">
        <v>6909.54</v>
      </c>
      <c r="L504" s="1">
        <v>44629.989201388889</v>
      </c>
    </row>
    <row r="505" spans="1:12" x14ac:dyDescent="0.3">
      <c r="A505" t="s">
        <v>50</v>
      </c>
      <c r="B505" t="s">
        <v>28</v>
      </c>
      <c r="C505" s="2">
        <v>51</v>
      </c>
      <c r="D505" t="s">
        <v>32</v>
      </c>
      <c r="E505" t="s">
        <v>36</v>
      </c>
      <c r="F505" t="s">
        <v>40</v>
      </c>
      <c r="G505" s="3" t="s">
        <v>42</v>
      </c>
      <c r="H505">
        <v>1</v>
      </c>
      <c r="I505">
        <v>1895.69</v>
      </c>
      <c r="J505">
        <v>0.21</v>
      </c>
      <c r="K505" s="4">
        <v>1497.6</v>
      </c>
      <c r="L505" s="1">
        <v>44108.507175925923</v>
      </c>
    </row>
    <row r="506" spans="1:12" x14ac:dyDescent="0.3">
      <c r="A506" t="s">
        <v>47</v>
      </c>
      <c r="B506" t="s">
        <v>19</v>
      </c>
      <c r="C506" s="2">
        <v>25</v>
      </c>
      <c r="D506" t="s">
        <v>32</v>
      </c>
      <c r="E506" t="s">
        <v>46</v>
      </c>
      <c r="F506" t="s">
        <v>40</v>
      </c>
      <c r="G506" s="3" t="s">
        <v>56</v>
      </c>
      <c r="H506">
        <v>5</v>
      </c>
      <c r="I506">
        <v>500.65</v>
      </c>
      <c r="J506">
        <v>0.08</v>
      </c>
      <c r="K506" s="4">
        <v>2302.9899999999998</v>
      </c>
      <c r="L506" s="1">
        <v>44586.071527777778</v>
      </c>
    </row>
    <row r="507" spans="1:12" x14ac:dyDescent="0.3">
      <c r="A507" t="s">
        <v>51</v>
      </c>
      <c r="B507" t="s">
        <v>14</v>
      </c>
      <c r="C507" s="2">
        <v>59</v>
      </c>
      <c r="D507" t="s">
        <v>32</v>
      </c>
      <c r="E507" t="s">
        <v>44</v>
      </c>
      <c r="F507" t="s">
        <v>39</v>
      </c>
      <c r="G507" s="3" t="s">
        <v>43</v>
      </c>
      <c r="H507">
        <v>6</v>
      </c>
      <c r="I507">
        <v>383.25</v>
      </c>
      <c r="J507">
        <v>0.08</v>
      </c>
      <c r="K507" s="4">
        <v>2115.54</v>
      </c>
      <c r="L507" s="1">
        <v>44763.58452546296</v>
      </c>
    </row>
    <row r="508" spans="1:12" x14ac:dyDescent="0.3">
      <c r="A508" t="s">
        <v>52</v>
      </c>
      <c r="B508" t="s">
        <v>19</v>
      </c>
      <c r="C508" s="2">
        <v>24</v>
      </c>
      <c r="D508" t="s">
        <v>32</v>
      </c>
      <c r="E508" t="s">
        <v>33</v>
      </c>
      <c r="F508" t="s">
        <v>57</v>
      </c>
      <c r="G508" s="3" t="s">
        <v>56</v>
      </c>
      <c r="I508">
        <v>1143.44</v>
      </c>
      <c r="J508">
        <v>0.03</v>
      </c>
      <c r="K508" s="4">
        <v>2218.27</v>
      </c>
      <c r="L508" s="1">
        <v>43970.950532407413</v>
      </c>
    </row>
    <row r="509" spans="1:12" x14ac:dyDescent="0.3">
      <c r="A509" t="s">
        <v>53</v>
      </c>
      <c r="B509" t="s">
        <v>29</v>
      </c>
      <c r="C509" s="2"/>
      <c r="D509" t="s">
        <v>31</v>
      </c>
      <c r="E509" t="s">
        <v>34</v>
      </c>
      <c r="F509" t="s">
        <v>38</v>
      </c>
      <c r="G509" s="3" t="s">
        <v>43</v>
      </c>
      <c r="H509">
        <v>8</v>
      </c>
      <c r="I509">
        <v>1194.22</v>
      </c>
      <c r="J509">
        <v>0.21</v>
      </c>
      <c r="K509" s="4">
        <v>7547.47</v>
      </c>
      <c r="L509" s="1">
        <v>45021.962835648148</v>
      </c>
    </row>
    <row r="510" spans="1:12" x14ac:dyDescent="0.3">
      <c r="A510" t="s">
        <v>54</v>
      </c>
      <c r="B510" t="s">
        <v>20</v>
      </c>
      <c r="C510" s="2">
        <v>38</v>
      </c>
      <c r="D510" t="s">
        <v>32</v>
      </c>
      <c r="E510" t="s">
        <v>34</v>
      </c>
      <c r="F510" t="s">
        <v>40</v>
      </c>
      <c r="G510" s="3" t="s">
        <v>43</v>
      </c>
      <c r="I510">
        <v>1341.39</v>
      </c>
      <c r="J510">
        <v>0.16</v>
      </c>
      <c r="K510" s="4">
        <v>2253.54</v>
      </c>
      <c r="L510" s="1">
        <v>44053.657349537039</v>
      </c>
    </row>
    <row r="511" spans="1:12" x14ac:dyDescent="0.3">
      <c r="A511" t="s">
        <v>55</v>
      </c>
      <c r="B511" t="s">
        <v>58</v>
      </c>
      <c r="C511" s="2">
        <v>64</v>
      </c>
      <c r="D511" t="s">
        <v>32</v>
      </c>
      <c r="E511" t="s">
        <v>35</v>
      </c>
      <c r="F511" t="s">
        <v>40</v>
      </c>
      <c r="G511" s="3" t="s">
        <v>43</v>
      </c>
      <c r="H511">
        <v>9</v>
      </c>
      <c r="I511">
        <v>1495.91</v>
      </c>
      <c r="J511">
        <v>0.06</v>
      </c>
      <c r="K511" s="4">
        <v>12655.4</v>
      </c>
      <c r="L511" s="1">
        <v>44251.057835648149</v>
      </c>
    </row>
    <row r="512" spans="1:12" x14ac:dyDescent="0.3">
      <c r="A512" t="s">
        <v>47</v>
      </c>
      <c r="B512" t="s">
        <v>16</v>
      </c>
      <c r="C512" s="2">
        <v>49</v>
      </c>
      <c r="D512" t="s">
        <v>32</v>
      </c>
      <c r="E512" t="s">
        <v>35</v>
      </c>
      <c r="F512" t="s">
        <v>40</v>
      </c>
      <c r="G512" s="3" t="s">
        <v>42</v>
      </c>
      <c r="I512">
        <v>1221.8699999999999</v>
      </c>
      <c r="J512">
        <v>7.0000000000000007E-2</v>
      </c>
      <c r="K512" s="4">
        <v>2272.6799999999998</v>
      </c>
      <c r="L512" s="1">
        <v>44392.525821759264</v>
      </c>
    </row>
    <row r="513" spans="1:12" x14ac:dyDescent="0.3">
      <c r="A513" t="s">
        <v>48</v>
      </c>
      <c r="B513" t="s">
        <v>20</v>
      </c>
      <c r="C513" s="2">
        <v>28</v>
      </c>
      <c r="D513" t="s">
        <v>31</v>
      </c>
      <c r="E513" t="s">
        <v>33</v>
      </c>
      <c r="F513" t="s">
        <v>39</v>
      </c>
      <c r="G513" s="3" t="s">
        <v>43</v>
      </c>
      <c r="H513">
        <v>3</v>
      </c>
      <c r="I513">
        <v>267.92</v>
      </c>
      <c r="J513">
        <v>0</v>
      </c>
      <c r="K513" s="4">
        <v>803.76</v>
      </c>
      <c r="L513" s="1">
        <v>44877.742060185177</v>
      </c>
    </row>
    <row r="514" spans="1:12" x14ac:dyDescent="0.3">
      <c r="A514" t="s">
        <v>49</v>
      </c>
      <c r="B514" t="s">
        <v>19</v>
      </c>
      <c r="C514" s="2">
        <v>31</v>
      </c>
      <c r="D514" t="s">
        <v>31</v>
      </c>
      <c r="E514" t="s">
        <v>34</v>
      </c>
      <c r="F514" t="s">
        <v>57</v>
      </c>
      <c r="G514" s="3" t="s">
        <v>42</v>
      </c>
      <c r="H514">
        <v>8</v>
      </c>
      <c r="I514">
        <v>1590.81</v>
      </c>
      <c r="J514">
        <v>0.28999999999999998</v>
      </c>
      <c r="K514" s="4">
        <v>9035.7999999999993</v>
      </c>
      <c r="L514" s="1">
        <v>44111.805312500001</v>
      </c>
    </row>
    <row r="515" spans="1:12" x14ac:dyDescent="0.3">
      <c r="A515" t="s">
        <v>50</v>
      </c>
      <c r="B515" t="s">
        <v>18</v>
      </c>
      <c r="C515" s="2">
        <v>28</v>
      </c>
      <c r="D515" t="s">
        <v>31</v>
      </c>
      <c r="E515" t="s">
        <v>33</v>
      </c>
      <c r="F515" t="s">
        <v>41</v>
      </c>
      <c r="G515" s="3" t="s">
        <v>43</v>
      </c>
      <c r="H515">
        <v>6</v>
      </c>
      <c r="I515">
        <v>205.06</v>
      </c>
      <c r="J515">
        <v>0.25</v>
      </c>
      <c r="K515" s="4">
        <v>922.77</v>
      </c>
      <c r="L515" s="1">
        <v>44907.018587962957</v>
      </c>
    </row>
    <row r="516" spans="1:12" x14ac:dyDescent="0.3">
      <c r="A516" t="s">
        <v>47</v>
      </c>
      <c r="B516" t="s">
        <v>12</v>
      </c>
      <c r="C516" s="2">
        <v>19</v>
      </c>
      <c r="D516" t="s">
        <v>31</v>
      </c>
      <c r="E516" t="s">
        <v>34</v>
      </c>
      <c r="F516" t="s">
        <v>40</v>
      </c>
      <c r="G516" s="3" t="s">
        <v>56</v>
      </c>
      <c r="H516">
        <v>1</v>
      </c>
      <c r="I516">
        <v>88.99</v>
      </c>
      <c r="J516">
        <v>0.12</v>
      </c>
      <c r="K516" s="4">
        <v>78.31</v>
      </c>
      <c r="L516" s="1">
        <v>44209.037546296298</v>
      </c>
    </row>
    <row r="517" spans="1:12" x14ac:dyDescent="0.3">
      <c r="A517" t="s">
        <v>51</v>
      </c>
      <c r="B517" t="s">
        <v>12</v>
      </c>
      <c r="C517" s="2">
        <v>51</v>
      </c>
      <c r="D517" t="s">
        <v>32</v>
      </c>
      <c r="E517" t="s">
        <v>36</v>
      </c>
      <c r="F517" t="s">
        <v>57</v>
      </c>
      <c r="G517" s="3" t="s">
        <v>42</v>
      </c>
      <c r="H517">
        <v>4</v>
      </c>
      <c r="I517">
        <v>1550.83</v>
      </c>
      <c r="J517">
        <v>0.28000000000000003</v>
      </c>
      <c r="K517" s="4">
        <v>4466.3900000000003</v>
      </c>
      <c r="L517" s="1">
        <v>44413.958090277767</v>
      </c>
    </row>
    <row r="518" spans="1:12" x14ac:dyDescent="0.3">
      <c r="A518" t="s">
        <v>52</v>
      </c>
      <c r="B518" t="s">
        <v>22</v>
      </c>
      <c r="C518" s="2">
        <v>61</v>
      </c>
      <c r="D518" t="s">
        <v>31</v>
      </c>
      <c r="E518" t="s">
        <v>44</v>
      </c>
      <c r="F518" t="s">
        <v>37</v>
      </c>
      <c r="G518" s="3" t="s">
        <v>42</v>
      </c>
      <c r="H518">
        <v>5</v>
      </c>
      <c r="I518">
        <v>1119.3</v>
      </c>
      <c r="J518">
        <v>0.2</v>
      </c>
      <c r="K518" s="4">
        <v>4477.2</v>
      </c>
      <c r="L518" s="1">
        <v>44035.146736111114</v>
      </c>
    </row>
    <row r="519" spans="1:12" x14ac:dyDescent="0.3">
      <c r="A519" t="s">
        <v>53</v>
      </c>
      <c r="B519" t="s">
        <v>16</v>
      </c>
      <c r="C519" s="2">
        <v>64</v>
      </c>
      <c r="D519" t="s">
        <v>32</v>
      </c>
      <c r="E519" t="s">
        <v>35</v>
      </c>
      <c r="F519" t="s">
        <v>39</v>
      </c>
      <c r="G519" s="3" t="s">
        <v>42</v>
      </c>
      <c r="H519">
        <v>3</v>
      </c>
      <c r="I519">
        <v>1412.25</v>
      </c>
      <c r="J519">
        <v>0.23</v>
      </c>
      <c r="K519" s="4">
        <v>3262.3</v>
      </c>
      <c r="L519" s="1">
        <v>43905.611111111109</v>
      </c>
    </row>
    <row r="520" spans="1:12" x14ac:dyDescent="0.3">
      <c r="A520" t="s">
        <v>54</v>
      </c>
      <c r="B520" t="s">
        <v>25</v>
      </c>
      <c r="C520" s="2">
        <v>34</v>
      </c>
      <c r="D520" t="s">
        <v>32</v>
      </c>
      <c r="E520" t="s">
        <v>36</v>
      </c>
      <c r="F520" t="s">
        <v>41</v>
      </c>
      <c r="G520" s="3" t="s">
        <v>56</v>
      </c>
      <c r="H520">
        <v>1</v>
      </c>
      <c r="I520">
        <v>796.36</v>
      </c>
      <c r="J520">
        <v>0.2</v>
      </c>
      <c r="K520" s="4">
        <v>637.09</v>
      </c>
      <c r="L520" s="1">
        <v>43880.982083333343</v>
      </c>
    </row>
    <row r="521" spans="1:12" x14ac:dyDescent="0.3">
      <c r="A521" t="s">
        <v>55</v>
      </c>
      <c r="B521" t="s">
        <v>12</v>
      </c>
      <c r="C521" s="2">
        <v>31</v>
      </c>
      <c r="D521" t="s">
        <v>32</v>
      </c>
      <c r="E521" t="s">
        <v>46</v>
      </c>
      <c r="F521" t="s">
        <v>40</v>
      </c>
      <c r="G521" s="3" t="s">
        <v>42</v>
      </c>
      <c r="H521">
        <v>3</v>
      </c>
      <c r="I521">
        <v>71.63</v>
      </c>
      <c r="J521">
        <v>0.23</v>
      </c>
      <c r="K521" s="4">
        <v>165.47</v>
      </c>
      <c r="L521" s="1">
        <v>44890.271377314813</v>
      </c>
    </row>
    <row r="522" spans="1:12" x14ac:dyDescent="0.3">
      <c r="A522" t="s">
        <v>47</v>
      </c>
      <c r="B522" t="s">
        <v>17</v>
      </c>
      <c r="C522" s="2">
        <v>42</v>
      </c>
      <c r="D522" t="s">
        <v>31</v>
      </c>
      <c r="E522" t="s">
        <v>44</v>
      </c>
      <c r="F522" t="s">
        <v>40</v>
      </c>
      <c r="G522" s="3" t="s">
        <v>56</v>
      </c>
      <c r="H522">
        <v>9</v>
      </c>
      <c r="I522">
        <v>695.48</v>
      </c>
      <c r="J522">
        <v>0.05</v>
      </c>
      <c r="K522" s="4">
        <v>5946.35</v>
      </c>
      <c r="L522" s="1">
        <v>44574.759212962963</v>
      </c>
    </row>
    <row r="523" spans="1:12" x14ac:dyDescent="0.3">
      <c r="A523" t="s">
        <v>48</v>
      </c>
      <c r="B523" t="s">
        <v>24</v>
      </c>
      <c r="C523" s="2">
        <v>44</v>
      </c>
      <c r="D523" t="s">
        <v>32</v>
      </c>
      <c r="E523" t="s">
        <v>35</v>
      </c>
      <c r="F523" t="s">
        <v>39</v>
      </c>
      <c r="G523" s="3" t="s">
        <v>43</v>
      </c>
      <c r="I523">
        <v>1235.8599999999999</v>
      </c>
      <c r="J523">
        <v>0.17</v>
      </c>
      <c r="K523" s="4">
        <v>2051.5300000000002</v>
      </c>
      <c r="L523" s="1">
        <v>44363.318726851852</v>
      </c>
    </row>
    <row r="524" spans="1:12" x14ac:dyDescent="0.3">
      <c r="A524" t="s">
        <v>49</v>
      </c>
      <c r="B524" t="s">
        <v>16</v>
      </c>
      <c r="C524" s="2">
        <v>25</v>
      </c>
      <c r="D524" t="s">
        <v>31</v>
      </c>
      <c r="E524" t="s">
        <v>46</v>
      </c>
      <c r="F524" t="s">
        <v>39</v>
      </c>
      <c r="G524" s="3" t="s">
        <v>43</v>
      </c>
      <c r="H524">
        <v>1</v>
      </c>
      <c r="I524">
        <v>490.12</v>
      </c>
      <c r="J524">
        <v>0.25</v>
      </c>
      <c r="K524" s="4">
        <v>367.59</v>
      </c>
      <c r="L524" s="1">
        <v>44950.115416666667</v>
      </c>
    </row>
    <row r="525" spans="1:12" x14ac:dyDescent="0.3">
      <c r="A525" t="s">
        <v>50</v>
      </c>
      <c r="B525" t="s">
        <v>14</v>
      </c>
      <c r="C525" s="2">
        <v>34</v>
      </c>
      <c r="D525" t="s">
        <v>32</v>
      </c>
      <c r="E525" t="s">
        <v>33</v>
      </c>
      <c r="F525" t="s">
        <v>38</v>
      </c>
      <c r="G525" s="3" t="s">
        <v>56</v>
      </c>
      <c r="H525">
        <v>7</v>
      </c>
      <c r="I525">
        <v>1391.22</v>
      </c>
      <c r="J525">
        <v>0.01</v>
      </c>
      <c r="K525" s="4">
        <v>9641.15</v>
      </c>
      <c r="L525" s="1">
        <v>45081.132210648153</v>
      </c>
    </row>
    <row r="526" spans="1:12" x14ac:dyDescent="0.3">
      <c r="A526" t="s">
        <v>47</v>
      </c>
      <c r="B526" t="s">
        <v>28</v>
      </c>
      <c r="C526" s="2">
        <v>22</v>
      </c>
      <c r="D526" t="s">
        <v>31</v>
      </c>
      <c r="E526" t="s">
        <v>46</v>
      </c>
      <c r="F526" t="s">
        <v>40</v>
      </c>
      <c r="G526" s="3" t="s">
        <v>42</v>
      </c>
      <c r="H526">
        <v>7</v>
      </c>
      <c r="I526">
        <v>1599.08</v>
      </c>
      <c r="J526">
        <v>0.04</v>
      </c>
      <c r="K526" s="4">
        <v>10745.82</v>
      </c>
      <c r="L526" s="1">
        <v>44306.629965277767</v>
      </c>
    </row>
    <row r="527" spans="1:12" x14ac:dyDescent="0.3">
      <c r="A527" t="s">
        <v>51</v>
      </c>
      <c r="B527" t="s">
        <v>17</v>
      </c>
      <c r="C527" s="2">
        <v>29</v>
      </c>
      <c r="D527" t="s">
        <v>31</v>
      </c>
      <c r="E527" t="s">
        <v>36</v>
      </c>
      <c r="F527" t="s">
        <v>57</v>
      </c>
      <c r="G527" s="3" t="s">
        <v>42</v>
      </c>
      <c r="H527">
        <v>5</v>
      </c>
      <c r="I527">
        <v>935.82</v>
      </c>
      <c r="J527">
        <v>7.0000000000000007E-2</v>
      </c>
      <c r="K527" s="4">
        <v>4351.5600000000004</v>
      </c>
      <c r="L527" s="1">
        <v>43842.517777777779</v>
      </c>
    </row>
    <row r="528" spans="1:12" x14ac:dyDescent="0.3">
      <c r="A528" t="s">
        <v>52</v>
      </c>
      <c r="B528" t="s">
        <v>29</v>
      </c>
      <c r="C528" s="2">
        <v>55</v>
      </c>
      <c r="D528" t="s">
        <v>32</v>
      </c>
      <c r="E528" t="s">
        <v>45</v>
      </c>
      <c r="F528" t="s">
        <v>39</v>
      </c>
      <c r="G528" s="3" t="s">
        <v>56</v>
      </c>
      <c r="I528">
        <v>1757.66</v>
      </c>
      <c r="J528">
        <v>0.09</v>
      </c>
      <c r="K528" s="4">
        <v>3198.94</v>
      </c>
      <c r="L528" s="1">
        <v>44258.898136574076</v>
      </c>
    </row>
    <row r="529" spans="1:12" x14ac:dyDescent="0.3">
      <c r="A529" t="s">
        <v>53</v>
      </c>
      <c r="B529" t="s">
        <v>16</v>
      </c>
      <c r="C529" s="2">
        <v>35</v>
      </c>
      <c r="D529" t="s">
        <v>32</v>
      </c>
      <c r="E529" t="s">
        <v>46</v>
      </c>
      <c r="F529" t="s">
        <v>39</v>
      </c>
      <c r="G529" s="3" t="s">
        <v>43</v>
      </c>
      <c r="H529">
        <v>1</v>
      </c>
      <c r="I529">
        <v>1716.89</v>
      </c>
      <c r="J529">
        <v>0.05</v>
      </c>
      <c r="K529" s="4">
        <v>1631.05</v>
      </c>
      <c r="L529" s="1">
        <v>45118.32953703704</v>
      </c>
    </row>
    <row r="530" spans="1:12" x14ac:dyDescent="0.3">
      <c r="A530" t="s">
        <v>54</v>
      </c>
      <c r="B530" t="s">
        <v>23</v>
      </c>
      <c r="C530" s="2">
        <v>43</v>
      </c>
      <c r="D530" t="s">
        <v>32</v>
      </c>
      <c r="E530" t="s">
        <v>45</v>
      </c>
      <c r="F530" t="s">
        <v>37</v>
      </c>
      <c r="G530" s="3" t="s">
        <v>56</v>
      </c>
      <c r="H530">
        <v>5</v>
      </c>
      <c r="I530">
        <v>1762.21</v>
      </c>
      <c r="J530">
        <v>0.19</v>
      </c>
      <c r="K530" s="4">
        <v>7136.95</v>
      </c>
      <c r="L530" s="1">
        <v>44217.558738425927</v>
      </c>
    </row>
    <row r="531" spans="1:12" x14ac:dyDescent="0.3">
      <c r="A531" t="s">
        <v>55</v>
      </c>
      <c r="B531" t="s">
        <v>26</v>
      </c>
      <c r="C531" s="2">
        <v>48</v>
      </c>
      <c r="D531" t="s">
        <v>31</v>
      </c>
      <c r="E531" t="s">
        <v>35</v>
      </c>
      <c r="F531" t="s">
        <v>37</v>
      </c>
      <c r="G531" s="3" t="s">
        <v>42</v>
      </c>
      <c r="H531">
        <v>4</v>
      </c>
      <c r="I531">
        <v>1339.02</v>
      </c>
      <c r="J531">
        <v>0.09</v>
      </c>
      <c r="K531" s="4">
        <v>4874.03</v>
      </c>
      <c r="L531" s="1">
        <v>45110.500231481477</v>
      </c>
    </row>
    <row r="532" spans="1:12" x14ac:dyDescent="0.3">
      <c r="A532" t="s">
        <v>47</v>
      </c>
      <c r="B532" t="s">
        <v>16</v>
      </c>
      <c r="C532" s="2">
        <v>54</v>
      </c>
      <c r="D532" t="s">
        <v>31</v>
      </c>
      <c r="E532" t="s">
        <v>36</v>
      </c>
      <c r="F532" t="s">
        <v>37</v>
      </c>
      <c r="G532" s="3" t="s">
        <v>42</v>
      </c>
      <c r="H532">
        <v>9</v>
      </c>
      <c r="I532">
        <v>644.34</v>
      </c>
      <c r="J532">
        <v>0.05</v>
      </c>
      <c r="K532" s="4">
        <v>5509.11</v>
      </c>
      <c r="L532" s="1">
        <v>44069.501689814817</v>
      </c>
    </row>
    <row r="533" spans="1:12" x14ac:dyDescent="0.3">
      <c r="A533" t="s">
        <v>48</v>
      </c>
      <c r="B533" t="s">
        <v>19</v>
      </c>
      <c r="C533" s="2">
        <v>23</v>
      </c>
      <c r="D533" t="s">
        <v>31</v>
      </c>
      <c r="E533" t="s">
        <v>46</v>
      </c>
      <c r="F533" t="s">
        <v>39</v>
      </c>
      <c r="G533" s="3" t="s">
        <v>42</v>
      </c>
      <c r="H533">
        <v>5</v>
      </c>
      <c r="I533">
        <v>988.44</v>
      </c>
      <c r="J533">
        <v>0.27</v>
      </c>
      <c r="K533" s="4">
        <v>3607.81</v>
      </c>
      <c r="L533" s="1">
        <v>45099.547743055547</v>
      </c>
    </row>
    <row r="534" spans="1:12" x14ac:dyDescent="0.3">
      <c r="A534" t="s">
        <v>49</v>
      </c>
      <c r="B534" t="s">
        <v>15</v>
      </c>
      <c r="C534" s="2">
        <v>58</v>
      </c>
      <c r="D534" t="s">
        <v>32</v>
      </c>
      <c r="E534" t="s">
        <v>44</v>
      </c>
      <c r="F534" t="s">
        <v>41</v>
      </c>
      <c r="G534" s="3" t="s">
        <v>42</v>
      </c>
      <c r="I534">
        <v>1435.5</v>
      </c>
      <c r="J534">
        <v>0.21</v>
      </c>
      <c r="K534" s="4">
        <v>2268.09</v>
      </c>
      <c r="L534" s="1">
        <v>43872.11241898148</v>
      </c>
    </row>
    <row r="535" spans="1:12" x14ac:dyDescent="0.3">
      <c r="A535" t="s">
        <v>50</v>
      </c>
      <c r="B535" t="s">
        <v>17</v>
      </c>
      <c r="C535" s="2">
        <v>32</v>
      </c>
      <c r="D535" t="s">
        <v>31</v>
      </c>
      <c r="E535" t="s">
        <v>46</v>
      </c>
      <c r="F535" t="s">
        <v>57</v>
      </c>
      <c r="G535" s="3" t="s">
        <v>43</v>
      </c>
      <c r="H535">
        <v>4</v>
      </c>
      <c r="I535">
        <v>460.6</v>
      </c>
      <c r="J535">
        <v>7.0000000000000007E-2</v>
      </c>
      <c r="K535" s="4">
        <v>1713.43</v>
      </c>
      <c r="L535" s="1">
        <v>44651.242534722223</v>
      </c>
    </row>
    <row r="536" spans="1:12" x14ac:dyDescent="0.3">
      <c r="A536" t="s">
        <v>47</v>
      </c>
      <c r="B536" t="s">
        <v>29</v>
      </c>
      <c r="C536" s="2">
        <v>59</v>
      </c>
      <c r="D536" t="s">
        <v>32</v>
      </c>
      <c r="E536" t="s">
        <v>44</v>
      </c>
      <c r="F536" t="s">
        <v>39</v>
      </c>
      <c r="G536" s="3" t="s">
        <v>43</v>
      </c>
      <c r="H536">
        <v>9</v>
      </c>
      <c r="I536">
        <v>1490.74</v>
      </c>
      <c r="J536">
        <v>0.11</v>
      </c>
      <c r="K536" s="4">
        <v>11940.83</v>
      </c>
      <c r="L536" s="1">
        <v>44484.835173611107</v>
      </c>
    </row>
    <row r="537" spans="1:12" x14ac:dyDescent="0.3">
      <c r="A537" t="s">
        <v>51</v>
      </c>
      <c r="B537" t="s">
        <v>26</v>
      </c>
      <c r="C537" s="2">
        <v>43</v>
      </c>
      <c r="D537" t="s">
        <v>31</v>
      </c>
      <c r="E537" t="s">
        <v>36</v>
      </c>
      <c r="F537" t="s">
        <v>38</v>
      </c>
      <c r="G537" s="3" t="s">
        <v>43</v>
      </c>
      <c r="H537">
        <v>8</v>
      </c>
      <c r="I537">
        <v>1118.77</v>
      </c>
      <c r="J537">
        <v>0.22</v>
      </c>
      <c r="K537" s="4">
        <v>6981.12</v>
      </c>
      <c r="L537" s="1">
        <v>44930.554409722223</v>
      </c>
    </row>
    <row r="538" spans="1:12" x14ac:dyDescent="0.3">
      <c r="A538" t="s">
        <v>52</v>
      </c>
      <c r="B538" t="s">
        <v>24</v>
      </c>
      <c r="C538" s="2">
        <v>29</v>
      </c>
      <c r="D538" t="s">
        <v>31</v>
      </c>
      <c r="E538" t="s">
        <v>45</v>
      </c>
      <c r="F538" t="s">
        <v>40</v>
      </c>
      <c r="G538" s="3" t="s">
        <v>42</v>
      </c>
      <c r="H538">
        <v>3</v>
      </c>
      <c r="I538">
        <v>237.23</v>
      </c>
      <c r="J538">
        <v>0.24</v>
      </c>
      <c r="K538" s="4">
        <v>540.88</v>
      </c>
      <c r="L538" s="1">
        <v>44914.84988425926</v>
      </c>
    </row>
    <row r="539" spans="1:12" x14ac:dyDescent="0.3">
      <c r="A539" t="s">
        <v>53</v>
      </c>
      <c r="B539" t="s">
        <v>28</v>
      </c>
      <c r="C539" s="2">
        <v>58</v>
      </c>
      <c r="D539" t="s">
        <v>31</v>
      </c>
      <c r="E539" t="s">
        <v>36</v>
      </c>
      <c r="F539" t="s">
        <v>41</v>
      </c>
      <c r="G539" s="3" t="s">
        <v>42</v>
      </c>
      <c r="H539">
        <v>8</v>
      </c>
      <c r="I539">
        <v>1136.71</v>
      </c>
      <c r="J539">
        <v>0.05</v>
      </c>
      <c r="K539" s="4">
        <v>8639</v>
      </c>
      <c r="L539" s="1">
        <v>44322.01289351852</v>
      </c>
    </row>
    <row r="540" spans="1:12" x14ac:dyDescent="0.3">
      <c r="A540" t="s">
        <v>54</v>
      </c>
      <c r="B540" t="s">
        <v>28</v>
      </c>
      <c r="C540" s="2">
        <v>64</v>
      </c>
      <c r="D540" t="s">
        <v>32</v>
      </c>
      <c r="E540" t="s">
        <v>45</v>
      </c>
      <c r="F540" t="s">
        <v>41</v>
      </c>
      <c r="G540" s="3" t="s">
        <v>42</v>
      </c>
      <c r="I540">
        <v>180.21</v>
      </c>
      <c r="J540">
        <v>0.28000000000000003</v>
      </c>
      <c r="K540" s="4">
        <v>259.5</v>
      </c>
      <c r="L540" s="1">
        <v>44421.346342592587</v>
      </c>
    </row>
    <row r="541" spans="1:12" x14ac:dyDescent="0.3">
      <c r="A541" t="s">
        <v>55</v>
      </c>
      <c r="B541" t="s">
        <v>28</v>
      </c>
      <c r="C541" s="2">
        <v>31</v>
      </c>
      <c r="D541" t="s">
        <v>32</v>
      </c>
      <c r="E541" t="s">
        <v>45</v>
      </c>
      <c r="F541" t="s">
        <v>57</v>
      </c>
      <c r="G541" s="3" t="s">
        <v>56</v>
      </c>
      <c r="H541">
        <v>3</v>
      </c>
      <c r="I541">
        <v>77.900000000000006</v>
      </c>
      <c r="J541">
        <v>0.24</v>
      </c>
      <c r="K541" s="4">
        <v>177.61</v>
      </c>
      <c r="L541" s="1">
        <v>44827.639189814807</v>
      </c>
    </row>
    <row r="542" spans="1:12" x14ac:dyDescent="0.3">
      <c r="A542" t="s">
        <v>47</v>
      </c>
      <c r="B542" t="s">
        <v>22</v>
      </c>
      <c r="C542" s="2">
        <v>18</v>
      </c>
      <c r="D542" t="s">
        <v>32</v>
      </c>
      <c r="E542" t="s">
        <v>33</v>
      </c>
      <c r="F542" t="s">
        <v>41</v>
      </c>
      <c r="G542" s="3" t="s">
        <v>42</v>
      </c>
      <c r="H542">
        <v>5</v>
      </c>
      <c r="I542">
        <v>1784.77</v>
      </c>
      <c r="J542">
        <v>0.26</v>
      </c>
      <c r="K542" s="4">
        <v>6603.65</v>
      </c>
      <c r="L542" s="1">
        <v>44459.494363425933</v>
      </c>
    </row>
    <row r="543" spans="1:12" x14ac:dyDescent="0.3">
      <c r="A543" t="s">
        <v>48</v>
      </c>
      <c r="B543" t="s">
        <v>12</v>
      </c>
      <c r="C543" s="2">
        <v>34</v>
      </c>
      <c r="D543" t="s">
        <v>31</v>
      </c>
      <c r="E543" t="s">
        <v>33</v>
      </c>
      <c r="F543" t="s">
        <v>57</v>
      </c>
      <c r="G543" s="3" t="s">
        <v>43</v>
      </c>
      <c r="H543">
        <v>8</v>
      </c>
      <c r="I543">
        <v>1005.34</v>
      </c>
      <c r="J543">
        <v>0.04</v>
      </c>
      <c r="K543" s="4">
        <v>7721.01</v>
      </c>
      <c r="L543" s="1">
        <v>44911.932557870372</v>
      </c>
    </row>
    <row r="544" spans="1:12" x14ac:dyDescent="0.3">
      <c r="A544" t="s">
        <v>49</v>
      </c>
      <c r="B544" t="s">
        <v>23</v>
      </c>
      <c r="C544" s="2">
        <v>50</v>
      </c>
      <c r="D544" t="s">
        <v>31</v>
      </c>
      <c r="E544" t="s">
        <v>44</v>
      </c>
      <c r="F544" t="s">
        <v>41</v>
      </c>
      <c r="G544" s="3" t="s">
        <v>43</v>
      </c>
      <c r="H544">
        <v>1</v>
      </c>
      <c r="I544">
        <v>1109.4100000000001</v>
      </c>
      <c r="J544">
        <v>0.04</v>
      </c>
      <c r="K544" s="4">
        <v>1065.03</v>
      </c>
      <c r="L544" s="1">
        <v>44831.285208333327</v>
      </c>
    </row>
    <row r="545" spans="1:12" x14ac:dyDescent="0.3">
      <c r="A545" t="s">
        <v>50</v>
      </c>
      <c r="B545" t="s">
        <v>14</v>
      </c>
      <c r="C545" s="2">
        <v>46</v>
      </c>
      <c r="D545" t="s">
        <v>31</v>
      </c>
      <c r="E545" t="s">
        <v>35</v>
      </c>
      <c r="F545" t="s">
        <v>40</v>
      </c>
      <c r="G545" s="3" t="s">
        <v>43</v>
      </c>
      <c r="H545">
        <v>4</v>
      </c>
      <c r="I545">
        <v>595.88</v>
      </c>
      <c r="J545">
        <v>0.09</v>
      </c>
      <c r="K545" s="4">
        <v>2169</v>
      </c>
      <c r="L545" s="1">
        <v>44044.072939814818</v>
      </c>
    </row>
    <row r="546" spans="1:12" x14ac:dyDescent="0.3">
      <c r="A546" t="s">
        <v>47</v>
      </c>
      <c r="B546" t="s">
        <v>13</v>
      </c>
      <c r="C546" s="2">
        <v>62</v>
      </c>
      <c r="D546" t="s">
        <v>31</v>
      </c>
      <c r="E546" t="s">
        <v>34</v>
      </c>
      <c r="F546" t="s">
        <v>57</v>
      </c>
      <c r="G546" s="3" t="s">
        <v>56</v>
      </c>
      <c r="H546">
        <v>1</v>
      </c>
      <c r="I546">
        <v>1108.3499999999999</v>
      </c>
      <c r="J546">
        <v>0.02</v>
      </c>
      <c r="K546" s="4">
        <v>1086.18</v>
      </c>
      <c r="L546" s="1">
        <v>44206.351863425924</v>
      </c>
    </row>
    <row r="547" spans="1:12" x14ac:dyDescent="0.3">
      <c r="A547" t="s">
        <v>51</v>
      </c>
      <c r="B547" t="s">
        <v>24</v>
      </c>
      <c r="C547" s="2">
        <v>48</v>
      </c>
      <c r="D547" t="s">
        <v>32</v>
      </c>
      <c r="E547" t="s">
        <v>36</v>
      </c>
      <c r="F547" t="s">
        <v>37</v>
      </c>
      <c r="G547" s="3" t="s">
        <v>43</v>
      </c>
      <c r="H547">
        <v>1</v>
      </c>
      <c r="J547">
        <v>0.03</v>
      </c>
      <c r="K547" s="4">
        <v>367.91</v>
      </c>
      <c r="L547" s="1">
        <v>45286.943622685183</v>
      </c>
    </row>
    <row r="548" spans="1:12" x14ac:dyDescent="0.3">
      <c r="A548" t="s">
        <v>52</v>
      </c>
      <c r="B548" t="s">
        <v>15</v>
      </c>
      <c r="C548" s="2">
        <v>25</v>
      </c>
      <c r="D548" t="s">
        <v>31</v>
      </c>
      <c r="E548" t="s">
        <v>45</v>
      </c>
      <c r="F548" t="s">
        <v>37</v>
      </c>
      <c r="G548" s="3" t="s">
        <v>56</v>
      </c>
      <c r="H548">
        <v>5</v>
      </c>
      <c r="I548">
        <v>1504.01</v>
      </c>
      <c r="J548">
        <v>0.04</v>
      </c>
      <c r="K548" s="4">
        <v>7219.25</v>
      </c>
      <c r="L548" s="1">
        <v>45117.690983796303</v>
      </c>
    </row>
    <row r="549" spans="1:12" x14ac:dyDescent="0.3">
      <c r="A549" t="s">
        <v>53</v>
      </c>
      <c r="B549" t="s">
        <v>15</v>
      </c>
      <c r="C549" s="2">
        <v>47</v>
      </c>
      <c r="D549" t="s">
        <v>31</v>
      </c>
      <c r="E549" t="s">
        <v>36</v>
      </c>
      <c r="F549" t="s">
        <v>41</v>
      </c>
      <c r="G549" s="3" t="s">
        <v>56</v>
      </c>
      <c r="H549">
        <v>6</v>
      </c>
      <c r="I549">
        <v>1655.53</v>
      </c>
      <c r="J549">
        <v>0.21</v>
      </c>
      <c r="K549" s="4">
        <v>7847.21</v>
      </c>
      <c r="L549" s="1">
        <v>44940.736400462964</v>
      </c>
    </row>
    <row r="550" spans="1:12" x14ac:dyDescent="0.3">
      <c r="A550" t="s">
        <v>54</v>
      </c>
      <c r="B550" t="s">
        <v>23</v>
      </c>
      <c r="C550" s="2"/>
      <c r="D550" t="s">
        <v>32</v>
      </c>
      <c r="E550" t="s">
        <v>35</v>
      </c>
      <c r="F550" t="s">
        <v>41</v>
      </c>
      <c r="G550" s="3" t="s">
        <v>56</v>
      </c>
      <c r="H550">
        <v>1</v>
      </c>
      <c r="I550">
        <v>1718.96</v>
      </c>
      <c r="J550">
        <v>0.01</v>
      </c>
      <c r="K550" s="4">
        <v>1701.77</v>
      </c>
      <c r="L550" s="1">
        <v>44820.305613425917</v>
      </c>
    </row>
    <row r="551" spans="1:12" x14ac:dyDescent="0.3">
      <c r="A551" t="s">
        <v>55</v>
      </c>
      <c r="B551" t="s">
        <v>27</v>
      </c>
      <c r="C551" s="2">
        <v>33</v>
      </c>
      <c r="D551" t="s">
        <v>32</v>
      </c>
      <c r="E551" t="s">
        <v>35</v>
      </c>
      <c r="F551" t="s">
        <v>57</v>
      </c>
      <c r="G551" s="3" t="s">
        <v>42</v>
      </c>
      <c r="H551">
        <v>6</v>
      </c>
      <c r="I551">
        <v>257.97000000000003</v>
      </c>
      <c r="J551">
        <v>0.02</v>
      </c>
      <c r="K551" s="4">
        <v>1516.86</v>
      </c>
      <c r="L551" s="1">
        <v>44124.69872685185</v>
      </c>
    </row>
    <row r="552" spans="1:12" x14ac:dyDescent="0.3">
      <c r="A552" t="s">
        <v>47</v>
      </c>
      <c r="B552" t="s">
        <v>24</v>
      </c>
      <c r="C552" s="2">
        <v>19</v>
      </c>
      <c r="D552" t="s">
        <v>32</v>
      </c>
      <c r="E552" t="s">
        <v>34</v>
      </c>
      <c r="F552" t="s">
        <v>57</v>
      </c>
      <c r="G552" s="3" t="s">
        <v>42</v>
      </c>
      <c r="H552">
        <v>5</v>
      </c>
      <c r="I552">
        <v>1137.6199999999999</v>
      </c>
      <c r="J552">
        <v>0.28000000000000003</v>
      </c>
      <c r="K552" s="4">
        <v>4095.43</v>
      </c>
      <c r="L552" s="1">
        <v>44747.704050925917</v>
      </c>
    </row>
    <row r="553" spans="1:12" x14ac:dyDescent="0.3">
      <c r="A553" t="s">
        <v>48</v>
      </c>
      <c r="B553" t="s">
        <v>17</v>
      </c>
      <c r="C553" s="2">
        <v>62</v>
      </c>
      <c r="D553" t="s">
        <v>31</v>
      </c>
      <c r="E553" t="s">
        <v>46</v>
      </c>
      <c r="F553" t="s">
        <v>40</v>
      </c>
      <c r="G553" s="3" t="s">
        <v>43</v>
      </c>
      <c r="H553">
        <v>4</v>
      </c>
      <c r="I553">
        <v>1627.06</v>
      </c>
      <c r="J553">
        <v>0.03</v>
      </c>
      <c r="K553" s="4">
        <v>6312.99</v>
      </c>
      <c r="L553" s="1">
        <v>44938.724768518521</v>
      </c>
    </row>
    <row r="554" spans="1:12" x14ac:dyDescent="0.3">
      <c r="A554" t="s">
        <v>49</v>
      </c>
      <c r="B554" t="s">
        <v>21</v>
      </c>
      <c r="C554" s="2">
        <v>35</v>
      </c>
      <c r="D554" t="s">
        <v>32</v>
      </c>
      <c r="E554" t="s">
        <v>34</v>
      </c>
      <c r="F554" t="s">
        <v>39</v>
      </c>
      <c r="G554" s="3" t="s">
        <v>43</v>
      </c>
      <c r="H554">
        <v>5</v>
      </c>
      <c r="I554">
        <v>300.02</v>
      </c>
      <c r="J554">
        <v>0.16</v>
      </c>
      <c r="K554" s="4">
        <v>1260.08</v>
      </c>
      <c r="L554" s="1">
        <v>44707.778055555558</v>
      </c>
    </row>
    <row r="555" spans="1:12" x14ac:dyDescent="0.3">
      <c r="A555" t="s">
        <v>50</v>
      </c>
      <c r="B555" t="s">
        <v>22</v>
      </c>
      <c r="C555" s="2">
        <v>52</v>
      </c>
      <c r="D555" t="s">
        <v>31</v>
      </c>
      <c r="E555" t="s">
        <v>45</v>
      </c>
      <c r="F555" t="s">
        <v>37</v>
      </c>
      <c r="G555" s="3" t="s">
        <v>56</v>
      </c>
      <c r="H555">
        <v>8</v>
      </c>
      <c r="I555">
        <v>244.07</v>
      </c>
      <c r="J555">
        <v>0.19</v>
      </c>
      <c r="K555" s="4">
        <v>1581.57</v>
      </c>
      <c r="L555" s="1">
        <v>44513.092210648138</v>
      </c>
    </row>
    <row r="556" spans="1:12" x14ac:dyDescent="0.3">
      <c r="A556" t="s">
        <v>47</v>
      </c>
      <c r="B556" t="s">
        <v>24</v>
      </c>
      <c r="C556" s="2">
        <v>62</v>
      </c>
      <c r="D556" t="s">
        <v>32</v>
      </c>
      <c r="E556" t="s">
        <v>33</v>
      </c>
      <c r="F556" t="s">
        <v>39</v>
      </c>
      <c r="G556" s="3" t="s">
        <v>42</v>
      </c>
      <c r="H556">
        <v>9</v>
      </c>
      <c r="I556">
        <v>1643.04</v>
      </c>
      <c r="J556">
        <v>0.28999999999999998</v>
      </c>
      <c r="K556" s="4">
        <v>10499.03</v>
      </c>
      <c r="L556" s="1">
        <v>45052.849074074067</v>
      </c>
    </row>
    <row r="557" spans="1:12" x14ac:dyDescent="0.3">
      <c r="A557" t="s">
        <v>51</v>
      </c>
      <c r="B557" t="s">
        <v>29</v>
      </c>
      <c r="C557" s="2">
        <v>36</v>
      </c>
      <c r="D557" t="s">
        <v>31</v>
      </c>
      <c r="E557" t="s">
        <v>46</v>
      </c>
      <c r="F557" t="s">
        <v>39</v>
      </c>
      <c r="G557" s="3" t="s">
        <v>43</v>
      </c>
      <c r="I557">
        <v>1603.64</v>
      </c>
      <c r="J557">
        <v>0.27</v>
      </c>
      <c r="K557" s="4">
        <v>2341.31</v>
      </c>
      <c r="L557" s="1">
        <v>43954.974652777782</v>
      </c>
    </row>
    <row r="558" spans="1:12" x14ac:dyDescent="0.3">
      <c r="A558" t="s">
        <v>52</v>
      </c>
      <c r="B558" t="s">
        <v>24</v>
      </c>
      <c r="C558" s="2"/>
      <c r="D558" t="s">
        <v>31</v>
      </c>
      <c r="E558" t="s">
        <v>34</v>
      </c>
      <c r="F558" t="s">
        <v>38</v>
      </c>
      <c r="G558" s="3" t="s">
        <v>43</v>
      </c>
      <c r="H558">
        <v>6</v>
      </c>
      <c r="I558">
        <v>924.95</v>
      </c>
      <c r="J558">
        <v>0.13</v>
      </c>
      <c r="K558" s="4">
        <v>4828.24</v>
      </c>
      <c r="L558" s="1">
        <v>44899.447916666657</v>
      </c>
    </row>
    <row r="559" spans="1:12" x14ac:dyDescent="0.3">
      <c r="A559" t="s">
        <v>53</v>
      </c>
      <c r="B559" t="s">
        <v>23</v>
      </c>
      <c r="C559" s="2">
        <v>21</v>
      </c>
      <c r="D559" t="s">
        <v>31</v>
      </c>
      <c r="E559" t="s">
        <v>33</v>
      </c>
      <c r="F559" t="s">
        <v>57</v>
      </c>
      <c r="G559" s="3" t="s">
        <v>42</v>
      </c>
      <c r="H559">
        <v>3</v>
      </c>
      <c r="I559">
        <v>263.94</v>
      </c>
      <c r="J559">
        <v>0.28000000000000003</v>
      </c>
      <c r="K559" s="4">
        <v>570.11</v>
      </c>
      <c r="L559" s="1">
        <v>44374.310185185182</v>
      </c>
    </row>
    <row r="560" spans="1:12" x14ac:dyDescent="0.3">
      <c r="A560" t="s">
        <v>54</v>
      </c>
      <c r="B560" t="s">
        <v>25</v>
      </c>
      <c r="C560" s="2">
        <v>36</v>
      </c>
      <c r="D560" t="s">
        <v>31</v>
      </c>
      <c r="E560" t="s">
        <v>46</v>
      </c>
      <c r="F560" t="s">
        <v>38</v>
      </c>
      <c r="G560" s="3" t="s">
        <v>56</v>
      </c>
      <c r="I560">
        <v>1056.44</v>
      </c>
      <c r="J560">
        <v>0.13</v>
      </c>
      <c r="K560" s="4">
        <v>1838.21</v>
      </c>
      <c r="L560" s="1">
        <v>44887.638032407413</v>
      </c>
    </row>
    <row r="561" spans="1:12" x14ac:dyDescent="0.3">
      <c r="A561" t="s">
        <v>55</v>
      </c>
      <c r="B561" t="s">
        <v>12</v>
      </c>
      <c r="C561" s="2">
        <v>42</v>
      </c>
      <c r="D561" t="s">
        <v>31</v>
      </c>
      <c r="E561" t="s">
        <v>33</v>
      </c>
      <c r="F561" t="s">
        <v>38</v>
      </c>
      <c r="G561" s="3" t="s">
        <v>43</v>
      </c>
      <c r="H561">
        <v>1</v>
      </c>
      <c r="I561">
        <v>819.87</v>
      </c>
      <c r="J561">
        <v>0.2</v>
      </c>
      <c r="K561" s="4">
        <v>655.9</v>
      </c>
      <c r="L561" s="1">
        <v>44176.239374999997</v>
      </c>
    </row>
    <row r="562" spans="1:12" x14ac:dyDescent="0.3">
      <c r="A562" t="s">
        <v>47</v>
      </c>
      <c r="B562" t="s">
        <v>19</v>
      </c>
      <c r="C562" s="2">
        <v>55</v>
      </c>
      <c r="D562" t="s">
        <v>31</v>
      </c>
      <c r="E562" t="s">
        <v>45</v>
      </c>
      <c r="F562" t="s">
        <v>39</v>
      </c>
      <c r="G562" s="3" t="s">
        <v>43</v>
      </c>
      <c r="H562">
        <v>4</v>
      </c>
      <c r="I562">
        <v>1061.17</v>
      </c>
      <c r="J562">
        <v>0.08</v>
      </c>
      <c r="K562" s="4">
        <v>3905.11</v>
      </c>
      <c r="L562" s="1">
        <v>45266.447337962964</v>
      </c>
    </row>
    <row r="563" spans="1:12" x14ac:dyDescent="0.3">
      <c r="A563" t="s">
        <v>48</v>
      </c>
      <c r="B563" t="s">
        <v>17</v>
      </c>
      <c r="C563" s="2">
        <v>48</v>
      </c>
      <c r="D563" t="s">
        <v>32</v>
      </c>
      <c r="E563" t="s">
        <v>44</v>
      </c>
      <c r="F563" t="s">
        <v>38</v>
      </c>
      <c r="G563" s="3" t="s">
        <v>42</v>
      </c>
      <c r="H563">
        <v>8</v>
      </c>
      <c r="I563">
        <v>907.8</v>
      </c>
      <c r="J563">
        <v>0.19</v>
      </c>
      <c r="K563" s="4">
        <v>5882.54</v>
      </c>
      <c r="L563" s="1">
        <v>44028.020682870367</v>
      </c>
    </row>
    <row r="564" spans="1:12" x14ac:dyDescent="0.3">
      <c r="A564" t="s">
        <v>49</v>
      </c>
      <c r="B564" t="s">
        <v>12</v>
      </c>
      <c r="C564" s="2">
        <v>53</v>
      </c>
      <c r="D564" t="s">
        <v>31</v>
      </c>
      <c r="E564" t="s">
        <v>33</v>
      </c>
      <c r="F564" t="s">
        <v>40</v>
      </c>
      <c r="G564" s="3" t="s">
        <v>42</v>
      </c>
      <c r="H564">
        <v>3</v>
      </c>
      <c r="I564">
        <v>1158.5999999999999</v>
      </c>
      <c r="J564">
        <v>0.16</v>
      </c>
      <c r="K564" s="4">
        <v>2919.67</v>
      </c>
      <c r="L564" s="1">
        <v>44986.785405092603</v>
      </c>
    </row>
    <row r="565" spans="1:12" x14ac:dyDescent="0.3">
      <c r="A565" t="s">
        <v>50</v>
      </c>
      <c r="B565" t="s">
        <v>25</v>
      </c>
      <c r="C565" s="2">
        <v>21</v>
      </c>
      <c r="D565" t="s">
        <v>31</v>
      </c>
      <c r="E565" t="s">
        <v>45</v>
      </c>
      <c r="F565" t="s">
        <v>57</v>
      </c>
      <c r="G565" s="3" t="s">
        <v>56</v>
      </c>
      <c r="H565">
        <v>5</v>
      </c>
      <c r="I565">
        <v>1467.9</v>
      </c>
      <c r="J565">
        <v>0.18</v>
      </c>
      <c r="K565" s="4">
        <v>6018.39</v>
      </c>
      <c r="L565" s="1">
        <v>44084.519224537027</v>
      </c>
    </row>
    <row r="566" spans="1:12" x14ac:dyDescent="0.3">
      <c r="A566" t="s">
        <v>47</v>
      </c>
      <c r="B566" t="s">
        <v>15</v>
      </c>
      <c r="C566" s="2">
        <v>56</v>
      </c>
      <c r="D566" t="s">
        <v>31</v>
      </c>
      <c r="E566" t="s">
        <v>34</v>
      </c>
      <c r="F566" t="s">
        <v>39</v>
      </c>
      <c r="G566" s="3" t="s">
        <v>56</v>
      </c>
      <c r="H566">
        <v>5</v>
      </c>
      <c r="I566">
        <v>1560.98</v>
      </c>
      <c r="J566">
        <v>0.2</v>
      </c>
      <c r="K566" s="4">
        <v>6243.92</v>
      </c>
      <c r="L566" s="1">
        <v>44835.232731481483</v>
      </c>
    </row>
    <row r="567" spans="1:12" x14ac:dyDescent="0.3">
      <c r="A567" t="s">
        <v>51</v>
      </c>
      <c r="B567" t="s">
        <v>21</v>
      </c>
      <c r="C567" s="2">
        <v>24</v>
      </c>
      <c r="D567" t="s">
        <v>31</v>
      </c>
      <c r="E567" t="s">
        <v>36</v>
      </c>
      <c r="F567" t="s">
        <v>57</v>
      </c>
      <c r="G567" s="3" t="s">
        <v>43</v>
      </c>
      <c r="H567">
        <v>5</v>
      </c>
      <c r="I567">
        <v>1315.52</v>
      </c>
      <c r="J567">
        <v>0.05</v>
      </c>
      <c r="K567" s="4">
        <v>6248.72</v>
      </c>
      <c r="L567" s="1">
        <v>45069.037523148138</v>
      </c>
    </row>
    <row r="568" spans="1:12" x14ac:dyDescent="0.3">
      <c r="A568" t="s">
        <v>52</v>
      </c>
      <c r="B568" t="s">
        <v>29</v>
      </c>
      <c r="C568" s="2">
        <v>33</v>
      </c>
      <c r="D568" t="s">
        <v>32</v>
      </c>
      <c r="E568" t="s">
        <v>34</v>
      </c>
      <c r="F568" t="s">
        <v>40</v>
      </c>
      <c r="G568" s="3" t="s">
        <v>56</v>
      </c>
      <c r="H568">
        <v>9</v>
      </c>
      <c r="I568">
        <v>437.93</v>
      </c>
      <c r="J568">
        <v>0.09</v>
      </c>
      <c r="K568" s="4">
        <v>3586.65</v>
      </c>
      <c r="L568" s="1">
        <v>43931.243923611109</v>
      </c>
    </row>
    <row r="569" spans="1:12" x14ac:dyDescent="0.3">
      <c r="A569" t="s">
        <v>53</v>
      </c>
      <c r="B569" t="s">
        <v>14</v>
      </c>
      <c r="C569" s="2">
        <v>22</v>
      </c>
      <c r="D569" t="s">
        <v>31</v>
      </c>
      <c r="E569" t="s">
        <v>35</v>
      </c>
      <c r="F569" t="s">
        <v>41</v>
      </c>
      <c r="G569" s="3" t="s">
        <v>43</v>
      </c>
      <c r="H569">
        <v>8</v>
      </c>
      <c r="I569">
        <v>824.39</v>
      </c>
      <c r="J569">
        <v>0.22</v>
      </c>
      <c r="K569" s="4">
        <v>5144.1899999999996</v>
      </c>
      <c r="L569" s="1">
        <v>44138.996874999997</v>
      </c>
    </row>
    <row r="570" spans="1:12" x14ac:dyDescent="0.3">
      <c r="A570" t="s">
        <v>54</v>
      </c>
      <c r="B570" t="s">
        <v>21</v>
      </c>
      <c r="C570" s="2">
        <v>64</v>
      </c>
      <c r="D570" t="s">
        <v>31</v>
      </c>
      <c r="E570" t="s">
        <v>34</v>
      </c>
      <c r="F570" t="s">
        <v>38</v>
      </c>
      <c r="G570" s="3" t="s">
        <v>43</v>
      </c>
      <c r="H570">
        <v>8</v>
      </c>
      <c r="I570">
        <v>188.89</v>
      </c>
      <c r="J570">
        <v>0.05</v>
      </c>
      <c r="K570" s="4">
        <v>1435.56</v>
      </c>
      <c r="L570" s="1">
        <v>44613.76253472222</v>
      </c>
    </row>
    <row r="571" spans="1:12" x14ac:dyDescent="0.3">
      <c r="A571" t="s">
        <v>55</v>
      </c>
      <c r="B571" t="s">
        <v>16</v>
      </c>
      <c r="C571" s="2">
        <v>40</v>
      </c>
      <c r="D571" t="s">
        <v>32</v>
      </c>
      <c r="E571" t="s">
        <v>44</v>
      </c>
      <c r="F571" t="s">
        <v>39</v>
      </c>
      <c r="G571" s="3" t="s">
        <v>42</v>
      </c>
      <c r="H571">
        <v>1</v>
      </c>
      <c r="I571">
        <v>930.76</v>
      </c>
      <c r="J571">
        <v>0.1</v>
      </c>
      <c r="K571" s="4">
        <v>837.68</v>
      </c>
      <c r="L571" s="1">
        <v>44189.415949074071</v>
      </c>
    </row>
    <row r="572" spans="1:12" x14ac:dyDescent="0.3">
      <c r="A572" t="s">
        <v>47</v>
      </c>
      <c r="B572" t="s">
        <v>20</v>
      </c>
      <c r="C572" s="2">
        <v>53</v>
      </c>
      <c r="D572" t="s">
        <v>31</v>
      </c>
      <c r="E572" t="s">
        <v>45</v>
      </c>
      <c r="F572" t="s">
        <v>37</v>
      </c>
      <c r="G572" s="3" t="s">
        <v>43</v>
      </c>
      <c r="H572">
        <v>1</v>
      </c>
      <c r="I572">
        <v>1942.16</v>
      </c>
      <c r="J572">
        <v>0.2</v>
      </c>
      <c r="K572" s="4">
        <v>1553.73</v>
      </c>
      <c r="L572" s="1">
        <v>43838.751342592594</v>
      </c>
    </row>
    <row r="573" spans="1:12" x14ac:dyDescent="0.3">
      <c r="A573" t="s">
        <v>48</v>
      </c>
      <c r="B573" t="s">
        <v>13</v>
      </c>
      <c r="C573" s="2">
        <v>49</v>
      </c>
      <c r="D573" t="s">
        <v>32</v>
      </c>
      <c r="E573" t="s">
        <v>33</v>
      </c>
      <c r="F573" t="s">
        <v>57</v>
      </c>
      <c r="G573" s="3" t="s">
        <v>42</v>
      </c>
      <c r="I573">
        <v>1301.3699999999999</v>
      </c>
      <c r="J573">
        <v>0.28000000000000003</v>
      </c>
      <c r="K573" s="4">
        <v>1873.97</v>
      </c>
      <c r="L573" s="1">
        <v>45081.927465277768</v>
      </c>
    </row>
    <row r="574" spans="1:12" x14ac:dyDescent="0.3">
      <c r="A574" t="s">
        <v>49</v>
      </c>
      <c r="B574" t="s">
        <v>20</v>
      </c>
      <c r="C574" s="2">
        <v>41</v>
      </c>
      <c r="D574" t="s">
        <v>31</v>
      </c>
      <c r="E574" t="s">
        <v>35</v>
      </c>
      <c r="F574" t="s">
        <v>40</v>
      </c>
      <c r="G574" s="3" t="s">
        <v>43</v>
      </c>
      <c r="H574">
        <v>8</v>
      </c>
      <c r="I574">
        <v>351.49</v>
      </c>
      <c r="J574">
        <v>0.02</v>
      </c>
      <c r="K574" s="4">
        <v>2755.68</v>
      </c>
      <c r="L574" s="1">
        <v>44762.211180555547</v>
      </c>
    </row>
    <row r="575" spans="1:12" x14ac:dyDescent="0.3">
      <c r="A575" t="s">
        <v>50</v>
      </c>
      <c r="B575" t="s">
        <v>30</v>
      </c>
      <c r="C575" s="2">
        <v>42</v>
      </c>
      <c r="D575" t="s">
        <v>31</v>
      </c>
      <c r="E575" t="s">
        <v>45</v>
      </c>
      <c r="F575" t="s">
        <v>38</v>
      </c>
      <c r="G575" s="3" t="s">
        <v>43</v>
      </c>
      <c r="H575">
        <v>1</v>
      </c>
      <c r="I575">
        <v>573.73</v>
      </c>
      <c r="J575">
        <v>0.15</v>
      </c>
      <c r="K575" s="4">
        <v>487.67</v>
      </c>
      <c r="L575" s="1">
        <v>44924.845509259263</v>
      </c>
    </row>
    <row r="576" spans="1:12" x14ac:dyDescent="0.3">
      <c r="A576" t="s">
        <v>47</v>
      </c>
      <c r="B576" t="s">
        <v>17</v>
      </c>
      <c r="C576" s="2">
        <v>62</v>
      </c>
      <c r="D576" t="s">
        <v>32</v>
      </c>
      <c r="E576" t="s">
        <v>45</v>
      </c>
      <c r="F576" t="s">
        <v>57</v>
      </c>
      <c r="G576" s="3" t="s">
        <v>43</v>
      </c>
      <c r="H576">
        <v>4</v>
      </c>
      <c r="I576">
        <v>175.92</v>
      </c>
      <c r="J576">
        <v>0.02</v>
      </c>
      <c r="K576" s="4">
        <v>689.61</v>
      </c>
      <c r="L576" s="1">
        <v>43846.68949074074</v>
      </c>
    </row>
    <row r="577" spans="1:12" x14ac:dyDescent="0.3">
      <c r="A577" t="s">
        <v>51</v>
      </c>
      <c r="B577" t="s">
        <v>20</v>
      </c>
      <c r="C577" s="2">
        <v>45</v>
      </c>
      <c r="D577" t="s">
        <v>32</v>
      </c>
      <c r="E577" t="s">
        <v>33</v>
      </c>
      <c r="F577" t="s">
        <v>40</v>
      </c>
      <c r="G577" s="3" t="s">
        <v>56</v>
      </c>
      <c r="H577">
        <v>9</v>
      </c>
      <c r="I577">
        <v>405.71</v>
      </c>
      <c r="J577">
        <v>0.11</v>
      </c>
      <c r="K577" s="4">
        <v>3249.74</v>
      </c>
      <c r="L577" s="1">
        <v>45066.592106481483</v>
      </c>
    </row>
    <row r="578" spans="1:12" x14ac:dyDescent="0.3">
      <c r="A578" t="s">
        <v>52</v>
      </c>
      <c r="B578" t="s">
        <v>24</v>
      </c>
      <c r="C578" s="2">
        <v>36</v>
      </c>
      <c r="D578" t="s">
        <v>32</v>
      </c>
      <c r="E578" t="s">
        <v>46</v>
      </c>
      <c r="F578" t="s">
        <v>57</v>
      </c>
      <c r="G578" s="3" t="s">
        <v>56</v>
      </c>
      <c r="I578">
        <v>1001.29</v>
      </c>
      <c r="J578">
        <v>0.05</v>
      </c>
      <c r="K578" s="4">
        <v>1902.45</v>
      </c>
      <c r="L578" s="1">
        <v>44555.12059027778</v>
      </c>
    </row>
    <row r="579" spans="1:12" x14ac:dyDescent="0.3">
      <c r="A579" t="s">
        <v>53</v>
      </c>
      <c r="B579" t="s">
        <v>24</v>
      </c>
      <c r="C579" s="2">
        <v>24</v>
      </c>
      <c r="D579" t="s">
        <v>31</v>
      </c>
      <c r="E579" t="s">
        <v>34</v>
      </c>
      <c r="F579" t="s">
        <v>41</v>
      </c>
      <c r="G579" s="3" t="s">
        <v>42</v>
      </c>
      <c r="H579">
        <v>3</v>
      </c>
      <c r="I579">
        <v>722.47</v>
      </c>
      <c r="J579">
        <v>0.19</v>
      </c>
      <c r="K579" s="4">
        <v>1755.6</v>
      </c>
      <c r="L579" s="1">
        <v>45168.746168981481</v>
      </c>
    </row>
    <row r="580" spans="1:12" x14ac:dyDescent="0.3">
      <c r="A580" t="s">
        <v>54</v>
      </c>
      <c r="B580" t="s">
        <v>28</v>
      </c>
      <c r="C580" s="2">
        <v>61</v>
      </c>
      <c r="D580" t="s">
        <v>32</v>
      </c>
      <c r="E580" t="s">
        <v>36</v>
      </c>
      <c r="F580" t="s">
        <v>40</v>
      </c>
      <c r="G580" s="3" t="s">
        <v>43</v>
      </c>
      <c r="H580">
        <v>6</v>
      </c>
      <c r="I580">
        <v>447.73</v>
      </c>
      <c r="J580">
        <v>0.23</v>
      </c>
      <c r="K580" s="4">
        <v>2068.5100000000002</v>
      </c>
      <c r="L580" s="1">
        <v>44213.29787037037</v>
      </c>
    </row>
    <row r="581" spans="1:12" x14ac:dyDescent="0.3">
      <c r="A581" t="s">
        <v>55</v>
      </c>
      <c r="B581" t="s">
        <v>12</v>
      </c>
      <c r="C581" s="2">
        <v>58</v>
      </c>
      <c r="D581" t="s">
        <v>32</v>
      </c>
      <c r="E581" t="s">
        <v>46</v>
      </c>
      <c r="F581" t="s">
        <v>57</v>
      </c>
      <c r="G581" s="3" t="s">
        <v>42</v>
      </c>
      <c r="H581">
        <v>3</v>
      </c>
      <c r="I581">
        <v>335.87</v>
      </c>
      <c r="J581">
        <v>7.0000000000000007E-2</v>
      </c>
      <c r="K581" s="4">
        <v>937.08</v>
      </c>
      <c r="L581" s="1">
        <v>44842.168506944443</v>
      </c>
    </row>
    <row r="582" spans="1:12" x14ac:dyDescent="0.3">
      <c r="A582" t="s">
        <v>47</v>
      </c>
      <c r="B582" t="s">
        <v>58</v>
      </c>
      <c r="C582" s="2">
        <v>34</v>
      </c>
      <c r="D582" t="s">
        <v>31</v>
      </c>
      <c r="E582" t="s">
        <v>35</v>
      </c>
      <c r="F582" t="s">
        <v>41</v>
      </c>
      <c r="G582" s="3" t="s">
        <v>42</v>
      </c>
      <c r="H582">
        <v>4</v>
      </c>
      <c r="I582">
        <v>1329.34</v>
      </c>
      <c r="J582">
        <v>0.21</v>
      </c>
      <c r="K582" s="4">
        <v>4200.71</v>
      </c>
      <c r="L582" s="1">
        <v>44156.229502314818</v>
      </c>
    </row>
    <row r="583" spans="1:12" x14ac:dyDescent="0.3">
      <c r="A583" t="s">
        <v>48</v>
      </c>
      <c r="B583" t="s">
        <v>17</v>
      </c>
      <c r="C583" s="2">
        <v>19</v>
      </c>
      <c r="D583" t="s">
        <v>31</v>
      </c>
      <c r="E583" t="s">
        <v>33</v>
      </c>
      <c r="F583" t="s">
        <v>41</v>
      </c>
      <c r="G583" s="3" t="s">
        <v>43</v>
      </c>
      <c r="H583">
        <v>9</v>
      </c>
      <c r="I583">
        <v>1138.3</v>
      </c>
      <c r="J583">
        <v>0.13</v>
      </c>
      <c r="K583" s="4">
        <v>8912.89</v>
      </c>
      <c r="L583" s="1">
        <v>44395.499780092592</v>
      </c>
    </row>
    <row r="584" spans="1:12" x14ac:dyDescent="0.3">
      <c r="A584" t="s">
        <v>49</v>
      </c>
      <c r="B584" t="s">
        <v>14</v>
      </c>
      <c r="C584" s="2">
        <v>33</v>
      </c>
      <c r="D584" t="s">
        <v>31</v>
      </c>
      <c r="E584" t="s">
        <v>44</v>
      </c>
      <c r="F584" t="s">
        <v>41</v>
      </c>
      <c r="G584" s="3" t="s">
        <v>56</v>
      </c>
      <c r="H584">
        <v>9</v>
      </c>
      <c r="I584">
        <v>1693.15</v>
      </c>
      <c r="J584">
        <v>0.09</v>
      </c>
      <c r="K584" s="4">
        <v>13866.9</v>
      </c>
      <c r="L584" s="1">
        <v>44972.795300925929</v>
      </c>
    </row>
    <row r="585" spans="1:12" x14ac:dyDescent="0.3">
      <c r="A585" t="s">
        <v>50</v>
      </c>
      <c r="B585" t="s">
        <v>14</v>
      </c>
      <c r="C585" s="2">
        <v>56</v>
      </c>
      <c r="D585" t="s">
        <v>32</v>
      </c>
      <c r="E585" t="s">
        <v>44</v>
      </c>
      <c r="F585" t="s">
        <v>38</v>
      </c>
      <c r="G585" s="3" t="s">
        <v>56</v>
      </c>
      <c r="H585">
        <v>5</v>
      </c>
      <c r="I585">
        <v>407.34</v>
      </c>
      <c r="J585">
        <v>0.16</v>
      </c>
      <c r="K585" s="4">
        <v>1710.83</v>
      </c>
      <c r="L585" s="1">
        <v>43859.718333333331</v>
      </c>
    </row>
    <row r="586" spans="1:12" x14ac:dyDescent="0.3">
      <c r="A586" t="s">
        <v>47</v>
      </c>
      <c r="B586" t="s">
        <v>20</v>
      </c>
      <c r="C586" s="2">
        <v>35</v>
      </c>
      <c r="D586" t="s">
        <v>31</v>
      </c>
      <c r="E586" t="s">
        <v>36</v>
      </c>
      <c r="F586" t="s">
        <v>40</v>
      </c>
      <c r="G586" s="3" t="s">
        <v>42</v>
      </c>
      <c r="H586">
        <v>7</v>
      </c>
      <c r="I586">
        <v>1703.57</v>
      </c>
      <c r="J586">
        <v>0.11</v>
      </c>
      <c r="K586" s="4">
        <v>10613.24</v>
      </c>
      <c r="L586" s="1">
        <v>45281.239571759259</v>
      </c>
    </row>
    <row r="587" spans="1:12" x14ac:dyDescent="0.3">
      <c r="A587" t="s">
        <v>51</v>
      </c>
      <c r="B587" t="s">
        <v>20</v>
      </c>
      <c r="C587" s="2">
        <v>56</v>
      </c>
      <c r="D587" t="s">
        <v>32</v>
      </c>
      <c r="E587" t="s">
        <v>36</v>
      </c>
      <c r="F587" t="s">
        <v>57</v>
      </c>
      <c r="G587" s="3" t="s">
        <v>56</v>
      </c>
      <c r="H587">
        <v>9</v>
      </c>
      <c r="I587">
        <v>1176.93</v>
      </c>
      <c r="J587">
        <v>7.0000000000000007E-2</v>
      </c>
      <c r="K587" s="4">
        <v>9850.9</v>
      </c>
      <c r="L587" s="1">
        <v>44865.346041666657</v>
      </c>
    </row>
    <row r="588" spans="1:12" x14ac:dyDescent="0.3">
      <c r="A588" t="s">
        <v>52</v>
      </c>
      <c r="B588" t="s">
        <v>18</v>
      </c>
      <c r="C588" s="2">
        <v>18</v>
      </c>
      <c r="D588" t="s">
        <v>32</v>
      </c>
      <c r="E588" t="s">
        <v>34</v>
      </c>
      <c r="F588" t="s">
        <v>57</v>
      </c>
      <c r="G588" s="3" t="s">
        <v>43</v>
      </c>
      <c r="H588">
        <v>8</v>
      </c>
      <c r="I588">
        <v>569.14</v>
      </c>
      <c r="J588">
        <v>0.23</v>
      </c>
      <c r="K588" s="4">
        <v>3505.9</v>
      </c>
      <c r="L588" s="1">
        <v>44389.620069444441</v>
      </c>
    </row>
    <row r="589" spans="1:12" x14ac:dyDescent="0.3">
      <c r="A589" t="s">
        <v>53</v>
      </c>
      <c r="B589" t="s">
        <v>19</v>
      </c>
      <c r="C589" s="2">
        <v>20</v>
      </c>
      <c r="D589" t="s">
        <v>32</v>
      </c>
      <c r="E589" t="s">
        <v>44</v>
      </c>
      <c r="F589" t="s">
        <v>40</v>
      </c>
      <c r="G589" s="3" t="s">
        <v>43</v>
      </c>
      <c r="H589">
        <v>7</v>
      </c>
      <c r="I589">
        <v>583.42999999999995</v>
      </c>
      <c r="J589">
        <v>0.24</v>
      </c>
      <c r="K589" s="4">
        <v>3103.85</v>
      </c>
      <c r="L589" s="1">
        <v>45022.239004629628</v>
      </c>
    </row>
    <row r="590" spans="1:12" x14ac:dyDescent="0.3">
      <c r="A590" t="s">
        <v>54</v>
      </c>
      <c r="B590" t="s">
        <v>14</v>
      </c>
      <c r="C590" s="2">
        <v>38</v>
      </c>
      <c r="D590" t="s">
        <v>32</v>
      </c>
      <c r="E590" t="s">
        <v>35</v>
      </c>
      <c r="F590" t="s">
        <v>41</v>
      </c>
      <c r="G590" s="3" t="s">
        <v>56</v>
      </c>
      <c r="H590">
        <v>8</v>
      </c>
      <c r="I590">
        <v>811.24</v>
      </c>
      <c r="J590">
        <v>0.24</v>
      </c>
      <c r="K590" s="4">
        <v>4932.34</v>
      </c>
      <c r="L590" s="1">
        <v>45165.035324074073</v>
      </c>
    </row>
    <row r="591" spans="1:12" x14ac:dyDescent="0.3">
      <c r="A591" t="s">
        <v>55</v>
      </c>
      <c r="B591" t="s">
        <v>30</v>
      </c>
      <c r="C591" s="2">
        <v>47</v>
      </c>
      <c r="D591" t="s">
        <v>31</v>
      </c>
      <c r="E591" t="s">
        <v>33</v>
      </c>
      <c r="F591" t="s">
        <v>57</v>
      </c>
      <c r="G591" s="3" t="s">
        <v>56</v>
      </c>
      <c r="H591">
        <v>5</v>
      </c>
      <c r="I591">
        <v>947.25</v>
      </c>
      <c r="J591">
        <v>0.11</v>
      </c>
      <c r="K591" s="4">
        <v>4215.26</v>
      </c>
      <c r="L591" s="1">
        <v>44726.10733796296</v>
      </c>
    </row>
    <row r="592" spans="1:12" x14ac:dyDescent="0.3">
      <c r="A592" t="s">
        <v>47</v>
      </c>
      <c r="B592" t="s">
        <v>19</v>
      </c>
      <c r="C592" s="2">
        <v>28</v>
      </c>
      <c r="D592" t="s">
        <v>31</v>
      </c>
      <c r="E592" t="s">
        <v>36</v>
      </c>
      <c r="F592" t="s">
        <v>57</v>
      </c>
      <c r="G592" s="3" t="s">
        <v>42</v>
      </c>
      <c r="H592">
        <v>5</v>
      </c>
      <c r="I592">
        <v>210.88</v>
      </c>
      <c r="J592">
        <v>0.05</v>
      </c>
      <c r="K592" s="4">
        <v>1001.68</v>
      </c>
      <c r="L592" s="1">
        <v>44654.26798611111</v>
      </c>
    </row>
    <row r="593" spans="1:12" x14ac:dyDescent="0.3">
      <c r="A593" t="s">
        <v>48</v>
      </c>
      <c r="B593" t="s">
        <v>19</v>
      </c>
      <c r="C593" s="2">
        <v>39</v>
      </c>
      <c r="D593" t="s">
        <v>32</v>
      </c>
      <c r="E593" t="s">
        <v>36</v>
      </c>
      <c r="F593" t="s">
        <v>41</v>
      </c>
      <c r="G593" s="3" t="s">
        <v>56</v>
      </c>
      <c r="H593">
        <v>5</v>
      </c>
      <c r="I593">
        <v>1691.9</v>
      </c>
      <c r="J593">
        <v>0.25</v>
      </c>
      <c r="K593" s="4">
        <v>6344.62</v>
      </c>
      <c r="L593" s="1">
        <v>44813.473020833328</v>
      </c>
    </row>
    <row r="594" spans="1:12" x14ac:dyDescent="0.3">
      <c r="A594" t="s">
        <v>49</v>
      </c>
      <c r="B594" t="s">
        <v>58</v>
      </c>
      <c r="C594" s="2">
        <v>64</v>
      </c>
      <c r="D594" t="s">
        <v>32</v>
      </c>
      <c r="E594" t="s">
        <v>36</v>
      </c>
      <c r="F594" t="s">
        <v>37</v>
      </c>
      <c r="G594" s="3" t="s">
        <v>42</v>
      </c>
      <c r="H594">
        <v>1</v>
      </c>
      <c r="I594">
        <v>287.01</v>
      </c>
      <c r="J594">
        <v>0.1</v>
      </c>
      <c r="K594" s="4">
        <v>258.31</v>
      </c>
      <c r="L594" s="1">
        <v>44166.241863425923</v>
      </c>
    </row>
    <row r="595" spans="1:12" x14ac:dyDescent="0.3">
      <c r="A595" t="s">
        <v>50</v>
      </c>
      <c r="B595" t="s">
        <v>13</v>
      </c>
      <c r="C595" s="2">
        <v>42</v>
      </c>
      <c r="D595" t="s">
        <v>31</v>
      </c>
      <c r="E595" t="s">
        <v>33</v>
      </c>
      <c r="F595" t="s">
        <v>37</v>
      </c>
      <c r="G595" s="3" t="s">
        <v>43</v>
      </c>
      <c r="H595">
        <v>6</v>
      </c>
      <c r="I595">
        <v>992.75</v>
      </c>
      <c r="J595">
        <v>0.22</v>
      </c>
      <c r="K595" s="4">
        <v>4646.07</v>
      </c>
      <c r="L595" s="1">
        <v>44285.829606481479</v>
      </c>
    </row>
    <row r="596" spans="1:12" x14ac:dyDescent="0.3">
      <c r="A596" t="s">
        <v>47</v>
      </c>
      <c r="B596" t="s">
        <v>12</v>
      </c>
      <c r="C596" s="2">
        <v>20</v>
      </c>
      <c r="D596" t="s">
        <v>31</v>
      </c>
      <c r="E596" t="s">
        <v>35</v>
      </c>
      <c r="F596" t="s">
        <v>41</v>
      </c>
      <c r="G596" s="3" t="s">
        <v>43</v>
      </c>
      <c r="H596">
        <v>5</v>
      </c>
      <c r="I596">
        <v>796.79</v>
      </c>
      <c r="J596">
        <v>0.25</v>
      </c>
      <c r="K596" s="4">
        <v>2987.96</v>
      </c>
      <c r="L596" s="1">
        <v>45027.257349537038</v>
      </c>
    </row>
    <row r="597" spans="1:12" x14ac:dyDescent="0.3">
      <c r="A597" t="s">
        <v>51</v>
      </c>
      <c r="B597" t="s">
        <v>20</v>
      </c>
      <c r="C597" s="2">
        <v>47</v>
      </c>
      <c r="D597" t="s">
        <v>32</v>
      </c>
      <c r="E597" t="s">
        <v>44</v>
      </c>
      <c r="F597" t="s">
        <v>38</v>
      </c>
      <c r="G597" s="3" t="s">
        <v>43</v>
      </c>
      <c r="H597">
        <v>8</v>
      </c>
      <c r="I597">
        <v>1048.96</v>
      </c>
      <c r="J597">
        <v>0.23</v>
      </c>
      <c r="K597" s="4">
        <v>6461.59</v>
      </c>
      <c r="L597" s="1">
        <v>44901.779618055552</v>
      </c>
    </row>
    <row r="598" spans="1:12" x14ac:dyDescent="0.3">
      <c r="A598" t="s">
        <v>52</v>
      </c>
      <c r="B598" t="s">
        <v>23</v>
      </c>
      <c r="C598" s="2">
        <v>41</v>
      </c>
      <c r="D598" t="s">
        <v>32</v>
      </c>
      <c r="E598" t="s">
        <v>46</v>
      </c>
      <c r="F598" t="s">
        <v>57</v>
      </c>
      <c r="G598" s="3" t="s">
        <v>56</v>
      </c>
      <c r="H598">
        <v>8</v>
      </c>
      <c r="I598">
        <v>1780.59</v>
      </c>
      <c r="J598">
        <v>0.12</v>
      </c>
      <c r="K598" s="4">
        <v>12535.35</v>
      </c>
      <c r="L598" s="1">
        <v>44278.619432870371</v>
      </c>
    </row>
    <row r="599" spans="1:12" x14ac:dyDescent="0.3">
      <c r="A599" t="s">
        <v>53</v>
      </c>
      <c r="B599" t="s">
        <v>20</v>
      </c>
      <c r="C599" s="2">
        <v>62</v>
      </c>
      <c r="D599" t="s">
        <v>32</v>
      </c>
      <c r="E599" t="s">
        <v>35</v>
      </c>
      <c r="F599" t="s">
        <v>57</v>
      </c>
      <c r="G599" s="3" t="s">
        <v>56</v>
      </c>
      <c r="I599">
        <v>1978.72</v>
      </c>
      <c r="J599">
        <v>0.28000000000000003</v>
      </c>
      <c r="K599" s="4">
        <v>2849.36</v>
      </c>
      <c r="L599" s="1">
        <v>45155.2419212963</v>
      </c>
    </row>
    <row r="600" spans="1:12" x14ac:dyDescent="0.3">
      <c r="A600" t="s">
        <v>54</v>
      </c>
      <c r="B600" t="s">
        <v>13</v>
      </c>
      <c r="C600" s="2">
        <v>53</v>
      </c>
      <c r="D600" t="s">
        <v>32</v>
      </c>
      <c r="E600" t="s">
        <v>33</v>
      </c>
      <c r="F600" t="s">
        <v>37</v>
      </c>
      <c r="G600" s="3" t="s">
        <v>56</v>
      </c>
      <c r="H600">
        <v>6</v>
      </c>
      <c r="I600">
        <v>89.53</v>
      </c>
      <c r="J600">
        <v>0.2</v>
      </c>
      <c r="K600" s="4">
        <v>429.74</v>
      </c>
      <c r="L600" s="1">
        <v>45274.964398148149</v>
      </c>
    </row>
    <row r="601" spans="1:12" x14ac:dyDescent="0.3">
      <c r="A601" t="s">
        <v>55</v>
      </c>
      <c r="B601" t="s">
        <v>16</v>
      </c>
      <c r="C601" s="2">
        <v>40</v>
      </c>
      <c r="D601" t="s">
        <v>32</v>
      </c>
      <c r="E601" t="s">
        <v>35</v>
      </c>
      <c r="F601" t="s">
        <v>41</v>
      </c>
      <c r="G601" s="3" t="s">
        <v>42</v>
      </c>
      <c r="H601">
        <v>6</v>
      </c>
      <c r="I601">
        <v>816.82</v>
      </c>
      <c r="J601">
        <v>0.17</v>
      </c>
      <c r="K601" s="4">
        <v>4067.76</v>
      </c>
      <c r="L601" s="1">
        <v>45163.734456018523</v>
      </c>
    </row>
    <row r="602" spans="1:12" x14ac:dyDescent="0.3">
      <c r="A602" t="s">
        <v>47</v>
      </c>
      <c r="B602" t="s">
        <v>24</v>
      </c>
      <c r="C602" s="2">
        <v>25</v>
      </c>
      <c r="D602" t="s">
        <v>31</v>
      </c>
      <c r="E602" t="s">
        <v>34</v>
      </c>
      <c r="F602" t="s">
        <v>40</v>
      </c>
      <c r="G602" s="3" t="s">
        <v>42</v>
      </c>
      <c r="H602">
        <v>3</v>
      </c>
      <c r="I602">
        <v>1644.34</v>
      </c>
      <c r="J602">
        <v>0.21</v>
      </c>
      <c r="K602" s="4">
        <v>3897.09</v>
      </c>
      <c r="L602" s="1">
        <v>45072.045648148152</v>
      </c>
    </row>
    <row r="603" spans="1:12" x14ac:dyDescent="0.3">
      <c r="A603" t="s">
        <v>48</v>
      </c>
      <c r="B603" t="s">
        <v>20</v>
      </c>
      <c r="C603" s="2">
        <v>21</v>
      </c>
      <c r="D603" t="s">
        <v>32</v>
      </c>
      <c r="E603" t="s">
        <v>46</v>
      </c>
      <c r="F603" t="s">
        <v>40</v>
      </c>
      <c r="G603" s="3" t="s">
        <v>42</v>
      </c>
      <c r="H603">
        <v>1</v>
      </c>
      <c r="I603">
        <v>686.88</v>
      </c>
      <c r="J603">
        <v>0.01</v>
      </c>
      <c r="K603" s="4">
        <v>680.01</v>
      </c>
      <c r="L603" s="1">
        <v>44769.440648148149</v>
      </c>
    </row>
    <row r="604" spans="1:12" x14ac:dyDescent="0.3">
      <c r="A604" t="s">
        <v>49</v>
      </c>
      <c r="B604" t="s">
        <v>18</v>
      </c>
      <c r="C604" s="2">
        <v>56</v>
      </c>
      <c r="D604" t="s">
        <v>31</v>
      </c>
      <c r="E604" t="s">
        <v>33</v>
      </c>
      <c r="F604" t="s">
        <v>38</v>
      </c>
      <c r="G604" s="3" t="s">
        <v>43</v>
      </c>
      <c r="H604">
        <v>7</v>
      </c>
      <c r="I604">
        <v>1315.62</v>
      </c>
      <c r="J604">
        <v>0.12</v>
      </c>
      <c r="K604" s="4">
        <v>8104.22</v>
      </c>
      <c r="L604" s="1">
        <v>44321.692847222221</v>
      </c>
    </row>
    <row r="605" spans="1:12" x14ac:dyDescent="0.3">
      <c r="A605" t="s">
        <v>50</v>
      </c>
      <c r="B605" t="s">
        <v>29</v>
      </c>
      <c r="C605" s="2">
        <v>60</v>
      </c>
      <c r="D605" t="s">
        <v>32</v>
      </c>
      <c r="E605" t="s">
        <v>46</v>
      </c>
      <c r="F605" t="s">
        <v>41</v>
      </c>
      <c r="G605" s="3" t="s">
        <v>42</v>
      </c>
      <c r="H605">
        <v>5</v>
      </c>
      <c r="I605">
        <v>1984.91</v>
      </c>
      <c r="J605">
        <v>0.26</v>
      </c>
      <c r="K605" s="4">
        <v>7344.17</v>
      </c>
      <c r="L605" s="1">
        <v>44473.171678240738</v>
      </c>
    </row>
    <row r="606" spans="1:12" x14ac:dyDescent="0.3">
      <c r="A606" t="s">
        <v>47</v>
      </c>
      <c r="B606" t="s">
        <v>23</v>
      </c>
      <c r="C606" s="2">
        <v>48</v>
      </c>
      <c r="D606" t="s">
        <v>31</v>
      </c>
      <c r="E606" t="s">
        <v>46</v>
      </c>
      <c r="F606" t="s">
        <v>37</v>
      </c>
      <c r="G606" s="3" t="s">
        <v>56</v>
      </c>
      <c r="H606">
        <v>5</v>
      </c>
      <c r="I606">
        <v>1311.2</v>
      </c>
      <c r="J606">
        <v>0.05</v>
      </c>
      <c r="K606" s="4">
        <v>6228.2</v>
      </c>
      <c r="L606" s="1">
        <v>44451.328750000001</v>
      </c>
    </row>
    <row r="607" spans="1:12" x14ac:dyDescent="0.3">
      <c r="A607" t="s">
        <v>51</v>
      </c>
      <c r="B607" t="s">
        <v>30</v>
      </c>
      <c r="C607" s="2">
        <v>46</v>
      </c>
      <c r="D607" t="s">
        <v>32</v>
      </c>
      <c r="E607" t="s">
        <v>36</v>
      </c>
      <c r="F607" t="s">
        <v>37</v>
      </c>
      <c r="G607" s="3" t="s">
        <v>56</v>
      </c>
      <c r="H607">
        <v>8</v>
      </c>
      <c r="I607">
        <v>266.82</v>
      </c>
      <c r="J607">
        <v>0.12</v>
      </c>
      <c r="K607" s="4">
        <v>1878.41</v>
      </c>
      <c r="L607" s="1">
        <v>44071.806145833332</v>
      </c>
    </row>
    <row r="608" spans="1:12" x14ac:dyDescent="0.3">
      <c r="A608" t="s">
        <v>52</v>
      </c>
      <c r="B608" t="s">
        <v>58</v>
      </c>
      <c r="C608" s="2">
        <v>53</v>
      </c>
      <c r="D608" t="s">
        <v>31</v>
      </c>
      <c r="E608" t="s">
        <v>44</v>
      </c>
      <c r="F608" t="s">
        <v>57</v>
      </c>
      <c r="G608" s="3" t="s">
        <v>43</v>
      </c>
      <c r="H608">
        <v>5</v>
      </c>
      <c r="I608">
        <v>1693.72</v>
      </c>
      <c r="J608">
        <v>0.12</v>
      </c>
      <c r="K608" s="4">
        <v>7452.37</v>
      </c>
      <c r="L608" s="1">
        <v>44946.403900462959</v>
      </c>
    </row>
    <row r="609" spans="1:12" x14ac:dyDescent="0.3">
      <c r="A609" t="s">
        <v>53</v>
      </c>
      <c r="B609" t="s">
        <v>13</v>
      </c>
      <c r="C609" s="2"/>
      <c r="D609" t="s">
        <v>31</v>
      </c>
      <c r="E609" t="s">
        <v>46</v>
      </c>
      <c r="F609" t="s">
        <v>39</v>
      </c>
      <c r="G609" s="3" t="s">
        <v>56</v>
      </c>
      <c r="H609">
        <v>5</v>
      </c>
      <c r="I609">
        <v>1934.98</v>
      </c>
      <c r="J609">
        <v>0.11</v>
      </c>
      <c r="K609" s="4">
        <v>8610.66</v>
      </c>
      <c r="L609" s="1">
        <v>44497.212789351863</v>
      </c>
    </row>
    <row r="610" spans="1:12" x14ac:dyDescent="0.3">
      <c r="A610" t="s">
        <v>54</v>
      </c>
      <c r="B610" t="s">
        <v>18</v>
      </c>
      <c r="C610" s="2">
        <v>58</v>
      </c>
      <c r="D610" t="s">
        <v>32</v>
      </c>
      <c r="E610" t="s">
        <v>34</v>
      </c>
      <c r="F610" t="s">
        <v>38</v>
      </c>
      <c r="G610" s="3" t="s">
        <v>56</v>
      </c>
      <c r="H610">
        <v>1</v>
      </c>
      <c r="I610">
        <v>1439.39</v>
      </c>
      <c r="J610">
        <v>0.17</v>
      </c>
      <c r="K610" s="4">
        <v>1194.69</v>
      </c>
      <c r="L610" s="1">
        <v>45278.874548611107</v>
      </c>
    </row>
    <row r="611" spans="1:12" x14ac:dyDescent="0.3">
      <c r="A611" t="s">
        <v>55</v>
      </c>
      <c r="B611" t="s">
        <v>21</v>
      </c>
      <c r="C611" s="2">
        <v>26</v>
      </c>
      <c r="D611" t="s">
        <v>32</v>
      </c>
      <c r="E611" t="s">
        <v>34</v>
      </c>
      <c r="F611" t="s">
        <v>38</v>
      </c>
      <c r="G611" s="3" t="s">
        <v>56</v>
      </c>
      <c r="I611">
        <v>867.18</v>
      </c>
      <c r="J611">
        <v>0.3</v>
      </c>
      <c r="K611" s="4">
        <v>1214.05</v>
      </c>
      <c r="L611" s="1">
        <v>44480.516747685193</v>
      </c>
    </row>
    <row r="612" spans="1:12" x14ac:dyDescent="0.3">
      <c r="A612" t="s">
        <v>47</v>
      </c>
      <c r="B612" t="s">
        <v>21</v>
      </c>
      <c r="C612" s="2">
        <v>38</v>
      </c>
      <c r="D612" t="s">
        <v>31</v>
      </c>
      <c r="E612" t="s">
        <v>33</v>
      </c>
      <c r="F612" t="s">
        <v>39</v>
      </c>
      <c r="G612" s="3" t="s">
        <v>42</v>
      </c>
      <c r="H612">
        <v>5</v>
      </c>
      <c r="I612">
        <v>1899.38</v>
      </c>
      <c r="J612">
        <v>0.08</v>
      </c>
      <c r="K612" s="4">
        <v>8737.15</v>
      </c>
      <c r="L612" s="1">
        <v>44161.535787037043</v>
      </c>
    </row>
    <row r="613" spans="1:12" x14ac:dyDescent="0.3">
      <c r="A613" t="s">
        <v>48</v>
      </c>
      <c r="B613" t="s">
        <v>17</v>
      </c>
      <c r="C613" s="2">
        <v>20</v>
      </c>
      <c r="D613" t="s">
        <v>31</v>
      </c>
      <c r="E613" t="s">
        <v>45</v>
      </c>
      <c r="F613" t="s">
        <v>40</v>
      </c>
      <c r="G613" s="3" t="s">
        <v>42</v>
      </c>
      <c r="H613">
        <v>7</v>
      </c>
      <c r="I613">
        <v>1938.72</v>
      </c>
      <c r="J613">
        <v>0.21</v>
      </c>
      <c r="K613" s="4">
        <v>10721.12</v>
      </c>
      <c r="L613" s="1">
        <v>44690.426006944443</v>
      </c>
    </row>
    <row r="614" spans="1:12" x14ac:dyDescent="0.3">
      <c r="A614" t="s">
        <v>49</v>
      </c>
      <c r="B614" t="s">
        <v>16</v>
      </c>
      <c r="C614" s="2">
        <v>42</v>
      </c>
      <c r="D614" t="s">
        <v>31</v>
      </c>
      <c r="E614" t="s">
        <v>36</v>
      </c>
      <c r="F614" t="s">
        <v>40</v>
      </c>
      <c r="G614" s="3" t="s">
        <v>56</v>
      </c>
      <c r="H614">
        <v>3</v>
      </c>
      <c r="I614">
        <v>1873.48</v>
      </c>
      <c r="J614">
        <v>0.23</v>
      </c>
      <c r="K614" s="4">
        <v>4327.74</v>
      </c>
      <c r="L614" s="1">
        <v>45079.375196759262</v>
      </c>
    </row>
    <row r="615" spans="1:12" x14ac:dyDescent="0.3">
      <c r="A615" t="s">
        <v>50</v>
      </c>
      <c r="B615" t="s">
        <v>29</v>
      </c>
      <c r="C615" s="2">
        <v>42</v>
      </c>
      <c r="D615" t="s">
        <v>32</v>
      </c>
      <c r="E615" t="s">
        <v>44</v>
      </c>
      <c r="F615" t="s">
        <v>40</v>
      </c>
      <c r="G615" s="3" t="s">
        <v>56</v>
      </c>
      <c r="H615">
        <v>1</v>
      </c>
      <c r="I615">
        <v>853.05</v>
      </c>
      <c r="J615">
        <v>0.18</v>
      </c>
      <c r="K615" s="4">
        <v>699.5</v>
      </c>
      <c r="L615" s="1">
        <v>44073.364560185182</v>
      </c>
    </row>
    <row r="616" spans="1:12" x14ac:dyDescent="0.3">
      <c r="A616" t="s">
        <v>47</v>
      </c>
      <c r="B616" t="s">
        <v>26</v>
      </c>
      <c r="C616" s="2">
        <v>29</v>
      </c>
      <c r="D616" t="s">
        <v>31</v>
      </c>
      <c r="E616" t="s">
        <v>44</v>
      </c>
      <c r="F616" t="s">
        <v>37</v>
      </c>
      <c r="G616" s="3" t="s">
        <v>56</v>
      </c>
      <c r="I616">
        <v>1589.93</v>
      </c>
      <c r="J616">
        <v>0.03</v>
      </c>
      <c r="K616" s="4">
        <v>3084.46</v>
      </c>
      <c r="L616" s="1">
        <v>44981.032430555562</v>
      </c>
    </row>
    <row r="617" spans="1:12" x14ac:dyDescent="0.3">
      <c r="A617" t="s">
        <v>51</v>
      </c>
      <c r="B617" t="s">
        <v>26</v>
      </c>
      <c r="C617" s="2">
        <v>46</v>
      </c>
      <c r="D617" t="s">
        <v>32</v>
      </c>
      <c r="E617" t="s">
        <v>44</v>
      </c>
      <c r="F617" t="s">
        <v>41</v>
      </c>
      <c r="G617" s="3" t="s">
        <v>56</v>
      </c>
      <c r="H617">
        <v>3</v>
      </c>
      <c r="I617">
        <v>1325.65</v>
      </c>
      <c r="J617">
        <v>0.17</v>
      </c>
      <c r="K617" s="4">
        <v>3300.87</v>
      </c>
      <c r="L617" s="1">
        <v>43870.043067129627</v>
      </c>
    </row>
    <row r="618" spans="1:12" x14ac:dyDescent="0.3">
      <c r="A618" t="s">
        <v>52</v>
      </c>
      <c r="B618" t="s">
        <v>24</v>
      </c>
      <c r="C618" s="2">
        <v>28</v>
      </c>
      <c r="D618" t="s">
        <v>32</v>
      </c>
      <c r="E618" t="s">
        <v>33</v>
      </c>
      <c r="F618" t="s">
        <v>38</v>
      </c>
      <c r="G618" s="3" t="s">
        <v>42</v>
      </c>
      <c r="H618">
        <v>9</v>
      </c>
      <c r="I618">
        <v>400.43</v>
      </c>
      <c r="J618">
        <v>0.28999999999999998</v>
      </c>
      <c r="K618" s="4">
        <v>2558.75</v>
      </c>
      <c r="L618" s="1">
        <v>44443.438599537039</v>
      </c>
    </row>
    <row r="619" spans="1:12" x14ac:dyDescent="0.3">
      <c r="A619" t="s">
        <v>53</v>
      </c>
      <c r="B619" t="s">
        <v>14</v>
      </c>
      <c r="C619" s="2">
        <v>28</v>
      </c>
      <c r="D619" t="s">
        <v>32</v>
      </c>
      <c r="E619" t="s">
        <v>36</v>
      </c>
      <c r="F619" t="s">
        <v>39</v>
      </c>
      <c r="G619" s="3" t="s">
        <v>43</v>
      </c>
      <c r="H619">
        <v>8</v>
      </c>
      <c r="I619">
        <v>1094.25</v>
      </c>
      <c r="J619">
        <v>0.1</v>
      </c>
      <c r="K619" s="4">
        <v>7878.6</v>
      </c>
      <c r="L619" s="1">
        <v>44232.86645833333</v>
      </c>
    </row>
    <row r="620" spans="1:12" x14ac:dyDescent="0.3">
      <c r="A620" t="s">
        <v>54</v>
      </c>
      <c r="B620" t="s">
        <v>16</v>
      </c>
      <c r="C620" s="2">
        <v>43</v>
      </c>
      <c r="D620" t="s">
        <v>32</v>
      </c>
      <c r="E620" t="s">
        <v>46</v>
      </c>
      <c r="F620" t="s">
        <v>57</v>
      </c>
      <c r="G620" s="3" t="s">
        <v>56</v>
      </c>
      <c r="H620">
        <v>4</v>
      </c>
      <c r="I620">
        <v>1508</v>
      </c>
      <c r="J620">
        <v>0.19</v>
      </c>
      <c r="K620" s="4">
        <v>4885.92</v>
      </c>
      <c r="L620" s="1">
        <v>44698.886747685188</v>
      </c>
    </row>
    <row r="621" spans="1:12" x14ac:dyDescent="0.3">
      <c r="A621" t="s">
        <v>55</v>
      </c>
      <c r="B621" t="s">
        <v>24</v>
      </c>
      <c r="C621" s="2">
        <v>31</v>
      </c>
      <c r="D621" t="s">
        <v>32</v>
      </c>
      <c r="E621" t="s">
        <v>46</v>
      </c>
      <c r="F621" t="s">
        <v>57</v>
      </c>
      <c r="G621" s="3" t="s">
        <v>42</v>
      </c>
      <c r="H621">
        <v>8</v>
      </c>
      <c r="I621">
        <v>1797.03</v>
      </c>
      <c r="J621">
        <v>0.28999999999999998</v>
      </c>
      <c r="K621" s="4">
        <v>10207.129999999999</v>
      </c>
      <c r="L621" s="1">
        <v>45152.911319444444</v>
      </c>
    </row>
    <row r="622" spans="1:12" x14ac:dyDescent="0.3">
      <c r="A622" t="s">
        <v>47</v>
      </c>
      <c r="B622" t="s">
        <v>24</v>
      </c>
      <c r="C622" s="2">
        <v>33</v>
      </c>
      <c r="D622" t="s">
        <v>32</v>
      </c>
      <c r="E622" t="s">
        <v>33</v>
      </c>
      <c r="F622" t="s">
        <v>37</v>
      </c>
      <c r="G622" s="3" t="s">
        <v>56</v>
      </c>
      <c r="H622">
        <v>9</v>
      </c>
      <c r="I622">
        <v>1732.07</v>
      </c>
      <c r="J622">
        <v>0.24</v>
      </c>
      <c r="K622" s="4">
        <v>11847.36</v>
      </c>
      <c r="L622" s="1">
        <v>44079.197777777779</v>
      </c>
    </row>
    <row r="623" spans="1:12" x14ac:dyDescent="0.3">
      <c r="A623" t="s">
        <v>48</v>
      </c>
      <c r="B623" t="s">
        <v>24</v>
      </c>
      <c r="C623" s="2">
        <v>27</v>
      </c>
      <c r="D623" t="s">
        <v>31</v>
      </c>
      <c r="E623" t="s">
        <v>44</v>
      </c>
      <c r="F623" t="s">
        <v>38</v>
      </c>
      <c r="G623" s="3" t="s">
        <v>43</v>
      </c>
      <c r="H623">
        <v>3</v>
      </c>
      <c r="I623">
        <v>351.58</v>
      </c>
      <c r="J623">
        <v>0.21</v>
      </c>
      <c r="K623" s="4">
        <v>833.24</v>
      </c>
      <c r="L623" s="1">
        <v>44484.248032407413</v>
      </c>
    </row>
    <row r="624" spans="1:12" x14ac:dyDescent="0.3">
      <c r="A624" t="s">
        <v>49</v>
      </c>
      <c r="B624" t="s">
        <v>24</v>
      </c>
      <c r="C624" s="2">
        <v>48</v>
      </c>
      <c r="D624" t="s">
        <v>31</v>
      </c>
      <c r="E624" t="s">
        <v>46</v>
      </c>
      <c r="F624" t="s">
        <v>41</v>
      </c>
      <c r="G624" s="3" t="s">
        <v>42</v>
      </c>
      <c r="H624">
        <v>6</v>
      </c>
      <c r="I624">
        <v>1001.66</v>
      </c>
      <c r="J624">
        <v>0.28999999999999998</v>
      </c>
      <c r="K624" s="4">
        <v>4267.07</v>
      </c>
      <c r="L624" s="1">
        <v>43930.210960648154</v>
      </c>
    </row>
    <row r="625" spans="1:12" x14ac:dyDescent="0.3">
      <c r="A625" t="s">
        <v>50</v>
      </c>
      <c r="B625" t="s">
        <v>25</v>
      </c>
      <c r="C625" s="2">
        <v>48</v>
      </c>
      <c r="D625" t="s">
        <v>32</v>
      </c>
      <c r="E625" t="s">
        <v>35</v>
      </c>
      <c r="F625" t="s">
        <v>38</v>
      </c>
      <c r="G625" s="3" t="s">
        <v>42</v>
      </c>
      <c r="H625">
        <v>8</v>
      </c>
      <c r="I625">
        <v>982.62</v>
      </c>
      <c r="J625">
        <v>0.05</v>
      </c>
      <c r="K625" s="4">
        <v>7467.91</v>
      </c>
      <c r="L625" s="1">
        <v>45141.882986111108</v>
      </c>
    </row>
    <row r="626" spans="1:12" x14ac:dyDescent="0.3">
      <c r="A626" t="s">
        <v>47</v>
      </c>
      <c r="B626" t="s">
        <v>27</v>
      </c>
      <c r="C626" s="2">
        <v>53</v>
      </c>
      <c r="D626" t="s">
        <v>31</v>
      </c>
      <c r="E626" t="s">
        <v>35</v>
      </c>
      <c r="F626" t="s">
        <v>40</v>
      </c>
      <c r="G626" s="3" t="s">
        <v>43</v>
      </c>
      <c r="H626">
        <v>7</v>
      </c>
      <c r="I626">
        <v>1802.54</v>
      </c>
      <c r="J626">
        <v>0.23</v>
      </c>
      <c r="K626" s="4">
        <v>9715.69</v>
      </c>
      <c r="L626" s="1">
        <v>44291.990231481483</v>
      </c>
    </row>
    <row r="627" spans="1:12" x14ac:dyDescent="0.3">
      <c r="A627" t="s">
        <v>51</v>
      </c>
      <c r="B627" t="s">
        <v>17</v>
      </c>
      <c r="C627" s="2">
        <v>27</v>
      </c>
      <c r="D627" t="s">
        <v>31</v>
      </c>
      <c r="E627" t="s">
        <v>36</v>
      </c>
      <c r="F627" t="s">
        <v>57</v>
      </c>
      <c r="G627" s="3" t="s">
        <v>43</v>
      </c>
      <c r="H627">
        <v>9</v>
      </c>
      <c r="I627">
        <v>53.78</v>
      </c>
      <c r="J627">
        <v>0.12</v>
      </c>
      <c r="K627" s="4">
        <v>425.94</v>
      </c>
      <c r="L627" s="1">
        <v>44209.590729166674</v>
      </c>
    </row>
    <row r="628" spans="1:12" x14ac:dyDescent="0.3">
      <c r="A628" t="s">
        <v>52</v>
      </c>
      <c r="B628" t="s">
        <v>24</v>
      </c>
      <c r="C628" s="2">
        <v>43</v>
      </c>
      <c r="D628" t="s">
        <v>32</v>
      </c>
      <c r="E628" t="s">
        <v>44</v>
      </c>
      <c r="F628" t="s">
        <v>38</v>
      </c>
      <c r="G628" s="3" t="s">
        <v>42</v>
      </c>
      <c r="H628">
        <v>7</v>
      </c>
      <c r="J628">
        <v>0.11</v>
      </c>
      <c r="K628" s="4">
        <v>9285.75</v>
      </c>
      <c r="L628" s="1">
        <v>44618.529432870368</v>
      </c>
    </row>
    <row r="629" spans="1:12" x14ac:dyDescent="0.3">
      <c r="A629" t="s">
        <v>53</v>
      </c>
      <c r="B629" t="s">
        <v>28</v>
      </c>
      <c r="C629" s="2">
        <v>37</v>
      </c>
      <c r="D629" t="s">
        <v>31</v>
      </c>
      <c r="E629" t="s">
        <v>33</v>
      </c>
      <c r="F629" t="s">
        <v>57</v>
      </c>
      <c r="G629" s="3" t="s">
        <v>43</v>
      </c>
      <c r="H629">
        <v>1</v>
      </c>
      <c r="I629">
        <v>1256.3499999999999</v>
      </c>
      <c r="J629">
        <v>0.16</v>
      </c>
      <c r="K629" s="4">
        <v>1055.33</v>
      </c>
      <c r="L629" s="1">
        <v>44293.859872685192</v>
      </c>
    </row>
    <row r="630" spans="1:12" x14ac:dyDescent="0.3">
      <c r="A630" t="s">
        <v>54</v>
      </c>
      <c r="B630" t="s">
        <v>29</v>
      </c>
      <c r="C630" s="2">
        <v>61</v>
      </c>
      <c r="D630" t="s">
        <v>32</v>
      </c>
      <c r="E630" t="s">
        <v>45</v>
      </c>
      <c r="F630" t="s">
        <v>39</v>
      </c>
      <c r="G630" s="3" t="s">
        <v>56</v>
      </c>
      <c r="H630">
        <v>9</v>
      </c>
      <c r="I630">
        <v>1847.06</v>
      </c>
      <c r="J630">
        <v>0.01</v>
      </c>
      <c r="K630" s="4">
        <v>16457.3</v>
      </c>
      <c r="L630" s="1">
        <v>43976.367581018523</v>
      </c>
    </row>
    <row r="631" spans="1:12" x14ac:dyDescent="0.3">
      <c r="A631" t="s">
        <v>55</v>
      </c>
      <c r="B631" t="s">
        <v>26</v>
      </c>
      <c r="C631" s="2">
        <v>26</v>
      </c>
      <c r="D631" t="s">
        <v>32</v>
      </c>
      <c r="E631" t="s">
        <v>45</v>
      </c>
      <c r="F631" t="s">
        <v>39</v>
      </c>
      <c r="G631" s="3" t="s">
        <v>43</v>
      </c>
      <c r="H631">
        <v>5</v>
      </c>
      <c r="I631">
        <v>940.99</v>
      </c>
      <c r="J631">
        <v>0.09</v>
      </c>
      <c r="K631" s="4">
        <v>4281.5</v>
      </c>
      <c r="L631" s="1">
        <v>44531.081817129627</v>
      </c>
    </row>
    <row r="632" spans="1:12" x14ac:dyDescent="0.3">
      <c r="A632" t="s">
        <v>47</v>
      </c>
      <c r="B632" t="s">
        <v>19</v>
      </c>
      <c r="C632" s="2">
        <v>32</v>
      </c>
      <c r="D632" t="s">
        <v>32</v>
      </c>
      <c r="E632" t="s">
        <v>45</v>
      </c>
      <c r="F632" t="s">
        <v>57</v>
      </c>
      <c r="G632" s="3" t="s">
        <v>43</v>
      </c>
      <c r="H632">
        <v>6</v>
      </c>
      <c r="I632">
        <v>1332.46</v>
      </c>
      <c r="J632">
        <v>0.05</v>
      </c>
      <c r="K632" s="4">
        <v>7595.02</v>
      </c>
      <c r="L632" s="1">
        <v>45279.580555555563</v>
      </c>
    </row>
    <row r="633" spans="1:12" x14ac:dyDescent="0.3">
      <c r="A633" t="s">
        <v>48</v>
      </c>
      <c r="B633" t="s">
        <v>20</v>
      </c>
      <c r="C633" s="2">
        <v>26</v>
      </c>
      <c r="D633" t="s">
        <v>32</v>
      </c>
      <c r="E633" t="s">
        <v>35</v>
      </c>
      <c r="F633" t="s">
        <v>41</v>
      </c>
      <c r="G633" s="3" t="s">
        <v>42</v>
      </c>
      <c r="I633">
        <v>1946.86</v>
      </c>
      <c r="J633">
        <v>0.04</v>
      </c>
      <c r="K633" s="4">
        <v>3737.97</v>
      </c>
      <c r="L633" s="1">
        <v>44851.795127314806</v>
      </c>
    </row>
    <row r="634" spans="1:12" x14ac:dyDescent="0.3">
      <c r="A634" t="s">
        <v>49</v>
      </c>
      <c r="B634" t="s">
        <v>20</v>
      </c>
      <c r="C634" s="2">
        <v>24</v>
      </c>
      <c r="D634" t="s">
        <v>31</v>
      </c>
      <c r="E634" t="s">
        <v>33</v>
      </c>
      <c r="F634" t="s">
        <v>41</v>
      </c>
      <c r="G634" s="3" t="s">
        <v>43</v>
      </c>
      <c r="I634">
        <v>1500.61</v>
      </c>
      <c r="J634">
        <v>0.1</v>
      </c>
      <c r="K634" s="4">
        <v>2701.1</v>
      </c>
      <c r="L634" s="1">
        <v>44742.998831018522</v>
      </c>
    </row>
    <row r="635" spans="1:12" x14ac:dyDescent="0.3">
      <c r="A635" t="s">
        <v>50</v>
      </c>
      <c r="B635" t="s">
        <v>12</v>
      </c>
      <c r="C635" s="2">
        <v>43</v>
      </c>
      <c r="D635" t="s">
        <v>31</v>
      </c>
      <c r="E635" t="s">
        <v>45</v>
      </c>
      <c r="F635" t="s">
        <v>38</v>
      </c>
      <c r="G635" s="3" t="s">
        <v>42</v>
      </c>
      <c r="H635">
        <v>4</v>
      </c>
      <c r="I635">
        <v>181.4</v>
      </c>
      <c r="J635">
        <v>0.24</v>
      </c>
      <c r="K635" s="4">
        <v>551.46</v>
      </c>
      <c r="L635" s="1">
        <v>43978.053506944438</v>
      </c>
    </row>
    <row r="636" spans="1:12" x14ac:dyDescent="0.3">
      <c r="A636" t="s">
        <v>47</v>
      </c>
      <c r="B636" t="s">
        <v>19</v>
      </c>
      <c r="C636" s="2">
        <v>41</v>
      </c>
      <c r="D636" t="s">
        <v>32</v>
      </c>
      <c r="E636" t="s">
        <v>44</v>
      </c>
      <c r="F636" t="s">
        <v>57</v>
      </c>
      <c r="G636" s="3" t="s">
        <v>56</v>
      </c>
      <c r="H636">
        <v>4</v>
      </c>
      <c r="I636">
        <v>376.69</v>
      </c>
      <c r="J636">
        <v>0.06</v>
      </c>
      <c r="K636" s="4">
        <v>1416.35</v>
      </c>
      <c r="L636" s="1">
        <v>43848.356759259259</v>
      </c>
    </row>
    <row r="637" spans="1:12" x14ac:dyDescent="0.3">
      <c r="A637" t="s">
        <v>51</v>
      </c>
      <c r="B637" t="s">
        <v>12</v>
      </c>
      <c r="C637" s="2">
        <v>29</v>
      </c>
      <c r="D637" t="s">
        <v>31</v>
      </c>
      <c r="E637" t="s">
        <v>44</v>
      </c>
      <c r="F637" t="s">
        <v>37</v>
      </c>
      <c r="G637" s="3" t="s">
        <v>43</v>
      </c>
      <c r="H637">
        <v>5</v>
      </c>
      <c r="I637">
        <v>1651.83</v>
      </c>
      <c r="J637">
        <v>0.16</v>
      </c>
      <c r="K637" s="4">
        <v>6937.69</v>
      </c>
      <c r="L637" s="1">
        <v>45120.65320601852</v>
      </c>
    </row>
    <row r="638" spans="1:12" x14ac:dyDescent="0.3">
      <c r="A638" t="s">
        <v>52</v>
      </c>
      <c r="B638" t="s">
        <v>14</v>
      </c>
      <c r="C638" s="2">
        <v>37</v>
      </c>
      <c r="D638" t="s">
        <v>32</v>
      </c>
      <c r="E638" t="s">
        <v>45</v>
      </c>
      <c r="F638" t="s">
        <v>41</v>
      </c>
      <c r="G638" s="3" t="s">
        <v>43</v>
      </c>
      <c r="H638">
        <v>7</v>
      </c>
      <c r="I638">
        <v>702.85</v>
      </c>
      <c r="J638">
        <v>0.22</v>
      </c>
      <c r="K638" s="4">
        <v>3837.56</v>
      </c>
      <c r="L638" s="1">
        <v>43963.10428240741</v>
      </c>
    </row>
    <row r="639" spans="1:12" x14ac:dyDescent="0.3">
      <c r="A639" t="s">
        <v>53</v>
      </c>
      <c r="B639" t="s">
        <v>29</v>
      </c>
      <c r="C639" s="2">
        <v>31</v>
      </c>
      <c r="D639" t="s">
        <v>32</v>
      </c>
      <c r="E639" t="s">
        <v>34</v>
      </c>
      <c r="F639" t="s">
        <v>41</v>
      </c>
      <c r="G639" s="3" t="s">
        <v>42</v>
      </c>
      <c r="H639">
        <v>1</v>
      </c>
      <c r="I639">
        <v>1426.54</v>
      </c>
      <c r="J639">
        <v>7.0000000000000007E-2</v>
      </c>
      <c r="K639" s="4">
        <v>1326.68</v>
      </c>
      <c r="L639" s="1">
        <v>44136.972222222219</v>
      </c>
    </row>
    <row r="640" spans="1:12" x14ac:dyDescent="0.3">
      <c r="A640" t="s">
        <v>54</v>
      </c>
      <c r="B640" t="s">
        <v>30</v>
      </c>
      <c r="C640" s="2">
        <v>39</v>
      </c>
      <c r="D640" t="s">
        <v>31</v>
      </c>
      <c r="E640" t="s">
        <v>45</v>
      </c>
      <c r="F640" t="s">
        <v>40</v>
      </c>
      <c r="G640" s="3" t="s">
        <v>42</v>
      </c>
      <c r="H640">
        <v>4</v>
      </c>
      <c r="I640">
        <v>1414.66</v>
      </c>
      <c r="J640">
        <v>0.28000000000000003</v>
      </c>
      <c r="K640" s="4">
        <v>4074.22</v>
      </c>
      <c r="L640" s="1">
        <v>44897.601435185177</v>
      </c>
    </row>
    <row r="641" spans="1:12" x14ac:dyDescent="0.3">
      <c r="A641" t="s">
        <v>55</v>
      </c>
      <c r="B641" t="s">
        <v>15</v>
      </c>
      <c r="C641" s="2">
        <v>33</v>
      </c>
      <c r="D641" t="s">
        <v>31</v>
      </c>
      <c r="E641" t="s">
        <v>34</v>
      </c>
      <c r="F641" t="s">
        <v>39</v>
      </c>
      <c r="G641" s="3" t="s">
        <v>43</v>
      </c>
      <c r="H641">
        <v>9</v>
      </c>
      <c r="I641">
        <v>1987.72</v>
      </c>
      <c r="J641">
        <v>0.26</v>
      </c>
      <c r="K641" s="4">
        <v>13238.22</v>
      </c>
      <c r="L641" s="1">
        <v>45059.336574074077</v>
      </c>
    </row>
    <row r="642" spans="1:12" x14ac:dyDescent="0.3">
      <c r="A642" t="s">
        <v>47</v>
      </c>
      <c r="B642" t="s">
        <v>15</v>
      </c>
      <c r="C642" s="2">
        <v>46</v>
      </c>
      <c r="D642" t="s">
        <v>32</v>
      </c>
      <c r="E642" t="s">
        <v>36</v>
      </c>
      <c r="F642" t="s">
        <v>41</v>
      </c>
      <c r="G642" s="3" t="s">
        <v>42</v>
      </c>
      <c r="H642">
        <v>8</v>
      </c>
      <c r="I642">
        <v>966.25</v>
      </c>
      <c r="J642">
        <v>0.08</v>
      </c>
      <c r="K642" s="4">
        <v>7111.6</v>
      </c>
      <c r="L642" s="1">
        <v>44690.419456018521</v>
      </c>
    </row>
    <row r="643" spans="1:12" x14ac:dyDescent="0.3">
      <c r="A643" t="s">
        <v>48</v>
      </c>
      <c r="B643" t="s">
        <v>28</v>
      </c>
      <c r="C643" s="2">
        <v>49</v>
      </c>
      <c r="D643" t="s">
        <v>31</v>
      </c>
      <c r="E643" t="s">
        <v>36</v>
      </c>
      <c r="F643" t="s">
        <v>41</v>
      </c>
      <c r="G643" s="3" t="s">
        <v>43</v>
      </c>
      <c r="H643">
        <v>3</v>
      </c>
      <c r="I643">
        <v>1488.77</v>
      </c>
      <c r="J643">
        <v>0.3</v>
      </c>
      <c r="K643" s="4">
        <v>3126.42</v>
      </c>
      <c r="L643" s="1">
        <v>44964.921446759261</v>
      </c>
    </row>
    <row r="644" spans="1:12" x14ac:dyDescent="0.3">
      <c r="A644" t="s">
        <v>49</v>
      </c>
      <c r="B644" t="s">
        <v>58</v>
      </c>
      <c r="C644" s="2">
        <v>36</v>
      </c>
      <c r="D644" t="s">
        <v>32</v>
      </c>
      <c r="E644" t="s">
        <v>44</v>
      </c>
      <c r="F644" t="s">
        <v>40</v>
      </c>
      <c r="G644" s="3" t="s">
        <v>56</v>
      </c>
      <c r="H644">
        <v>6</v>
      </c>
      <c r="I644">
        <v>145.07</v>
      </c>
      <c r="J644">
        <v>0.2</v>
      </c>
      <c r="K644" s="4">
        <v>696.34</v>
      </c>
      <c r="L644" s="1">
        <v>44533.680289351847</v>
      </c>
    </row>
    <row r="645" spans="1:12" x14ac:dyDescent="0.3">
      <c r="A645" t="s">
        <v>50</v>
      </c>
      <c r="B645" t="s">
        <v>18</v>
      </c>
      <c r="C645" s="2">
        <v>52</v>
      </c>
      <c r="D645" t="s">
        <v>32</v>
      </c>
      <c r="E645" t="s">
        <v>33</v>
      </c>
      <c r="F645" t="s">
        <v>41</v>
      </c>
      <c r="G645" s="3" t="s">
        <v>43</v>
      </c>
      <c r="H645">
        <v>9</v>
      </c>
      <c r="I645">
        <v>952.05</v>
      </c>
      <c r="J645">
        <v>0.09</v>
      </c>
      <c r="K645" s="4">
        <v>7797.29</v>
      </c>
      <c r="L645" s="1">
        <v>45189.459317129629</v>
      </c>
    </row>
    <row r="646" spans="1:12" x14ac:dyDescent="0.3">
      <c r="A646" t="s">
        <v>47</v>
      </c>
      <c r="B646" t="s">
        <v>22</v>
      </c>
      <c r="C646" s="2">
        <v>60</v>
      </c>
      <c r="D646" t="s">
        <v>31</v>
      </c>
      <c r="E646" t="s">
        <v>35</v>
      </c>
      <c r="F646" t="s">
        <v>40</v>
      </c>
      <c r="G646" s="3" t="s">
        <v>56</v>
      </c>
      <c r="H646">
        <v>8</v>
      </c>
      <c r="I646">
        <v>414.03</v>
      </c>
      <c r="J646">
        <v>0.2</v>
      </c>
      <c r="K646" s="4">
        <v>2649.79</v>
      </c>
      <c r="L646" s="1">
        <v>44304.344131944446</v>
      </c>
    </row>
    <row r="647" spans="1:12" x14ac:dyDescent="0.3">
      <c r="A647" t="s">
        <v>51</v>
      </c>
      <c r="B647" t="s">
        <v>29</v>
      </c>
      <c r="C647" s="2">
        <v>49</v>
      </c>
      <c r="D647" t="s">
        <v>32</v>
      </c>
      <c r="E647" t="s">
        <v>33</v>
      </c>
      <c r="F647" t="s">
        <v>57</v>
      </c>
      <c r="G647" s="3" t="s">
        <v>56</v>
      </c>
      <c r="H647">
        <v>7</v>
      </c>
      <c r="I647">
        <v>1689.11</v>
      </c>
      <c r="J647">
        <v>0.2</v>
      </c>
      <c r="K647" s="4">
        <v>9459.02</v>
      </c>
      <c r="L647" s="1">
        <v>43858.874571759261</v>
      </c>
    </row>
    <row r="648" spans="1:12" x14ac:dyDescent="0.3">
      <c r="A648" t="s">
        <v>52</v>
      </c>
      <c r="B648" t="s">
        <v>19</v>
      </c>
      <c r="C648" s="2">
        <v>37</v>
      </c>
      <c r="D648" t="s">
        <v>31</v>
      </c>
      <c r="E648" t="s">
        <v>44</v>
      </c>
      <c r="F648" t="s">
        <v>57</v>
      </c>
      <c r="G648" s="3" t="s">
        <v>42</v>
      </c>
      <c r="H648">
        <v>7</v>
      </c>
      <c r="I648">
        <v>1687.82</v>
      </c>
      <c r="J648">
        <v>0.18</v>
      </c>
      <c r="K648" s="4">
        <v>9688.09</v>
      </c>
      <c r="L648" s="1">
        <v>43975.135578703703</v>
      </c>
    </row>
    <row r="649" spans="1:12" x14ac:dyDescent="0.3">
      <c r="A649" t="s">
        <v>53</v>
      </c>
      <c r="B649" t="s">
        <v>21</v>
      </c>
      <c r="C649" s="2">
        <v>57</v>
      </c>
      <c r="D649" t="s">
        <v>32</v>
      </c>
      <c r="E649" t="s">
        <v>44</v>
      </c>
      <c r="F649" t="s">
        <v>39</v>
      </c>
      <c r="G649" s="3" t="s">
        <v>42</v>
      </c>
      <c r="H649">
        <v>1</v>
      </c>
      <c r="I649">
        <v>510.91</v>
      </c>
      <c r="J649">
        <v>0.21</v>
      </c>
      <c r="K649" s="4">
        <v>403.62</v>
      </c>
      <c r="L649" s="1">
        <v>45257.576782407406</v>
      </c>
    </row>
    <row r="650" spans="1:12" x14ac:dyDescent="0.3">
      <c r="A650" t="s">
        <v>54</v>
      </c>
      <c r="B650" t="s">
        <v>12</v>
      </c>
      <c r="C650" s="2">
        <v>37</v>
      </c>
      <c r="D650" t="s">
        <v>32</v>
      </c>
      <c r="E650" t="s">
        <v>33</v>
      </c>
      <c r="F650" t="s">
        <v>38</v>
      </c>
      <c r="G650" s="3" t="s">
        <v>42</v>
      </c>
      <c r="H650">
        <v>5</v>
      </c>
      <c r="I650">
        <v>670.66</v>
      </c>
      <c r="J650">
        <v>0.08</v>
      </c>
      <c r="K650" s="4">
        <v>3085.04</v>
      </c>
      <c r="L650" s="1">
        <v>44333.49931712963</v>
      </c>
    </row>
    <row r="651" spans="1:12" x14ac:dyDescent="0.3">
      <c r="A651" t="s">
        <v>55</v>
      </c>
      <c r="B651" t="s">
        <v>16</v>
      </c>
      <c r="C651" s="2">
        <v>25</v>
      </c>
      <c r="D651" t="s">
        <v>32</v>
      </c>
      <c r="E651" t="s">
        <v>35</v>
      </c>
      <c r="F651" t="s">
        <v>40</v>
      </c>
      <c r="G651" s="3" t="s">
        <v>42</v>
      </c>
      <c r="H651">
        <v>7</v>
      </c>
      <c r="I651">
        <v>1419.83</v>
      </c>
      <c r="J651">
        <v>0.28999999999999998</v>
      </c>
      <c r="K651" s="4">
        <v>7056.56</v>
      </c>
      <c r="L651" s="1">
        <v>43955.661631944437</v>
      </c>
    </row>
    <row r="652" spans="1:12" x14ac:dyDescent="0.3">
      <c r="A652" t="s">
        <v>47</v>
      </c>
      <c r="B652" t="s">
        <v>12</v>
      </c>
      <c r="C652" s="2">
        <v>52</v>
      </c>
      <c r="D652" t="s">
        <v>32</v>
      </c>
      <c r="E652" t="s">
        <v>44</v>
      </c>
      <c r="F652" t="s">
        <v>41</v>
      </c>
      <c r="G652" s="3" t="s">
        <v>43</v>
      </c>
      <c r="I652">
        <v>1489.62</v>
      </c>
      <c r="J652">
        <v>0.26</v>
      </c>
      <c r="K652" s="4">
        <v>2204.64</v>
      </c>
      <c r="L652" s="1">
        <v>44325.9372337963</v>
      </c>
    </row>
    <row r="653" spans="1:12" x14ac:dyDescent="0.3">
      <c r="A653" t="s">
        <v>48</v>
      </c>
      <c r="B653" t="s">
        <v>25</v>
      </c>
      <c r="C653" s="2">
        <v>59</v>
      </c>
      <c r="D653" t="s">
        <v>32</v>
      </c>
      <c r="E653" t="s">
        <v>46</v>
      </c>
      <c r="F653" t="s">
        <v>38</v>
      </c>
      <c r="G653" s="3" t="s">
        <v>56</v>
      </c>
      <c r="H653">
        <v>6</v>
      </c>
      <c r="I653">
        <v>1332.38</v>
      </c>
      <c r="J653">
        <v>0.22</v>
      </c>
      <c r="K653" s="4">
        <v>6235.54</v>
      </c>
      <c r="L653" s="1">
        <v>44091.632025462961</v>
      </c>
    </row>
    <row r="654" spans="1:12" x14ac:dyDescent="0.3">
      <c r="A654" t="s">
        <v>49</v>
      </c>
      <c r="B654" t="s">
        <v>58</v>
      </c>
      <c r="C654" s="2"/>
      <c r="D654" t="s">
        <v>31</v>
      </c>
      <c r="E654" t="s">
        <v>46</v>
      </c>
      <c r="F654" t="s">
        <v>57</v>
      </c>
      <c r="G654" s="3" t="s">
        <v>43</v>
      </c>
      <c r="I654">
        <v>1993.55</v>
      </c>
      <c r="J654">
        <v>0.01</v>
      </c>
      <c r="K654" s="4">
        <v>3947.23</v>
      </c>
      <c r="L654" s="1">
        <v>44159.949155092603</v>
      </c>
    </row>
    <row r="655" spans="1:12" x14ac:dyDescent="0.3">
      <c r="A655" t="s">
        <v>50</v>
      </c>
      <c r="B655" t="s">
        <v>30</v>
      </c>
      <c r="C655" s="2">
        <v>58</v>
      </c>
      <c r="D655" t="s">
        <v>32</v>
      </c>
      <c r="E655" t="s">
        <v>35</v>
      </c>
      <c r="F655" t="s">
        <v>41</v>
      </c>
      <c r="G655" s="3" t="s">
        <v>56</v>
      </c>
      <c r="H655">
        <v>3</v>
      </c>
      <c r="I655">
        <v>1743.93</v>
      </c>
      <c r="J655">
        <v>0.18</v>
      </c>
      <c r="K655" s="4">
        <v>4290.07</v>
      </c>
      <c r="L655" s="1">
        <v>44081.977916666663</v>
      </c>
    </row>
    <row r="656" spans="1:12" x14ac:dyDescent="0.3">
      <c r="A656" t="s">
        <v>47</v>
      </c>
      <c r="B656" t="s">
        <v>19</v>
      </c>
      <c r="C656" s="2">
        <v>23</v>
      </c>
      <c r="D656" t="s">
        <v>31</v>
      </c>
      <c r="E656" t="s">
        <v>44</v>
      </c>
      <c r="F656" t="s">
        <v>38</v>
      </c>
      <c r="G656" s="3" t="s">
        <v>56</v>
      </c>
      <c r="H656">
        <v>1</v>
      </c>
      <c r="I656">
        <v>863.26</v>
      </c>
      <c r="J656">
        <v>0.21</v>
      </c>
      <c r="K656" s="4">
        <v>681.98</v>
      </c>
      <c r="L656" s="1">
        <v>45284.298518518517</v>
      </c>
    </row>
    <row r="657" spans="1:12" x14ac:dyDescent="0.3">
      <c r="A657" t="s">
        <v>51</v>
      </c>
      <c r="B657" t="s">
        <v>21</v>
      </c>
      <c r="C657" s="2">
        <v>64</v>
      </c>
      <c r="D657" t="s">
        <v>31</v>
      </c>
      <c r="E657" t="s">
        <v>46</v>
      </c>
      <c r="F657" t="s">
        <v>40</v>
      </c>
      <c r="G657" s="3" t="s">
        <v>56</v>
      </c>
      <c r="H657">
        <v>3</v>
      </c>
      <c r="I657">
        <v>687.6</v>
      </c>
      <c r="J657">
        <v>0.26</v>
      </c>
      <c r="K657" s="4">
        <v>1526.47</v>
      </c>
      <c r="L657" s="1">
        <v>44794.30265046296</v>
      </c>
    </row>
    <row r="658" spans="1:12" x14ac:dyDescent="0.3">
      <c r="A658" t="s">
        <v>52</v>
      </c>
      <c r="B658" t="s">
        <v>28</v>
      </c>
      <c r="C658" s="2">
        <v>33</v>
      </c>
      <c r="D658" t="s">
        <v>31</v>
      </c>
      <c r="E658" t="s">
        <v>36</v>
      </c>
      <c r="F658" t="s">
        <v>40</v>
      </c>
      <c r="G658" s="3" t="s">
        <v>43</v>
      </c>
      <c r="H658">
        <v>7</v>
      </c>
      <c r="I658">
        <v>1213.8599999999999</v>
      </c>
      <c r="J658">
        <v>0.28000000000000003</v>
      </c>
      <c r="K658" s="4">
        <v>6117.85</v>
      </c>
      <c r="L658" s="1">
        <v>44522.40221064815</v>
      </c>
    </row>
    <row r="659" spans="1:12" x14ac:dyDescent="0.3">
      <c r="A659" t="s">
        <v>53</v>
      </c>
      <c r="B659" t="s">
        <v>21</v>
      </c>
      <c r="C659" s="2">
        <v>22</v>
      </c>
      <c r="D659" t="s">
        <v>32</v>
      </c>
      <c r="E659" t="s">
        <v>34</v>
      </c>
      <c r="F659" t="s">
        <v>38</v>
      </c>
      <c r="G659" s="3" t="s">
        <v>42</v>
      </c>
      <c r="H659">
        <v>5</v>
      </c>
      <c r="I659">
        <v>1644.39</v>
      </c>
      <c r="J659">
        <v>0.27</v>
      </c>
      <c r="K659" s="4">
        <v>6002.02</v>
      </c>
      <c r="L659" s="1">
        <v>44878.90829861111</v>
      </c>
    </row>
    <row r="660" spans="1:12" x14ac:dyDescent="0.3">
      <c r="A660" t="s">
        <v>54</v>
      </c>
      <c r="B660" t="s">
        <v>30</v>
      </c>
      <c r="C660" s="2">
        <v>62</v>
      </c>
      <c r="D660" t="s">
        <v>31</v>
      </c>
      <c r="E660" t="s">
        <v>44</v>
      </c>
      <c r="F660" t="s">
        <v>40</v>
      </c>
      <c r="G660" s="3" t="s">
        <v>43</v>
      </c>
      <c r="H660">
        <v>4</v>
      </c>
      <c r="I660">
        <v>976.92</v>
      </c>
      <c r="J660">
        <v>0.12</v>
      </c>
      <c r="K660" s="4">
        <v>3438.76</v>
      </c>
      <c r="L660" s="1">
        <v>43988.495000000003</v>
      </c>
    </row>
    <row r="661" spans="1:12" x14ac:dyDescent="0.3">
      <c r="A661" t="s">
        <v>55</v>
      </c>
      <c r="B661" t="s">
        <v>25</v>
      </c>
      <c r="C661" s="2">
        <v>51</v>
      </c>
      <c r="D661" t="s">
        <v>31</v>
      </c>
      <c r="E661" t="s">
        <v>34</v>
      </c>
      <c r="F661" t="s">
        <v>37</v>
      </c>
      <c r="G661" s="3" t="s">
        <v>56</v>
      </c>
      <c r="H661">
        <v>8</v>
      </c>
      <c r="I661">
        <v>1488.5</v>
      </c>
      <c r="J661">
        <v>0.27</v>
      </c>
      <c r="K661" s="4">
        <v>8692.84</v>
      </c>
      <c r="L661" s="1">
        <v>44510.222129629627</v>
      </c>
    </row>
    <row r="662" spans="1:12" x14ac:dyDescent="0.3">
      <c r="A662" t="s">
        <v>47</v>
      </c>
      <c r="B662" t="s">
        <v>16</v>
      </c>
      <c r="C662" s="2">
        <v>23</v>
      </c>
      <c r="D662" t="s">
        <v>31</v>
      </c>
      <c r="E662" t="s">
        <v>45</v>
      </c>
      <c r="F662" t="s">
        <v>57</v>
      </c>
      <c r="G662" s="3" t="s">
        <v>43</v>
      </c>
      <c r="H662">
        <v>8</v>
      </c>
      <c r="I662">
        <v>87.36</v>
      </c>
      <c r="J662">
        <v>0</v>
      </c>
      <c r="K662" s="4">
        <v>698.88</v>
      </c>
      <c r="L662" s="1">
        <v>44265.700138888889</v>
      </c>
    </row>
    <row r="663" spans="1:12" x14ac:dyDescent="0.3">
      <c r="A663" t="s">
        <v>48</v>
      </c>
      <c r="B663" t="s">
        <v>15</v>
      </c>
      <c r="C663" s="2">
        <v>50</v>
      </c>
      <c r="D663" t="s">
        <v>32</v>
      </c>
      <c r="E663" t="s">
        <v>46</v>
      </c>
      <c r="F663" t="s">
        <v>39</v>
      </c>
      <c r="G663" s="3" t="s">
        <v>56</v>
      </c>
      <c r="H663">
        <v>1</v>
      </c>
      <c r="I663">
        <v>1855.39</v>
      </c>
      <c r="J663">
        <v>0.11</v>
      </c>
      <c r="K663" s="4">
        <v>1651.3</v>
      </c>
      <c r="L663" s="1">
        <v>44943.400138888886</v>
      </c>
    </row>
    <row r="664" spans="1:12" x14ac:dyDescent="0.3">
      <c r="A664" t="s">
        <v>49</v>
      </c>
      <c r="B664" t="s">
        <v>20</v>
      </c>
      <c r="C664" s="2">
        <v>32</v>
      </c>
      <c r="D664" t="s">
        <v>32</v>
      </c>
      <c r="E664" t="s">
        <v>44</v>
      </c>
      <c r="F664" t="s">
        <v>39</v>
      </c>
      <c r="G664" s="3" t="s">
        <v>42</v>
      </c>
      <c r="H664">
        <v>9</v>
      </c>
      <c r="I664">
        <v>1558.98</v>
      </c>
      <c r="J664">
        <v>0.03</v>
      </c>
      <c r="K664" s="4">
        <v>13609.9</v>
      </c>
      <c r="L664" s="1">
        <v>44828.687465277777</v>
      </c>
    </row>
    <row r="665" spans="1:12" x14ac:dyDescent="0.3">
      <c r="A665" t="s">
        <v>50</v>
      </c>
      <c r="B665" t="s">
        <v>30</v>
      </c>
      <c r="C665" s="2">
        <v>32</v>
      </c>
      <c r="D665" t="s">
        <v>32</v>
      </c>
      <c r="E665" t="s">
        <v>36</v>
      </c>
      <c r="F665" t="s">
        <v>37</v>
      </c>
      <c r="G665" s="3" t="s">
        <v>42</v>
      </c>
      <c r="H665">
        <v>9</v>
      </c>
      <c r="I665">
        <v>818.67</v>
      </c>
      <c r="J665">
        <v>0.26</v>
      </c>
      <c r="K665" s="4">
        <v>5452.34</v>
      </c>
      <c r="L665" s="1">
        <v>43900.291909722233</v>
      </c>
    </row>
    <row r="666" spans="1:12" x14ac:dyDescent="0.3">
      <c r="A666" t="s">
        <v>47</v>
      </c>
      <c r="B666" t="s">
        <v>23</v>
      </c>
      <c r="C666" s="2">
        <v>31</v>
      </c>
      <c r="D666" t="s">
        <v>32</v>
      </c>
      <c r="E666" t="s">
        <v>35</v>
      </c>
      <c r="F666" t="s">
        <v>38</v>
      </c>
      <c r="G666" s="3" t="s">
        <v>43</v>
      </c>
      <c r="I666">
        <v>798.82</v>
      </c>
      <c r="J666">
        <v>0.28000000000000003</v>
      </c>
      <c r="K666" s="4">
        <v>1150.3</v>
      </c>
      <c r="L666" s="1">
        <v>44128.311018518521</v>
      </c>
    </row>
    <row r="667" spans="1:12" x14ac:dyDescent="0.3">
      <c r="A667" t="s">
        <v>51</v>
      </c>
      <c r="B667" t="s">
        <v>12</v>
      </c>
      <c r="C667" s="2">
        <v>56</v>
      </c>
      <c r="D667" t="s">
        <v>31</v>
      </c>
      <c r="E667" t="s">
        <v>36</v>
      </c>
      <c r="F667" t="s">
        <v>40</v>
      </c>
      <c r="G667" s="3" t="s">
        <v>42</v>
      </c>
      <c r="I667">
        <v>250.63</v>
      </c>
      <c r="J667">
        <v>0.08</v>
      </c>
      <c r="K667" s="4">
        <v>461.16</v>
      </c>
      <c r="L667" s="1">
        <v>44384.586261574077</v>
      </c>
    </row>
    <row r="668" spans="1:12" x14ac:dyDescent="0.3">
      <c r="A668" t="s">
        <v>52</v>
      </c>
      <c r="B668" t="s">
        <v>17</v>
      </c>
      <c r="C668" s="2">
        <v>22</v>
      </c>
      <c r="D668" t="s">
        <v>32</v>
      </c>
      <c r="E668" t="s">
        <v>34</v>
      </c>
      <c r="F668" t="s">
        <v>37</v>
      </c>
      <c r="G668" s="3" t="s">
        <v>56</v>
      </c>
      <c r="H668">
        <v>8</v>
      </c>
      <c r="I668">
        <v>1641.5</v>
      </c>
      <c r="J668">
        <v>0.11</v>
      </c>
      <c r="K668" s="4">
        <v>11687.48</v>
      </c>
      <c r="L668" s="1">
        <v>44590.353009259263</v>
      </c>
    </row>
    <row r="669" spans="1:12" x14ac:dyDescent="0.3">
      <c r="A669" t="s">
        <v>53</v>
      </c>
      <c r="B669" t="s">
        <v>28</v>
      </c>
      <c r="C669" s="2">
        <v>43</v>
      </c>
      <c r="D669" t="s">
        <v>31</v>
      </c>
      <c r="E669" t="s">
        <v>35</v>
      </c>
      <c r="F669" t="s">
        <v>37</v>
      </c>
      <c r="G669" s="3" t="s">
        <v>56</v>
      </c>
      <c r="H669">
        <v>6</v>
      </c>
      <c r="I669">
        <v>1548.83</v>
      </c>
      <c r="J669">
        <v>0.3</v>
      </c>
      <c r="K669" s="4">
        <v>6505.09</v>
      </c>
      <c r="L669" s="1">
        <v>45217.587314814817</v>
      </c>
    </row>
    <row r="670" spans="1:12" x14ac:dyDescent="0.3">
      <c r="A670" t="s">
        <v>54</v>
      </c>
      <c r="B670" t="s">
        <v>58</v>
      </c>
      <c r="C670" s="2">
        <v>34</v>
      </c>
      <c r="D670" t="s">
        <v>32</v>
      </c>
      <c r="E670" t="s">
        <v>36</v>
      </c>
      <c r="F670" t="s">
        <v>40</v>
      </c>
      <c r="G670" s="3" t="s">
        <v>42</v>
      </c>
      <c r="H670">
        <v>3</v>
      </c>
      <c r="I670">
        <v>1278.99</v>
      </c>
      <c r="J670">
        <v>0.17</v>
      </c>
      <c r="K670" s="4">
        <v>3184.69</v>
      </c>
      <c r="L670" s="1">
        <v>44585.522002314807</v>
      </c>
    </row>
    <row r="671" spans="1:12" x14ac:dyDescent="0.3">
      <c r="A671" t="s">
        <v>55</v>
      </c>
      <c r="B671" t="s">
        <v>14</v>
      </c>
      <c r="C671" s="2">
        <v>60</v>
      </c>
      <c r="D671" t="s">
        <v>31</v>
      </c>
      <c r="E671" t="s">
        <v>36</v>
      </c>
      <c r="F671" t="s">
        <v>57</v>
      </c>
      <c r="G671" s="3" t="s">
        <v>42</v>
      </c>
      <c r="I671">
        <v>247.84</v>
      </c>
      <c r="J671">
        <v>0.15</v>
      </c>
      <c r="K671" s="4">
        <v>421.33</v>
      </c>
      <c r="L671" s="1">
        <v>43915.371261574073</v>
      </c>
    </row>
    <row r="672" spans="1:12" x14ac:dyDescent="0.3">
      <c r="A672" t="s">
        <v>47</v>
      </c>
      <c r="B672" t="s">
        <v>13</v>
      </c>
      <c r="C672" s="2">
        <v>64</v>
      </c>
      <c r="D672" t="s">
        <v>32</v>
      </c>
      <c r="E672" t="s">
        <v>36</v>
      </c>
      <c r="F672" t="s">
        <v>40</v>
      </c>
      <c r="G672" s="3" t="s">
        <v>42</v>
      </c>
      <c r="H672">
        <v>5</v>
      </c>
      <c r="I672">
        <v>561.57000000000005</v>
      </c>
      <c r="J672">
        <v>0.15</v>
      </c>
      <c r="K672" s="4">
        <v>2386.67</v>
      </c>
      <c r="L672" s="1">
        <v>44077.158553240741</v>
      </c>
    </row>
    <row r="673" spans="1:12" x14ac:dyDescent="0.3">
      <c r="A673" t="s">
        <v>48</v>
      </c>
      <c r="B673" t="s">
        <v>13</v>
      </c>
      <c r="C673" s="2">
        <v>33</v>
      </c>
      <c r="D673" t="s">
        <v>32</v>
      </c>
      <c r="E673" t="s">
        <v>33</v>
      </c>
      <c r="F673" t="s">
        <v>40</v>
      </c>
      <c r="G673" s="3" t="s">
        <v>43</v>
      </c>
      <c r="H673">
        <v>8</v>
      </c>
      <c r="I673">
        <v>944.88</v>
      </c>
      <c r="J673">
        <v>0.21</v>
      </c>
      <c r="K673" s="4">
        <v>5971.64</v>
      </c>
      <c r="L673" s="1">
        <v>45045.978159722217</v>
      </c>
    </row>
    <row r="674" spans="1:12" x14ac:dyDescent="0.3">
      <c r="A674" t="s">
        <v>49</v>
      </c>
      <c r="B674" t="s">
        <v>14</v>
      </c>
      <c r="C674" s="2">
        <v>52</v>
      </c>
      <c r="D674" t="s">
        <v>32</v>
      </c>
      <c r="E674" t="s">
        <v>35</v>
      </c>
      <c r="F674" t="s">
        <v>41</v>
      </c>
      <c r="G674" s="3" t="s">
        <v>43</v>
      </c>
      <c r="H674">
        <v>6</v>
      </c>
      <c r="I674">
        <v>568.65</v>
      </c>
      <c r="J674">
        <v>0.28999999999999998</v>
      </c>
      <c r="K674" s="4">
        <v>2422.4499999999998</v>
      </c>
      <c r="L674" s="1">
        <v>45164.048125000001</v>
      </c>
    </row>
    <row r="675" spans="1:12" x14ac:dyDescent="0.3">
      <c r="A675" t="s">
        <v>50</v>
      </c>
      <c r="B675" t="s">
        <v>22</v>
      </c>
      <c r="C675" s="2">
        <v>55</v>
      </c>
      <c r="D675" t="s">
        <v>32</v>
      </c>
      <c r="E675" t="s">
        <v>36</v>
      </c>
      <c r="F675" t="s">
        <v>38</v>
      </c>
      <c r="G675" s="3" t="s">
        <v>56</v>
      </c>
      <c r="H675">
        <v>3</v>
      </c>
      <c r="I675">
        <v>896.25</v>
      </c>
      <c r="J675">
        <v>0.11</v>
      </c>
      <c r="K675" s="4">
        <v>2392.9899999999998</v>
      </c>
      <c r="L675" s="1">
        <v>45018.095509259263</v>
      </c>
    </row>
    <row r="676" spans="1:12" x14ac:dyDescent="0.3">
      <c r="A676" t="s">
        <v>47</v>
      </c>
      <c r="B676" t="s">
        <v>15</v>
      </c>
      <c r="C676" s="2">
        <v>40</v>
      </c>
      <c r="D676" t="s">
        <v>31</v>
      </c>
      <c r="E676" t="s">
        <v>46</v>
      </c>
      <c r="F676" t="s">
        <v>39</v>
      </c>
      <c r="G676" s="3" t="s">
        <v>43</v>
      </c>
      <c r="H676">
        <v>9</v>
      </c>
      <c r="I676">
        <v>490.62</v>
      </c>
      <c r="J676">
        <v>0.05</v>
      </c>
      <c r="K676" s="4">
        <v>4194.8</v>
      </c>
      <c r="L676" s="1">
        <v>44686.640925925924</v>
      </c>
    </row>
    <row r="677" spans="1:12" x14ac:dyDescent="0.3">
      <c r="A677" t="s">
        <v>51</v>
      </c>
      <c r="B677" t="s">
        <v>29</v>
      </c>
      <c r="C677" s="2"/>
      <c r="D677" t="s">
        <v>32</v>
      </c>
      <c r="E677" t="s">
        <v>46</v>
      </c>
      <c r="F677" t="s">
        <v>39</v>
      </c>
      <c r="G677" s="3" t="s">
        <v>43</v>
      </c>
      <c r="H677">
        <v>8</v>
      </c>
      <c r="I677">
        <v>731.72</v>
      </c>
      <c r="J677">
        <v>0.06</v>
      </c>
      <c r="K677" s="4">
        <v>5502.53</v>
      </c>
      <c r="L677" s="1">
        <v>45279.356030092589</v>
      </c>
    </row>
    <row r="678" spans="1:12" x14ac:dyDescent="0.3">
      <c r="A678" t="s">
        <v>52</v>
      </c>
      <c r="B678" t="s">
        <v>29</v>
      </c>
      <c r="C678" s="2">
        <v>50</v>
      </c>
      <c r="D678" t="s">
        <v>32</v>
      </c>
      <c r="E678" t="s">
        <v>36</v>
      </c>
      <c r="F678" t="s">
        <v>37</v>
      </c>
      <c r="G678" s="3" t="s">
        <v>56</v>
      </c>
      <c r="H678">
        <v>6</v>
      </c>
      <c r="I678">
        <v>1321.98</v>
      </c>
      <c r="J678">
        <v>0.01</v>
      </c>
      <c r="K678" s="4">
        <v>7852.56</v>
      </c>
      <c r="L678" s="1">
        <v>44719.208298611113</v>
      </c>
    </row>
    <row r="679" spans="1:12" x14ac:dyDescent="0.3">
      <c r="A679" t="s">
        <v>53</v>
      </c>
      <c r="B679" t="s">
        <v>17</v>
      </c>
      <c r="C679" s="2">
        <v>46</v>
      </c>
      <c r="D679" t="s">
        <v>32</v>
      </c>
      <c r="E679" t="s">
        <v>34</v>
      </c>
      <c r="F679" t="s">
        <v>37</v>
      </c>
      <c r="G679" s="3" t="s">
        <v>56</v>
      </c>
      <c r="H679">
        <v>1</v>
      </c>
      <c r="I679">
        <v>1790.1</v>
      </c>
      <c r="J679">
        <v>0.17</v>
      </c>
      <c r="K679" s="4">
        <v>1485.78</v>
      </c>
      <c r="L679" s="1">
        <v>44349.593321759261</v>
      </c>
    </row>
    <row r="680" spans="1:12" x14ac:dyDescent="0.3">
      <c r="A680" t="s">
        <v>54</v>
      </c>
      <c r="B680" t="s">
        <v>26</v>
      </c>
      <c r="C680" s="2">
        <v>63</v>
      </c>
      <c r="D680" t="s">
        <v>31</v>
      </c>
      <c r="E680" t="s">
        <v>36</v>
      </c>
      <c r="F680" t="s">
        <v>37</v>
      </c>
      <c r="G680" s="3" t="s">
        <v>42</v>
      </c>
      <c r="I680">
        <v>800.81</v>
      </c>
      <c r="J680">
        <v>0.28000000000000003</v>
      </c>
      <c r="K680" s="4">
        <v>1153.17</v>
      </c>
      <c r="L680" s="1">
        <v>44183.272430555553</v>
      </c>
    </row>
    <row r="681" spans="1:12" x14ac:dyDescent="0.3">
      <c r="A681" t="s">
        <v>55</v>
      </c>
      <c r="B681" t="s">
        <v>21</v>
      </c>
      <c r="C681" s="2">
        <v>51</v>
      </c>
      <c r="D681" t="s">
        <v>32</v>
      </c>
      <c r="E681" t="s">
        <v>46</v>
      </c>
      <c r="F681" t="s">
        <v>38</v>
      </c>
      <c r="G681" s="3" t="s">
        <v>42</v>
      </c>
      <c r="H681">
        <v>4</v>
      </c>
      <c r="I681">
        <v>1399.22</v>
      </c>
      <c r="J681">
        <v>0.21</v>
      </c>
      <c r="K681" s="4">
        <v>4421.54</v>
      </c>
      <c r="L681" s="1">
        <v>44356.530555555553</v>
      </c>
    </row>
    <row r="682" spans="1:12" x14ac:dyDescent="0.3">
      <c r="A682" t="s">
        <v>47</v>
      </c>
      <c r="B682" t="s">
        <v>28</v>
      </c>
      <c r="C682" s="2">
        <v>51</v>
      </c>
      <c r="D682" t="s">
        <v>32</v>
      </c>
      <c r="E682" t="s">
        <v>36</v>
      </c>
      <c r="F682" t="s">
        <v>37</v>
      </c>
      <c r="G682" s="3" t="s">
        <v>43</v>
      </c>
      <c r="I682">
        <v>312.85000000000002</v>
      </c>
      <c r="J682">
        <v>0.3</v>
      </c>
      <c r="K682" s="4">
        <v>437.99</v>
      </c>
      <c r="L682" s="1">
        <v>44312.474768518521</v>
      </c>
    </row>
    <row r="683" spans="1:12" x14ac:dyDescent="0.3">
      <c r="A683" t="s">
        <v>48</v>
      </c>
      <c r="B683" t="s">
        <v>27</v>
      </c>
      <c r="C683" s="2">
        <v>44</v>
      </c>
      <c r="D683" t="s">
        <v>31</v>
      </c>
      <c r="E683" t="s">
        <v>45</v>
      </c>
      <c r="F683" t="s">
        <v>37</v>
      </c>
      <c r="G683" s="3" t="s">
        <v>56</v>
      </c>
      <c r="H683">
        <v>3</v>
      </c>
      <c r="I683">
        <v>1104.5999999999999</v>
      </c>
      <c r="J683">
        <v>0.27</v>
      </c>
      <c r="K683" s="4">
        <v>2419.0700000000002</v>
      </c>
      <c r="L683" s="1">
        <v>44816.176631944443</v>
      </c>
    </row>
    <row r="684" spans="1:12" x14ac:dyDescent="0.3">
      <c r="A684" t="s">
        <v>49</v>
      </c>
      <c r="B684" t="s">
        <v>22</v>
      </c>
      <c r="C684" s="2">
        <v>32</v>
      </c>
      <c r="D684" t="s">
        <v>31</v>
      </c>
      <c r="E684" t="s">
        <v>35</v>
      </c>
      <c r="F684" t="s">
        <v>41</v>
      </c>
      <c r="G684" s="3" t="s">
        <v>43</v>
      </c>
      <c r="H684">
        <v>8</v>
      </c>
      <c r="I684">
        <v>1847.32</v>
      </c>
      <c r="J684">
        <v>0.15</v>
      </c>
      <c r="K684" s="4">
        <v>12561.78</v>
      </c>
      <c r="L684" s="1">
        <v>45022.942708333343</v>
      </c>
    </row>
    <row r="685" spans="1:12" x14ac:dyDescent="0.3">
      <c r="A685" t="s">
        <v>50</v>
      </c>
      <c r="B685" t="s">
        <v>30</v>
      </c>
      <c r="C685" s="2">
        <v>26</v>
      </c>
      <c r="D685" t="s">
        <v>31</v>
      </c>
      <c r="E685" t="s">
        <v>45</v>
      </c>
      <c r="F685" t="s">
        <v>38</v>
      </c>
      <c r="G685" s="3" t="s">
        <v>43</v>
      </c>
      <c r="H685">
        <v>9</v>
      </c>
      <c r="J685">
        <v>0.15</v>
      </c>
      <c r="K685" s="4">
        <v>799.2</v>
      </c>
      <c r="L685" s="1">
        <v>45181.584768518522</v>
      </c>
    </row>
    <row r="686" spans="1:12" x14ac:dyDescent="0.3">
      <c r="A686" t="s">
        <v>47</v>
      </c>
      <c r="B686" t="s">
        <v>19</v>
      </c>
      <c r="C686" s="2">
        <v>43</v>
      </c>
      <c r="D686" t="s">
        <v>32</v>
      </c>
      <c r="E686" t="s">
        <v>33</v>
      </c>
      <c r="F686" t="s">
        <v>57</v>
      </c>
      <c r="G686" s="3" t="s">
        <v>56</v>
      </c>
      <c r="H686">
        <v>6</v>
      </c>
      <c r="I686">
        <v>571.74</v>
      </c>
      <c r="J686">
        <v>0.19</v>
      </c>
      <c r="K686" s="4">
        <v>2778.66</v>
      </c>
      <c r="L686" s="1">
        <v>44328.045995370368</v>
      </c>
    </row>
    <row r="687" spans="1:12" x14ac:dyDescent="0.3">
      <c r="A687" t="s">
        <v>51</v>
      </c>
      <c r="B687" t="s">
        <v>21</v>
      </c>
      <c r="C687" s="2">
        <v>20</v>
      </c>
      <c r="D687" t="s">
        <v>31</v>
      </c>
      <c r="E687" t="s">
        <v>34</v>
      </c>
      <c r="F687" t="s">
        <v>57</v>
      </c>
      <c r="G687" s="3" t="s">
        <v>56</v>
      </c>
      <c r="H687">
        <v>4</v>
      </c>
      <c r="I687">
        <v>308.36</v>
      </c>
      <c r="J687">
        <v>0.03</v>
      </c>
      <c r="K687" s="4">
        <v>1196.44</v>
      </c>
      <c r="L687" s="1">
        <v>44264.729722222219</v>
      </c>
    </row>
    <row r="688" spans="1:12" x14ac:dyDescent="0.3">
      <c r="A688" t="s">
        <v>52</v>
      </c>
      <c r="B688" t="s">
        <v>29</v>
      </c>
      <c r="C688" s="2">
        <v>53</v>
      </c>
      <c r="D688" t="s">
        <v>32</v>
      </c>
      <c r="E688" t="s">
        <v>45</v>
      </c>
      <c r="F688" t="s">
        <v>40</v>
      </c>
      <c r="G688" s="3" t="s">
        <v>56</v>
      </c>
      <c r="I688">
        <v>1089.5899999999999</v>
      </c>
      <c r="J688">
        <v>0.18</v>
      </c>
      <c r="K688" s="4">
        <v>1786.93</v>
      </c>
      <c r="L688" s="1">
        <v>44285.434594907398</v>
      </c>
    </row>
    <row r="689" spans="1:12" x14ac:dyDescent="0.3">
      <c r="A689" t="s">
        <v>53</v>
      </c>
      <c r="B689" t="s">
        <v>17</v>
      </c>
      <c r="C689" s="2">
        <v>64</v>
      </c>
      <c r="D689" t="s">
        <v>31</v>
      </c>
      <c r="E689" t="s">
        <v>33</v>
      </c>
      <c r="F689" t="s">
        <v>41</v>
      </c>
      <c r="G689" s="3" t="s">
        <v>56</v>
      </c>
      <c r="H689">
        <v>7</v>
      </c>
      <c r="I689">
        <v>1375.3</v>
      </c>
      <c r="J689">
        <v>0.14000000000000001</v>
      </c>
      <c r="K689" s="4">
        <v>8279.31</v>
      </c>
      <c r="L689" s="1">
        <v>45076.434328703697</v>
      </c>
    </row>
    <row r="690" spans="1:12" x14ac:dyDescent="0.3">
      <c r="A690" t="s">
        <v>54</v>
      </c>
      <c r="B690" t="s">
        <v>13</v>
      </c>
      <c r="C690" s="2">
        <v>22</v>
      </c>
      <c r="D690" t="s">
        <v>32</v>
      </c>
      <c r="E690" t="s">
        <v>44</v>
      </c>
      <c r="F690" t="s">
        <v>39</v>
      </c>
      <c r="G690" s="3" t="s">
        <v>43</v>
      </c>
      <c r="H690">
        <v>7</v>
      </c>
      <c r="I690">
        <v>162.66999999999999</v>
      </c>
      <c r="J690">
        <v>0.19</v>
      </c>
      <c r="K690" s="4">
        <v>922.34</v>
      </c>
      <c r="L690" s="1">
        <v>44838.523368055547</v>
      </c>
    </row>
    <row r="691" spans="1:12" x14ac:dyDescent="0.3">
      <c r="A691" t="s">
        <v>55</v>
      </c>
      <c r="B691" t="s">
        <v>18</v>
      </c>
      <c r="C691" s="2">
        <v>37</v>
      </c>
      <c r="D691" t="s">
        <v>31</v>
      </c>
      <c r="E691" t="s">
        <v>35</v>
      </c>
      <c r="F691" t="s">
        <v>40</v>
      </c>
      <c r="G691" s="3" t="s">
        <v>43</v>
      </c>
      <c r="H691">
        <v>9</v>
      </c>
      <c r="I691">
        <v>187.05</v>
      </c>
      <c r="J691">
        <v>0.17</v>
      </c>
      <c r="K691" s="4">
        <v>1397.26</v>
      </c>
      <c r="L691" s="1">
        <v>43926.835706018523</v>
      </c>
    </row>
    <row r="692" spans="1:12" x14ac:dyDescent="0.3">
      <c r="A692" t="s">
        <v>47</v>
      </c>
      <c r="B692" t="s">
        <v>25</v>
      </c>
      <c r="C692" s="2">
        <v>37</v>
      </c>
      <c r="D692" t="s">
        <v>31</v>
      </c>
      <c r="E692" t="s">
        <v>36</v>
      </c>
      <c r="F692" t="s">
        <v>57</v>
      </c>
      <c r="G692" s="3" t="s">
        <v>43</v>
      </c>
      <c r="H692">
        <v>5</v>
      </c>
      <c r="I692">
        <v>1745.78</v>
      </c>
      <c r="J692">
        <v>0.09</v>
      </c>
      <c r="K692" s="4">
        <v>7943.3</v>
      </c>
      <c r="L692" s="1">
        <v>45129.052071759259</v>
      </c>
    </row>
    <row r="693" spans="1:12" x14ac:dyDescent="0.3">
      <c r="A693" t="s">
        <v>48</v>
      </c>
      <c r="B693" t="s">
        <v>17</v>
      </c>
      <c r="C693" s="2">
        <v>22</v>
      </c>
      <c r="D693" t="s">
        <v>31</v>
      </c>
      <c r="E693" t="s">
        <v>45</v>
      </c>
      <c r="F693" t="s">
        <v>38</v>
      </c>
      <c r="G693" s="3" t="s">
        <v>56</v>
      </c>
      <c r="H693">
        <v>4</v>
      </c>
      <c r="I693">
        <v>939.65</v>
      </c>
      <c r="J693">
        <v>0.18</v>
      </c>
      <c r="K693" s="4">
        <v>3082.05</v>
      </c>
      <c r="L693" s="1">
        <v>44195.722118055557</v>
      </c>
    </row>
    <row r="694" spans="1:12" x14ac:dyDescent="0.3">
      <c r="A694" t="s">
        <v>49</v>
      </c>
      <c r="B694" t="s">
        <v>12</v>
      </c>
      <c r="C694" s="2">
        <v>27</v>
      </c>
      <c r="D694" t="s">
        <v>32</v>
      </c>
      <c r="E694" t="s">
        <v>45</v>
      </c>
      <c r="F694" t="s">
        <v>39</v>
      </c>
      <c r="G694" s="3" t="s">
        <v>42</v>
      </c>
      <c r="H694">
        <v>6</v>
      </c>
      <c r="I694">
        <v>952.76</v>
      </c>
      <c r="J694">
        <v>0.11</v>
      </c>
      <c r="K694" s="4">
        <v>5087.74</v>
      </c>
      <c r="L694" s="1">
        <v>44852.992442129631</v>
      </c>
    </row>
    <row r="695" spans="1:12" x14ac:dyDescent="0.3">
      <c r="A695" t="s">
        <v>50</v>
      </c>
      <c r="B695" t="s">
        <v>27</v>
      </c>
      <c r="C695" s="2">
        <v>33</v>
      </c>
      <c r="D695" t="s">
        <v>31</v>
      </c>
      <c r="E695" t="s">
        <v>36</v>
      </c>
      <c r="F695" t="s">
        <v>37</v>
      </c>
      <c r="G695" s="3" t="s">
        <v>43</v>
      </c>
      <c r="I695">
        <v>1891.93</v>
      </c>
      <c r="J695">
        <v>0.06</v>
      </c>
      <c r="K695" s="4">
        <v>3556.83</v>
      </c>
      <c r="L695" s="1">
        <v>44241.792037037027</v>
      </c>
    </row>
    <row r="696" spans="1:12" x14ac:dyDescent="0.3">
      <c r="A696" t="s">
        <v>47</v>
      </c>
      <c r="B696" t="s">
        <v>27</v>
      </c>
      <c r="C696" s="2">
        <v>42</v>
      </c>
      <c r="D696" t="s">
        <v>32</v>
      </c>
      <c r="E696" t="s">
        <v>36</v>
      </c>
      <c r="F696" t="s">
        <v>38</v>
      </c>
      <c r="G696" s="3" t="s">
        <v>42</v>
      </c>
      <c r="I696">
        <v>674.41</v>
      </c>
      <c r="J696">
        <v>0.2</v>
      </c>
      <c r="K696" s="4">
        <v>1079.06</v>
      </c>
      <c r="L696" s="1">
        <v>44657.078877314823</v>
      </c>
    </row>
    <row r="697" spans="1:12" x14ac:dyDescent="0.3">
      <c r="A697" t="s">
        <v>51</v>
      </c>
      <c r="B697" t="s">
        <v>58</v>
      </c>
      <c r="C697" s="2">
        <v>61</v>
      </c>
      <c r="D697" t="s">
        <v>31</v>
      </c>
      <c r="E697" t="s">
        <v>34</v>
      </c>
      <c r="F697" t="s">
        <v>39</v>
      </c>
      <c r="G697" s="3" t="s">
        <v>42</v>
      </c>
      <c r="H697">
        <v>9</v>
      </c>
      <c r="I697">
        <v>1799.2</v>
      </c>
      <c r="J697">
        <v>0.09</v>
      </c>
      <c r="K697" s="4">
        <v>14735.45</v>
      </c>
      <c r="L697" s="1">
        <v>44684.546944444453</v>
      </c>
    </row>
    <row r="698" spans="1:12" x14ac:dyDescent="0.3">
      <c r="A698" t="s">
        <v>52</v>
      </c>
      <c r="B698" t="s">
        <v>28</v>
      </c>
      <c r="C698" s="2">
        <v>42</v>
      </c>
      <c r="D698" t="s">
        <v>31</v>
      </c>
      <c r="E698" t="s">
        <v>45</v>
      </c>
      <c r="F698" t="s">
        <v>57</v>
      </c>
      <c r="G698" s="3" t="s">
        <v>42</v>
      </c>
      <c r="H698">
        <v>7</v>
      </c>
      <c r="I698">
        <v>1949.8</v>
      </c>
      <c r="J698">
        <v>0.27</v>
      </c>
      <c r="K698" s="4">
        <v>9963.48</v>
      </c>
      <c r="L698" s="1">
        <v>44812.032430555562</v>
      </c>
    </row>
    <row r="699" spans="1:12" x14ac:dyDescent="0.3">
      <c r="A699" t="s">
        <v>53</v>
      </c>
      <c r="B699" t="s">
        <v>21</v>
      </c>
      <c r="C699" s="2">
        <v>47</v>
      </c>
      <c r="D699" t="s">
        <v>31</v>
      </c>
      <c r="E699" t="s">
        <v>45</v>
      </c>
      <c r="F699" t="s">
        <v>40</v>
      </c>
      <c r="G699" s="3" t="s">
        <v>56</v>
      </c>
      <c r="H699">
        <v>7</v>
      </c>
      <c r="I699">
        <v>521.29999999999995</v>
      </c>
      <c r="J699">
        <v>0.06</v>
      </c>
      <c r="K699" s="4">
        <v>3430.15</v>
      </c>
      <c r="L699" s="1">
        <v>44860.642557870371</v>
      </c>
    </row>
    <row r="700" spans="1:12" x14ac:dyDescent="0.3">
      <c r="A700" t="s">
        <v>54</v>
      </c>
      <c r="B700" t="s">
        <v>21</v>
      </c>
      <c r="C700" s="2">
        <v>31</v>
      </c>
      <c r="D700" t="s">
        <v>32</v>
      </c>
      <c r="E700" t="s">
        <v>46</v>
      </c>
      <c r="F700" t="s">
        <v>37</v>
      </c>
      <c r="G700" s="3" t="s">
        <v>56</v>
      </c>
      <c r="H700">
        <v>5</v>
      </c>
      <c r="I700">
        <v>1052.3800000000001</v>
      </c>
      <c r="J700">
        <v>0.18</v>
      </c>
      <c r="K700" s="4">
        <v>4314.76</v>
      </c>
      <c r="L700" s="1">
        <v>43949.119074074071</v>
      </c>
    </row>
    <row r="701" spans="1:12" x14ac:dyDescent="0.3">
      <c r="A701" t="s">
        <v>55</v>
      </c>
      <c r="B701" t="s">
        <v>24</v>
      </c>
      <c r="C701" s="2">
        <v>39</v>
      </c>
      <c r="D701" t="s">
        <v>32</v>
      </c>
      <c r="E701" t="s">
        <v>44</v>
      </c>
      <c r="F701" t="s">
        <v>37</v>
      </c>
      <c r="G701" s="3" t="s">
        <v>43</v>
      </c>
      <c r="H701">
        <v>7</v>
      </c>
      <c r="I701">
        <v>1091.99</v>
      </c>
      <c r="J701">
        <v>0.17</v>
      </c>
      <c r="K701" s="4">
        <v>6344.46</v>
      </c>
      <c r="L701" s="1">
        <v>44703.938425925917</v>
      </c>
    </row>
    <row r="702" spans="1:12" x14ac:dyDescent="0.3">
      <c r="A702" t="s">
        <v>47</v>
      </c>
      <c r="B702" t="s">
        <v>16</v>
      </c>
      <c r="C702" s="2">
        <v>60</v>
      </c>
      <c r="D702" t="s">
        <v>32</v>
      </c>
      <c r="E702" t="s">
        <v>46</v>
      </c>
      <c r="F702" t="s">
        <v>38</v>
      </c>
      <c r="G702" s="3" t="s">
        <v>43</v>
      </c>
      <c r="H702">
        <v>9</v>
      </c>
      <c r="I702">
        <v>1739.03</v>
      </c>
      <c r="J702">
        <v>0.06</v>
      </c>
      <c r="K702" s="4">
        <v>14712.19</v>
      </c>
      <c r="L702" s="1">
        <v>44643.589930555558</v>
      </c>
    </row>
    <row r="703" spans="1:12" x14ac:dyDescent="0.3">
      <c r="A703" t="s">
        <v>48</v>
      </c>
      <c r="B703" t="s">
        <v>15</v>
      </c>
      <c r="C703" s="2">
        <v>45</v>
      </c>
      <c r="D703" t="s">
        <v>31</v>
      </c>
      <c r="E703" t="s">
        <v>33</v>
      </c>
      <c r="F703" t="s">
        <v>40</v>
      </c>
      <c r="G703" s="3" t="s">
        <v>56</v>
      </c>
      <c r="H703">
        <v>5</v>
      </c>
      <c r="I703">
        <v>642.62</v>
      </c>
      <c r="J703">
        <v>0.13</v>
      </c>
      <c r="K703" s="4">
        <v>2795.4</v>
      </c>
      <c r="L703" s="1">
        <v>44423.938078703701</v>
      </c>
    </row>
    <row r="704" spans="1:12" x14ac:dyDescent="0.3">
      <c r="A704" t="s">
        <v>49</v>
      </c>
      <c r="B704" t="s">
        <v>30</v>
      </c>
      <c r="C704" s="2">
        <v>47</v>
      </c>
      <c r="D704" t="s">
        <v>32</v>
      </c>
      <c r="E704" t="s">
        <v>44</v>
      </c>
      <c r="F704" t="s">
        <v>37</v>
      </c>
      <c r="G704" s="3" t="s">
        <v>56</v>
      </c>
      <c r="H704">
        <v>9</v>
      </c>
      <c r="I704">
        <v>1606.18</v>
      </c>
      <c r="J704">
        <v>0.2</v>
      </c>
      <c r="K704" s="4">
        <v>11564.5</v>
      </c>
      <c r="L704" s="1">
        <v>44600.524965277778</v>
      </c>
    </row>
    <row r="705" spans="1:12" x14ac:dyDescent="0.3">
      <c r="A705" t="s">
        <v>50</v>
      </c>
      <c r="B705" t="s">
        <v>17</v>
      </c>
      <c r="C705" s="2">
        <v>36</v>
      </c>
      <c r="D705" t="s">
        <v>32</v>
      </c>
      <c r="E705" t="s">
        <v>46</v>
      </c>
      <c r="F705" t="s">
        <v>39</v>
      </c>
      <c r="G705" s="3" t="s">
        <v>42</v>
      </c>
      <c r="H705">
        <v>1</v>
      </c>
      <c r="I705">
        <v>1943.46</v>
      </c>
      <c r="J705">
        <v>0.1</v>
      </c>
      <c r="K705" s="4">
        <v>1749.11</v>
      </c>
      <c r="L705" s="1">
        <v>44193.439606481479</v>
      </c>
    </row>
    <row r="706" spans="1:12" x14ac:dyDescent="0.3">
      <c r="A706" t="s">
        <v>47</v>
      </c>
      <c r="B706" t="s">
        <v>14</v>
      </c>
      <c r="C706" s="2">
        <v>55</v>
      </c>
      <c r="D706" t="s">
        <v>31</v>
      </c>
      <c r="E706" t="s">
        <v>45</v>
      </c>
      <c r="F706" t="s">
        <v>41</v>
      </c>
      <c r="G706" s="3" t="s">
        <v>56</v>
      </c>
      <c r="H706">
        <v>3</v>
      </c>
      <c r="I706">
        <v>1688.66</v>
      </c>
      <c r="J706">
        <v>0.03</v>
      </c>
      <c r="K706" s="4">
        <v>4914</v>
      </c>
      <c r="L706" s="1">
        <v>45151.209398148138</v>
      </c>
    </row>
    <row r="707" spans="1:12" x14ac:dyDescent="0.3">
      <c r="A707" t="s">
        <v>51</v>
      </c>
      <c r="B707" t="s">
        <v>30</v>
      </c>
      <c r="C707" s="2">
        <v>59</v>
      </c>
      <c r="D707" t="s">
        <v>31</v>
      </c>
      <c r="E707" t="s">
        <v>44</v>
      </c>
      <c r="F707" t="s">
        <v>57</v>
      </c>
      <c r="G707" s="3" t="s">
        <v>56</v>
      </c>
      <c r="H707">
        <v>7</v>
      </c>
      <c r="I707">
        <v>1822.82</v>
      </c>
      <c r="J707">
        <v>0.18</v>
      </c>
      <c r="K707" s="4">
        <v>10462.99</v>
      </c>
      <c r="L707" s="1">
        <v>44009.046215277784</v>
      </c>
    </row>
    <row r="708" spans="1:12" x14ac:dyDescent="0.3">
      <c r="A708" t="s">
        <v>52</v>
      </c>
      <c r="B708" t="s">
        <v>17</v>
      </c>
      <c r="C708" s="2">
        <v>37</v>
      </c>
      <c r="D708" t="s">
        <v>32</v>
      </c>
      <c r="E708" t="s">
        <v>45</v>
      </c>
      <c r="F708" t="s">
        <v>38</v>
      </c>
      <c r="G708" s="3" t="s">
        <v>56</v>
      </c>
      <c r="H708">
        <v>4</v>
      </c>
      <c r="I708">
        <v>1431.29</v>
      </c>
      <c r="J708">
        <v>7.0000000000000007E-2</v>
      </c>
      <c r="K708" s="4">
        <v>5324.4</v>
      </c>
      <c r="L708" s="1">
        <v>45167.474224537043</v>
      </c>
    </row>
    <row r="709" spans="1:12" x14ac:dyDescent="0.3">
      <c r="A709" t="s">
        <v>53</v>
      </c>
      <c r="B709" t="s">
        <v>28</v>
      </c>
      <c r="C709" s="2">
        <v>52</v>
      </c>
      <c r="D709" t="s">
        <v>32</v>
      </c>
      <c r="E709" t="s">
        <v>35</v>
      </c>
      <c r="F709" t="s">
        <v>40</v>
      </c>
      <c r="G709" s="3" t="s">
        <v>56</v>
      </c>
      <c r="I709">
        <v>1812.71</v>
      </c>
      <c r="J709">
        <v>0.2</v>
      </c>
      <c r="K709" s="4">
        <v>2900.34</v>
      </c>
      <c r="L709" s="1">
        <v>44956.20140046296</v>
      </c>
    </row>
    <row r="710" spans="1:12" x14ac:dyDescent="0.3">
      <c r="A710" t="s">
        <v>54</v>
      </c>
      <c r="B710" t="s">
        <v>22</v>
      </c>
      <c r="C710" s="2">
        <v>39</v>
      </c>
      <c r="D710" t="s">
        <v>31</v>
      </c>
      <c r="E710" t="s">
        <v>34</v>
      </c>
      <c r="F710" t="s">
        <v>41</v>
      </c>
      <c r="G710" s="3" t="s">
        <v>42</v>
      </c>
      <c r="H710">
        <v>3</v>
      </c>
      <c r="I710">
        <v>371.46</v>
      </c>
      <c r="J710">
        <v>0.25</v>
      </c>
      <c r="K710" s="4">
        <v>835.78</v>
      </c>
      <c r="L710" s="1">
        <v>45129.19017361111</v>
      </c>
    </row>
    <row r="711" spans="1:12" x14ac:dyDescent="0.3">
      <c r="A711" t="s">
        <v>55</v>
      </c>
      <c r="B711" t="s">
        <v>18</v>
      </c>
      <c r="C711" s="2">
        <v>32</v>
      </c>
      <c r="D711" t="s">
        <v>32</v>
      </c>
      <c r="E711" t="s">
        <v>44</v>
      </c>
      <c r="F711" t="s">
        <v>41</v>
      </c>
      <c r="G711" s="3" t="s">
        <v>43</v>
      </c>
      <c r="H711">
        <v>7</v>
      </c>
      <c r="I711">
        <v>1439.1</v>
      </c>
      <c r="J711">
        <v>0.04</v>
      </c>
      <c r="K711" s="4">
        <v>9670.75</v>
      </c>
      <c r="L711" s="1">
        <v>44816.642951388887</v>
      </c>
    </row>
    <row r="712" spans="1:12" x14ac:dyDescent="0.3">
      <c r="A712" t="s">
        <v>47</v>
      </c>
      <c r="B712" t="s">
        <v>12</v>
      </c>
      <c r="C712" s="2">
        <v>28</v>
      </c>
      <c r="D712" t="s">
        <v>31</v>
      </c>
      <c r="E712" t="s">
        <v>45</v>
      </c>
      <c r="F712" t="s">
        <v>38</v>
      </c>
      <c r="G712" s="3" t="s">
        <v>42</v>
      </c>
      <c r="H712">
        <v>8</v>
      </c>
      <c r="I712">
        <v>1477.16</v>
      </c>
      <c r="J712">
        <v>0.13</v>
      </c>
      <c r="K712" s="4">
        <v>10281.030000000001</v>
      </c>
      <c r="L712" s="1">
        <v>45251.045416666668</v>
      </c>
    </row>
    <row r="713" spans="1:12" x14ac:dyDescent="0.3">
      <c r="A713" t="s">
        <v>48</v>
      </c>
      <c r="B713" t="s">
        <v>16</v>
      </c>
      <c r="C713" s="2">
        <v>51</v>
      </c>
      <c r="D713" t="s">
        <v>31</v>
      </c>
      <c r="E713" t="s">
        <v>44</v>
      </c>
      <c r="F713" t="s">
        <v>39</v>
      </c>
      <c r="G713" s="3" t="s">
        <v>56</v>
      </c>
      <c r="H713">
        <v>9</v>
      </c>
      <c r="I713">
        <v>906.4</v>
      </c>
      <c r="J713">
        <v>0.13</v>
      </c>
      <c r="K713" s="4">
        <v>7097.11</v>
      </c>
      <c r="L713" s="1">
        <v>44265.021793981483</v>
      </c>
    </row>
    <row r="714" spans="1:12" x14ac:dyDescent="0.3">
      <c r="A714" t="s">
        <v>49</v>
      </c>
      <c r="B714" t="s">
        <v>20</v>
      </c>
      <c r="C714" s="2">
        <v>41</v>
      </c>
      <c r="D714" t="s">
        <v>32</v>
      </c>
      <c r="E714" t="s">
        <v>33</v>
      </c>
      <c r="F714" t="s">
        <v>40</v>
      </c>
      <c r="G714" s="3" t="s">
        <v>56</v>
      </c>
      <c r="H714">
        <v>6</v>
      </c>
      <c r="I714">
        <v>205.49</v>
      </c>
      <c r="J714">
        <v>0.19</v>
      </c>
      <c r="K714" s="4">
        <v>998.68</v>
      </c>
      <c r="L714" s="1">
        <v>45163.690532407411</v>
      </c>
    </row>
    <row r="715" spans="1:12" x14ac:dyDescent="0.3">
      <c r="A715" t="s">
        <v>50</v>
      </c>
      <c r="B715" t="s">
        <v>29</v>
      </c>
      <c r="C715" s="2">
        <v>23</v>
      </c>
      <c r="D715" t="s">
        <v>32</v>
      </c>
      <c r="E715" t="s">
        <v>34</v>
      </c>
      <c r="F715" t="s">
        <v>57</v>
      </c>
      <c r="G715" s="3" t="s">
        <v>43</v>
      </c>
      <c r="H715">
        <v>9</v>
      </c>
      <c r="I715">
        <v>1263.77</v>
      </c>
      <c r="J715">
        <v>0.1</v>
      </c>
      <c r="K715" s="4">
        <v>10236.540000000001</v>
      </c>
      <c r="L715" s="1">
        <v>45035.915150462963</v>
      </c>
    </row>
    <row r="716" spans="1:12" x14ac:dyDescent="0.3">
      <c r="A716" t="s">
        <v>47</v>
      </c>
      <c r="B716" t="s">
        <v>21</v>
      </c>
      <c r="C716" s="2">
        <v>34</v>
      </c>
      <c r="D716" t="s">
        <v>31</v>
      </c>
      <c r="E716" t="s">
        <v>35</v>
      </c>
      <c r="F716" t="s">
        <v>38</v>
      </c>
      <c r="G716" s="3" t="s">
        <v>43</v>
      </c>
      <c r="H716">
        <v>4</v>
      </c>
      <c r="I716">
        <v>151.16999999999999</v>
      </c>
      <c r="J716">
        <v>0.13</v>
      </c>
      <c r="K716" s="4">
        <v>526.07000000000005</v>
      </c>
      <c r="L716" s="1">
        <v>44980.931388888886</v>
      </c>
    </row>
    <row r="717" spans="1:12" x14ac:dyDescent="0.3">
      <c r="A717" t="s">
        <v>51</v>
      </c>
      <c r="B717" t="s">
        <v>18</v>
      </c>
      <c r="C717" s="2">
        <v>45</v>
      </c>
      <c r="D717" t="s">
        <v>32</v>
      </c>
      <c r="E717" t="s">
        <v>36</v>
      </c>
      <c r="F717" t="s">
        <v>40</v>
      </c>
      <c r="G717" s="3" t="s">
        <v>43</v>
      </c>
      <c r="H717">
        <v>5</v>
      </c>
      <c r="I717">
        <v>795.68</v>
      </c>
      <c r="J717">
        <v>0</v>
      </c>
      <c r="K717" s="4">
        <v>3978.4</v>
      </c>
      <c r="L717" s="1">
        <v>44677.682060185187</v>
      </c>
    </row>
    <row r="718" spans="1:12" x14ac:dyDescent="0.3">
      <c r="A718" t="s">
        <v>52</v>
      </c>
      <c r="B718" t="s">
        <v>24</v>
      </c>
      <c r="C718" s="2">
        <v>48</v>
      </c>
      <c r="D718" t="s">
        <v>31</v>
      </c>
      <c r="E718" t="s">
        <v>36</v>
      </c>
      <c r="F718" t="s">
        <v>41</v>
      </c>
      <c r="G718" s="3" t="s">
        <v>42</v>
      </c>
      <c r="H718">
        <v>1</v>
      </c>
      <c r="I718">
        <v>817.66</v>
      </c>
      <c r="J718">
        <v>0.04</v>
      </c>
      <c r="K718" s="4">
        <v>784.95</v>
      </c>
      <c r="L718" s="1">
        <v>44589.468761574077</v>
      </c>
    </row>
    <row r="719" spans="1:12" x14ac:dyDescent="0.3">
      <c r="A719" t="s">
        <v>53</v>
      </c>
      <c r="B719" t="s">
        <v>21</v>
      </c>
      <c r="C719" s="2">
        <v>53</v>
      </c>
      <c r="D719" t="s">
        <v>32</v>
      </c>
      <c r="E719" t="s">
        <v>44</v>
      </c>
      <c r="F719" t="s">
        <v>41</v>
      </c>
      <c r="G719" s="3" t="s">
        <v>43</v>
      </c>
      <c r="H719">
        <v>9</v>
      </c>
      <c r="I719">
        <v>1997.9</v>
      </c>
      <c r="J719">
        <v>0.17</v>
      </c>
      <c r="K719" s="4">
        <v>14924.31</v>
      </c>
      <c r="L719" s="1">
        <v>43892.569004629629</v>
      </c>
    </row>
    <row r="720" spans="1:12" x14ac:dyDescent="0.3">
      <c r="A720" t="s">
        <v>54</v>
      </c>
      <c r="B720" t="s">
        <v>12</v>
      </c>
      <c r="C720" s="2">
        <v>26</v>
      </c>
      <c r="D720" t="s">
        <v>31</v>
      </c>
      <c r="E720" t="s">
        <v>45</v>
      </c>
      <c r="F720" t="s">
        <v>38</v>
      </c>
      <c r="G720" s="3" t="s">
        <v>56</v>
      </c>
      <c r="H720">
        <v>9</v>
      </c>
      <c r="I720">
        <v>634.61</v>
      </c>
      <c r="J720">
        <v>0.06</v>
      </c>
      <c r="K720" s="4">
        <v>5368.8</v>
      </c>
      <c r="L720" s="1">
        <v>44444.559756944444</v>
      </c>
    </row>
    <row r="721" spans="1:12" x14ac:dyDescent="0.3">
      <c r="A721" t="s">
        <v>55</v>
      </c>
      <c r="B721" t="s">
        <v>12</v>
      </c>
      <c r="C721" s="2">
        <v>27</v>
      </c>
      <c r="D721" t="s">
        <v>32</v>
      </c>
      <c r="E721" t="s">
        <v>33</v>
      </c>
      <c r="F721" t="s">
        <v>40</v>
      </c>
      <c r="G721" s="3" t="s">
        <v>56</v>
      </c>
      <c r="H721">
        <v>9</v>
      </c>
      <c r="I721">
        <v>1649.89</v>
      </c>
      <c r="J721">
        <v>0.04</v>
      </c>
      <c r="K721" s="4">
        <v>14255.05</v>
      </c>
      <c r="L721" s="1">
        <v>44409.054189814808</v>
      </c>
    </row>
    <row r="722" spans="1:12" x14ac:dyDescent="0.3">
      <c r="A722" t="s">
        <v>47</v>
      </c>
      <c r="B722" t="s">
        <v>27</v>
      </c>
      <c r="C722" s="2">
        <v>38</v>
      </c>
      <c r="D722" t="s">
        <v>32</v>
      </c>
      <c r="E722" t="s">
        <v>34</v>
      </c>
      <c r="F722" t="s">
        <v>41</v>
      </c>
      <c r="G722" s="3" t="s">
        <v>56</v>
      </c>
      <c r="H722">
        <v>3</v>
      </c>
      <c r="I722">
        <v>153.68</v>
      </c>
      <c r="J722">
        <v>0.1</v>
      </c>
      <c r="K722" s="4">
        <v>414.94</v>
      </c>
      <c r="L722" s="1">
        <v>44312.333645833343</v>
      </c>
    </row>
    <row r="723" spans="1:12" x14ac:dyDescent="0.3">
      <c r="A723" t="s">
        <v>48</v>
      </c>
      <c r="B723" t="s">
        <v>14</v>
      </c>
      <c r="C723" s="2">
        <v>51</v>
      </c>
      <c r="D723" t="s">
        <v>31</v>
      </c>
      <c r="E723" t="s">
        <v>35</v>
      </c>
      <c r="F723" t="s">
        <v>38</v>
      </c>
      <c r="G723" s="3" t="s">
        <v>42</v>
      </c>
      <c r="H723">
        <v>8</v>
      </c>
      <c r="I723">
        <v>1083.04</v>
      </c>
      <c r="J723">
        <v>0.05</v>
      </c>
      <c r="K723" s="4">
        <v>8231.1</v>
      </c>
      <c r="L723" s="1">
        <v>45014.270254629628</v>
      </c>
    </row>
    <row r="724" spans="1:12" x14ac:dyDescent="0.3">
      <c r="A724" t="s">
        <v>49</v>
      </c>
      <c r="B724" t="s">
        <v>16</v>
      </c>
      <c r="C724" s="2">
        <v>48</v>
      </c>
      <c r="D724" t="s">
        <v>32</v>
      </c>
      <c r="E724" t="s">
        <v>35</v>
      </c>
      <c r="F724" t="s">
        <v>38</v>
      </c>
      <c r="G724" s="3" t="s">
        <v>43</v>
      </c>
      <c r="H724">
        <v>3</v>
      </c>
      <c r="I724">
        <v>1096.55</v>
      </c>
      <c r="J724">
        <v>0.02</v>
      </c>
      <c r="K724" s="4">
        <v>3223.86</v>
      </c>
      <c r="L724" s="1">
        <v>44209.710416666669</v>
      </c>
    </row>
    <row r="725" spans="1:12" x14ac:dyDescent="0.3">
      <c r="A725" t="s">
        <v>50</v>
      </c>
      <c r="B725" t="s">
        <v>20</v>
      </c>
      <c r="C725" s="2">
        <v>46</v>
      </c>
      <c r="D725" t="s">
        <v>31</v>
      </c>
      <c r="E725" t="s">
        <v>46</v>
      </c>
      <c r="F725" t="s">
        <v>57</v>
      </c>
      <c r="G725" s="3" t="s">
        <v>43</v>
      </c>
      <c r="H725">
        <v>6</v>
      </c>
      <c r="I725">
        <v>1276.06</v>
      </c>
      <c r="J725">
        <v>0.09</v>
      </c>
      <c r="K725" s="4">
        <v>6967.29</v>
      </c>
      <c r="L725" s="1">
        <v>45007.97142361111</v>
      </c>
    </row>
    <row r="726" spans="1:12" x14ac:dyDescent="0.3">
      <c r="A726" t="s">
        <v>47</v>
      </c>
      <c r="B726" t="s">
        <v>22</v>
      </c>
      <c r="C726" s="2">
        <v>60</v>
      </c>
      <c r="D726" t="s">
        <v>32</v>
      </c>
      <c r="E726" t="s">
        <v>35</v>
      </c>
      <c r="F726" t="s">
        <v>38</v>
      </c>
      <c r="G726" s="3" t="s">
        <v>43</v>
      </c>
      <c r="H726">
        <v>5</v>
      </c>
      <c r="I726">
        <v>1629.51</v>
      </c>
      <c r="J726">
        <v>0.05</v>
      </c>
      <c r="K726" s="4">
        <v>7740.17</v>
      </c>
      <c r="L726" s="1">
        <v>44799.411192129628</v>
      </c>
    </row>
    <row r="727" spans="1:12" x14ac:dyDescent="0.3">
      <c r="A727" t="s">
        <v>51</v>
      </c>
      <c r="B727" t="s">
        <v>23</v>
      </c>
      <c r="C727" s="2">
        <v>60</v>
      </c>
      <c r="D727" t="s">
        <v>32</v>
      </c>
      <c r="E727" t="s">
        <v>36</v>
      </c>
      <c r="F727" t="s">
        <v>40</v>
      </c>
      <c r="G727" s="3" t="s">
        <v>43</v>
      </c>
      <c r="H727">
        <v>8</v>
      </c>
      <c r="I727">
        <v>1535.75</v>
      </c>
      <c r="J727">
        <v>0.24</v>
      </c>
      <c r="K727" s="4">
        <v>9337.36</v>
      </c>
      <c r="L727" s="1">
        <v>44080.109918981478</v>
      </c>
    </row>
    <row r="728" spans="1:12" x14ac:dyDescent="0.3">
      <c r="A728" t="s">
        <v>52</v>
      </c>
      <c r="B728" t="s">
        <v>24</v>
      </c>
      <c r="C728" s="2">
        <v>28</v>
      </c>
      <c r="D728" t="s">
        <v>32</v>
      </c>
      <c r="E728" t="s">
        <v>34</v>
      </c>
      <c r="F728" t="s">
        <v>40</v>
      </c>
      <c r="G728" s="3" t="s">
        <v>56</v>
      </c>
      <c r="H728">
        <v>3</v>
      </c>
      <c r="I728">
        <v>1533.97</v>
      </c>
      <c r="J728">
        <v>0.02</v>
      </c>
      <c r="K728" s="4">
        <v>4509.87</v>
      </c>
      <c r="L728" s="1">
        <v>44324.681469907409</v>
      </c>
    </row>
    <row r="729" spans="1:12" x14ac:dyDescent="0.3">
      <c r="A729" t="s">
        <v>53</v>
      </c>
      <c r="B729" t="s">
        <v>16</v>
      </c>
      <c r="C729" s="2">
        <v>50</v>
      </c>
      <c r="D729" t="s">
        <v>32</v>
      </c>
      <c r="E729" t="s">
        <v>46</v>
      </c>
      <c r="F729" t="s">
        <v>41</v>
      </c>
      <c r="G729" s="3" t="s">
        <v>42</v>
      </c>
      <c r="H729">
        <v>1</v>
      </c>
      <c r="I729">
        <v>892.97</v>
      </c>
      <c r="J729">
        <v>0.22</v>
      </c>
      <c r="K729" s="4">
        <v>696.52</v>
      </c>
      <c r="L729" s="1">
        <v>44248.452650462961</v>
      </c>
    </row>
    <row r="730" spans="1:12" x14ac:dyDescent="0.3">
      <c r="A730" t="s">
        <v>54</v>
      </c>
      <c r="B730" t="s">
        <v>19</v>
      </c>
      <c r="C730" s="2">
        <v>63</v>
      </c>
      <c r="D730" t="s">
        <v>31</v>
      </c>
      <c r="E730" t="s">
        <v>36</v>
      </c>
      <c r="F730" t="s">
        <v>37</v>
      </c>
      <c r="G730" s="3" t="s">
        <v>43</v>
      </c>
      <c r="H730">
        <v>9</v>
      </c>
      <c r="I730">
        <v>1468.57</v>
      </c>
      <c r="J730">
        <v>0.11</v>
      </c>
      <c r="K730" s="4">
        <v>11763.25</v>
      </c>
      <c r="L730" s="1">
        <v>43891.375173611108</v>
      </c>
    </row>
    <row r="731" spans="1:12" x14ac:dyDescent="0.3">
      <c r="A731" t="s">
        <v>55</v>
      </c>
      <c r="B731" t="s">
        <v>58</v>
      </c>
      <c r="C731" s="2">
        <v>18</v>
      </c>
      <c r="D731" t="s">
        <v>31</v>
      </c>
      <c r="E731" t="s">
        <v>44</v>
      </c>
      <c r="F731" t="s">
        <v>57</v>
      </c>
      <c r="G731" s="3" t="s">
        <v>56</v>
      </c>
      <c r="H731">
        <v>9</v>
      </c>
      <c r="I731">
        <v>1008.07</v>
      </c>
      <c r="J731">
        <v>0.2</v>
      </c>
      <c r="K731" s="4">
        <v>7258.1</v>
      </c>
      <c r="L731" s="1">
        <v>45090.643506944441</v>
      </c>
    </row>
    <row r="732" spans="1:12" x14ac:dyDescent="0.3">
      <c r="A732" t="s">
        <v>47</v>
      </c>
      <c r="B732" t="s">
        <v>28</v>
      </c>
      <c r="C732" s="2">
        <v>38</v>
      </c>
      <c r="D732" t="s">
        <v>32</v>
      </c>
      <c r="E732" t="s">
        <v>35</v>
      </c>
      <c r="F732" t="s">
        <v>40</v>
      </c>
      <c r="G732" s="3" t="s">
        <v>56</v>
      </c>
      <c r="H732">
        <v>3</v>
      </c>
      <c r="I732">
        <v>180.55</v>
      </c>
      <c r="J732">
        <v>0.02</v>
      </c>
      <c r="K732" s="4">
        <v>530.82000000000005</v>
      </c>
      <c r="L732" s="1">
        <v>44121.03665509259</v>
      </c>
    </row>
    <row r="733" spans="1:12" x14ac:dyDescent="0.3">
      <c r="A733" t="s">
        <v>48</v>
      </c>
      <c r="B733" t="s">
        <v>13</v>
      </c>
      <c r="C733" s="2">
        <v>40</v>
      </c>
      <c r="D733" t="s">
        <v>31</v>
      </c>
      <c r="E733" t="s">
        <v>34</v>
      </c>
      <c r="F733" t="s">
        <v>41</v>
      </c>
      <c r="G733" s="3" t="s">
        <v>42</v>
      </c>
      <c r="I733">
        <v>1785.85</v>
      </c>
      <c r="J733">
        <v>0.28000000000000003</v>
      </c>
      <c r="K733" s="4">
        <v>2571.62</v>
      </c>
      <c r="L733" s="1">
        <v>43974.566053240742</v>
      </c>
    </row>
    <row r="734" spans="1:12" x14ac:dyDescent="0.3">
      <c r="A734" t="s">
        <v>49</v>
      </c>
      <c r="B734" t="s">
        <v>16</v>
      </c>
      <c r="C734" s="2">
        <v>26</v>
      </c>
      <c r="D734" t="s">
        <v>31</v>
      </c>
      <c r="E734" t="s">
        <v>35</v>
      </c>
      <c r="F734" t="s">
        <v>41</v>
      </c>
      <c r="G734" s="3" t="s">
        <v>43</v>
      </c>
      <c r="H734">
        <v>4</v>
      </c>
      <c r="I734">
        <v>1785.82</v>
      </c>
      <c r="J734">
        <v>0.23</v>
      </c>
      <c r="K734" s="4">
        <v>5500.33</v>
      </c>
      <c r="L734" s="1">
        <v>44519.852650462963</v>
      </c>
    </row>
    <row r="735" spans="1:12" x14ac:dyDescent="0.3">
      <c r="A735" t="s">
        <v>50</v>
      </c>
      <c r="B735" t="s">
        <v>27</v>
      </c>
      <c r="C735" s="2">
        <v>18</v>
      </c>
      <c r="D735" t="s">
        <v>32</v>
      </c>
      <c r="E735" t="s">
        <v>36</v>
      </c>
      <c r="F735" t="s">
        <v>57</v>
      </c>
      <c r="G735" s="3" t="s">
        <v>42</v>
      </c>
      <c r="H735">
        <v>8</v>
      </c>
      <c r="I735">
        <v>679.61</v>
      </c>
      <c r="J735">
        <v>0.04</v>
      </c>
      <c r="K735" s="4">
        <v>5219.3999999999996</v>
      </c>
      <c r="L735" s="1">
        <v>44624.030509259261</v>
      </c>
    </row>
    <row r="736" spans="1:12" x14ac:dyDescent="0.3">
      <c r="A736" t="s">
        <v>47</v>
      </c>
      <c r="B736" t="s">
        <v>12</v>
      </c>
      <c r="C736" s="2">
        <v>38</v>
      </c>
      <c r="D736" t="s">
        <v>31</v>
      </c>
      <c r="E736" t="s">
        <v>36</v>
      </c>
      <c r="F736" t="s">
        <v>57</v>
      </c>
      <c r="G736" s="3" t="s">
        <v>43</v>
      </c>
      <c r="H736">
        <v>6</v>
      </c>
      <c r="I736">
        <v>1832.11</v>
      </c>
      <c r="J736">
        <v>7.0000000000000007E-2</v>
      </c>
      <c r="K736" s="4">
        <v>10223.17</v>
      </c>
      <c r="L736" s="1">
        <v>44288.441180555557</v>
      </c>
    </row>
    <row r="737" spans="1:12" x14ac:dyDescent="0.3">
      <c r="A737" t="s">
        <v>51</v>
      </c>
      <c r="B737" t="s">
        <v>16</v>
      </c>
      <c r="C737" s="2">
        <v>39</v>
      </c>
      <c r="D737" t="s">
        <v>31</v>
      </c>
      <c r="E737" t="s">
        <v>36</v>
      </c>
      <c r="F737" t="s">
        <v>41</v>
      </c>
      <c r="G737" s="3" t="s">
        <v>42</v>
      </c>
      <c r="H737">
        <v>1</v>
      </c>
      <c r="I737">
        <v>1528.07</v>
      </c>
      <c r="J737">
        <v>0.19</v>
      </c>
      <c r="K737" s="4">
        <v>1237.74</v>
      </c>
      <c r="L737" s="1">
        <v>45259.77008101852</v>
      </c>
    </row>
    <row r="738" spans="1:12" x14ac:dyDescent="0.3">
      <c r="A738" t="s">
        <v>52</v>
      </c>
      <c r="B738" t="s">
        <v>25</v>
      </c>
      <c r="C738" s="2">
        <v>21</v>
      </c>
      <c r="D738" t="s">
        <v>32</v>
      </c>
      <c r="E738" t="s">
        <v>35</v>
      </c>
      <c r="F738" t="s">
        <v>37</v>
      </c>
      <c r="G738" s="3" t="s">
        <v>43</v>
      </c>
      <c r="H738">
        <v>8</v>
      </c>
      <c r="I738">
        <v>831.56</v>
      </c>
      <c r="J738">
        <v>0.28000000000000003</v>
      </c>
      <c r="K738" s="4">
        <v>4789.79</v>
      </c>
      <c r="L738" s="1">
        <v>44307.67827546296</v>
      </c>
    </row>
    <row r="739" spans="1:12" x14ac:dyDescent="0.3">
      <c r="A739" t="s">
        <v>53</v>
      </c>
      <c r="B739" t="s">
        <v>23</v>
      </c>
      <c r="C739" s="2">
        <v>18</v>
      </c>
      <c r="D739" t="s">
        <v>32</v>
      </c>
      <c r="E739" t="s">
        <v>34</v>
      </c>
      <c r="F739" t="s">
        <v>39</v>
      </c>
      <c r="G739" s="3" t="s">
        <v>43</v>
      </c>
      <c r="H739">
        <v>5</v>
      </c>
      <c r="I739">
        <v>696.44</v>
      </c>
      <c r="J739">
        <v>0.13</v>
      </c>
      <c r="K739" s="4">
        <v>3029.51</v>
      </c>
      <c r="L739" s="1">
        <v>44056.436249999999</v>
      </c>
    </row>
    <row r="740" spans="1:12" x14ac:dyDescent="0.3">
      <c r="A740" t="s">
        <v>54</v>
      </c>
      <c r="B740" t="s">
        <v>16</v>
      </c>
      <c r="C740" s="2">
        <v>27</v>
      </c>
      <c r="D740" t="s">
        <v>32</v>
      </c>
      <c r="E740" t="s">
        <v>34</v>
      </c>
      <c r="F740" t="s">
        <v>41</v>
      </c>
      <c r="G740" s="3" t="s">
        <v>42</v>
      </c>
      <c r="H740">
        <v>6</v>
      </c>
      <c r="I740">
        <v>1951.53</v>
      </c>
      <c r="J740">
        <v>0.15</v>
      </c>
      <c r="K740" s="4">
        <v>9952.7999999999993</v>
      </c>
      <c r="L740" s="1">
        <v>44187.899641203701</v>
      </c>
    </row>
    <row r="741" spans="1:12" x14ac:dyDescent="0.3">
      <c r="A741" t="s">
        <v>55</v>
      </c>
      <c r="B741" t="s">
        <v>26</v>
      </c>
      <c r="C741" s="2">
        <v>32</v>
      </c>
      <c r="D741" t="s">
        <v>32</v>
      </c>
      <c r="E741" t="s">
        <v>44</v>
      </c>
      <c r="F741" t="s">
        <v>57</v>
      </c>
      <c r="G741" s="3" t="s">
        <v>43</v>
      </c>
      <c r="H741">
        <v>5</v>
      </c>
      <c r="I741">
        <v>1439.62</v>
      </c>
      <c r="J741">
        <v>7.0000000000000007E-2</v>
      </c>
      <c r="K741" s="4">
        <v>6694.23</v>
      </c>
      <c r="L741" s="1">
        <v>45060.206921296303</v>
      </c>
    </row>
    <row r="742" spans="1:12" x14ac:dyDescent="0.3">
      <c r="A742" t="s">
        <v>47</v>
      </c>
      <c r="B742" t="s">
        <v>28</v>
      </c>
      <c r="C742" s="2">
        <v>53</v>
      </c>
      <c r="D742" t="s">
        <v>31</v>
      </c>
      <c r="E742" t="s">
        <v>35</v>
      </c>
      <c r="F742" t="s">
        <v>38</v>
      </c>
      <c r="G742" s="3" t="s">
        <v>42</v>
      </c>
      <c r="H742">
        <v>5</v>
      </c>
      <c r="I742">
        <v>788.68</v>
      </c>
      <c r="J742">
        <v>0.11</v>
      </c>
      <c r="K742" s="4">
        <v>3509.63</v>
      </c>
      <c r="L742" s="1">
        <v>45045.404166666667</v>
      </c>
    </row>
    <row r="743" spans="1:12" x14ac:dyDescent="0.3">
      <c r="A743" t="s">
        <v>48</v>
      </c>
      <c r="B743" t="s">
        <v>25</v>
      </c>
      <c r="C743" s="2">
        <v>46</v>
      </c>
      <c r="D743" t="s">
        <v>32</v>
      </c>
      <c r="E743" t="s">
        <v>44</v>
      </c>
      <c r="F743" t="s">
        <v>38</v>
      </c>
      <c r="G743" s="3" t="s">
        <v>42</v>
      </c>
      <c r="H743">
        <v>3</v>
      </c>
      <c r="I743">
        <v>1301.8699999999999</v>
      </c>
      <c r="J743">
        <v>0.09</v>
      </c>
      <c r="K743" s="4">
        <v>3554.11</v>
      </c>
      <c r="L743" s="1">
        <v>44448.648657407408</v>
      </c>
    </row>
    <row r="744" spans="1:12" x14ac:dyDescent="0.3">
      <c r="A744" t="s">
        <v>49</v>
      </c>
      <c r="B744" t="s">
        <v>29</v>
      </c>
      <c r="C744" s="2">
        <v>63</v>
      </c>
      <c r="D744" t="s">
        <v>31</v>
      </c>
      <c r="E744" t="s">
        <v>33</v>
      </c>
      <c r="F744" t="s">
        <v>57</v>
      </c>
      <c r="G744" s="3" t="s">
        <v>43</v>
      </c>
      <c r="H744">
        <v>4</v>
      </c>
      <c r="I744">
        <v>1164.48</v>
      </c>
      <c r="J744">
        <v>0.11</v>
      </c>
      <c r="K744" s="4">
        <v>4145.55</v>
      </c>
      <c r="L744" s="1">
        <v>43987.305694444447</v>
      </c>
    </row>
    <row r="745" spans="1:12" x14ac:dyDescent="0.3">
      <c r="A745" t="s">
        <v>50</v>
      </c>
      <c r="B745" t="s">
        <v>21</v>
      </c>
      <c r="C745" s="2">
        <v>22</v>
      </c>
      <c r="D745" t="s">
        <v>31</v>
      </c>
      <c r="E745" t="s">
        <v>44</v>
      </c>
      <c r="F745" t="s">
        <v>57</v>
      </c>
      <c r="G745" s="3" t="s">
        <v>43</v>
      </c>
      <c r="H745">
        <v>5</v>
      </c>
      <c r="I745">
        <v>1072.8499999999999</v>
      </c>
      <c r="J745">
        <v>0.01</v>
      </c>
      <c r="K745" s="4">
        <v>5310.61</v>
      </c>
      <c r="L745" s="1">
        <v>44970.310914351852</v>
      </c>
    </row>
    <row r="746" spans="1:12" x14ac:dyDescent="0.3">
      <c r="A746" t="s">
        <v>47</v>
      </c>
      <c r="B746" t="s">
        <v>20</v>
      </c>
      <c r="C746" s="2">
        <v>46</v>
      </c>
      <c r="D746" t="s">
        <v>32</v>
      </c>
      <c r="E746" t="s">
        <v>44</v>
      </c>
      <c r="F746" t="s">
        <v>39</v>
      </c>
      <c r="G746" s="3" t="s">
        <v>42</v>
      </c>
      <c r="I746">
        <v>1307.17</v>
      </c>
      <c r="J746">
        <v>0.01</v>
      </c>
      <c r="K746" s="4">
        <v>2588.1999999999998</v>
      </c>
      <c r="L746" s="1">
        <v>44758.564421296287</v>
      </c>
    </row>
    <row r="747" spans="1:12" x14ac:dyDescent="0.3">
      <c r="A747" t="s">
        <v>51</v>
      </c>
      <c r="B747" t="s">
        <v>26</v>
      </c>
      <c r="C747" s="2">
        <v>64</v>
      </c>
      <c r="D747" t="s">
        <v>31</v>
      </c>
      <c r="E747" t="s">
        <v>44</v>
      </c>
      <c r="F747" t="s">
        <v>40</v>
      </c>
      <c r="G747" s="3" t="s">
        <v>56</v>
      </c>
      <c r="H747">
        <v>6</v>
      </c>
      <c r="I747">
        <v>1098.3699999999999</v>
      </c>
      <c r="J747">
        <v>0.2</v>
      </c>
      <c r="K747" s="4">
        <v>5272.18</v>
      </c>
      <c r="L747" s="1">
        <v>44686.482164351852</v>
      </c>
    </row>
    <row r="748" spans="1:12" x14ac:dyDescent="0.3">
      <c r="A748" t="s">
        <v>52</v>
      </c>
      <c r="B748" t="s">
        <v>23</v>
      </c>
      <c r="C748" s="2">
        <v>64</v>
      </c>
      <c r="D748" t="s">
        <v>31</v>
      </c>
      <c r="E748" t="s">
        <v>36</v>
      </c>
      <c r="F748" t="s">
        <v>57</v>
      </c>
      <c r="G748" s="3" t="s">
        <v>42</v>
      </c>
      <c r="I748">
        <v>1326.84</v>
      </c>
      <c r="J748">
        <v>0.2</v>
      </c>
      <c r="K748" s="4">
        <v>2122.94</v>
      </c>
      <c r="L748" s="1">
        <v>44508.981481481482</v>
      </c>
    </row>
    <row r="749" spans="1:12" x14ac:dyDescent="0.3">
      <c r="A749" t="s">
        <v>53</v>
      </c>
      <c r="B749" t="s">
        <v>26</v>
      </c>
      <c r="C749" s="2">
        <v>44</v>
      </c>
      <c r="D749" t="s">
        <v>31</v>
      </c>
      <c r="E749" t="s">
        <v>33</v>
      </c>
      <c r="F749" t="s">
        <v>38</v>
      </c>
      <c r="G749" s="3" t="s">
        <v>56</v>
      </c>
      <c r="H749">
        <v>4</v>
      </c>
      <c r="I749">
        <v>1819.76</v>
      </c>
      <c r="J749">
        <v>0.1</v>
      </c>
      <c r="K749" s="4">
        <v>6551.14</v>
      </c>
      <c r="L749" s="1">
        <v>44122.117847222216</v>
      </c>
    </row>
    <row r="750" spans="1:12" x14ac:dyDescent="0.3">
      <c r="A750" t="s">
        <v>54</v>
      </c>
      <c r="B750" t="s">
        <v>16</v>
      </c>
      <c r="C750" s="2">
        <v>42</v>
      </c>
      <c r="D750" t="s">
        <v>32</v>
      </c>
      <c r="E750" t="s">
        <v>46</v>
      </c>
      <c r="F750" t="s">
        <v>37</v>
      </c>
      <c r="G750" s="3" t="s">
        <v>56</v>
      </c>
      <c r="H750">
        <v>1</v>
      </c>
      <c r="I750">
        <v>1986.87</v>
      </c>
      <c r="J750">
        <v>0.27</v>
      </c>
      <c r="K750" s="4">
        <v>1450.42</v>
      </c>
      <c r="L750" s="1">
        <v>44833.237928240742</v>
      </c>
    </row>
    <row r="751" spans="1:12" x14ac:dyDescent="0.3">
      <c r="A751" t="s">
        <v>55</v>
      </c>
      <c r="B751" t="s">
        <v>20</v>
      </c>
      <c r="C751" s="2">
        <v>33</v>
      </c>
      <c r="D751" t="s">
        <v>31</v>
      </c>
      <c r="E751" t="s">
        <v>44</v>
      </c>
      <c r="F751" t="s">
        <v>57</v>
      </c>
      <c r="G751" s="3" t="s">
        <v>42</v>
      </c>
      <c r="H751">
        <v>4</v>
      </c>
      <c r="I751">
        <v>1433.11</v>
      </c>
      <c r="J751">
        <v>0.08</v>
      </c>
      <c r="K751" s="4">
        <v>5273.84</v>
      </c>
      <c r="L751" s="1">
        <v>44623.005787037036</v>
      </c>
    </row>
    <row r="752" spans="1:12" x14ac:dyDescent="0.3">
      <c r="A752" t="s">
        <v>47</v>
      </c>
      <c r="B752" t="s">
        <v>12</v>
      </c>
      <c r="C752" s="2">
        <v>33</v>
      </c>
      <c r="D752" t="s">
        <v>32</v>
      </c>
      <c r="E752" t="s">
        <v>34</v>
      </c>
      <c r="F752" t="s">
        <v>39</v>
      </c>
      <c r="G752" s="3" t="s">
        <v>42</v>
      </c>
      <c r="H752">
        <v>7</v>
      </c>
      <c r="I752">
        <v>1859.25</v>
      </c>
      <c r="J752">
        <v>0.12</v>
      </c>
      <c r="K752" s="4">
        <v>11452.98</v>
      </c>
      <c r="L752" s="1">
        <v>44207.405370370368</v>
      </c>
    </row>
    <row r="753" spans="1:12" x14ac:dyDescent="0.3">
      <c r="A753" t="s">
        <v>48</v>
      </c>
      <c r="B753" t="s">
        <v>24</v>
      </c>
      <c r="C753" s="2">
        <v>53</v>
      </c>
      <c r="D753" t="s">
        <v>32</v>
      </c>
      <c r="E753" t="s">
        <v>44</v>
      </c>
      <c r="F753" t="s">
        <v>37</v>
      </c>
      <c r="G753" s="3" t="s">
        <v>42</v>
      </c>
      <c r="H753">
        <v>8</v>
      </c>
      <c r="I753">
        <v>1723.9</v>
      </c>
      <c r="J753">
        <v>0.22</v>
      </c>
      <c r="K753" s="4">
        <v>10757.14</v>
      </c>
      <c r="L753" s="1">
        <v>45200.984780092593</v>
      </c>
    </row>
    <row r="754" spans="1:12" x14ac:dyDescent="0.3">
      <c r="A754" t="s">
        <v>49</v>
      </c>
      <c r="B754" t="s">
        <v>27</v>
      </c>
      <c r="C754" s="2">
        <v>42</v>
      </c>
      <c r="D754" t="s">
        <v>31</v>
      </c>
      <c r="E754" t="s">
        <v>36</v>
      </c>
      <c r="F754" t="s">
        <v>39</v>
      </c>
      <c r="G754" s="3" t="s">
        <v>56</v>
      </c>
      <c r="I754">
        <v>625.32000000000005</v>
      </c>
      <c r="J754">
        <v>0.22</v>
      </c>
      <c r="K754" s="4">
        <v>975.5</v>
      </c>
      <c r="L754" s="1">
        <v>45046.954618055563</v>
      </c>
    </row>
    <row r="755" spans="1:12" x14ac:dyDescent="0.3">
      <c r="A755" t="s">
        <v>50</v>
      </c>
      <c r="B755" t="s">
        <v>26</v>
      </c>
      <c r="C755" s="2">
        <v>58</v>
      </c>
      <c r="D755" t="s">
        <v>31</v>
      </c>
      <c r="E755" t="s">
        <v>45</v>
      </c>
      <c r="F755" t="s">
        <v>37</v>
      </c>
      <c r="G755" s="3" t="s">
        <v>42</v>
      </c>
      <c r="H755">
        <v>3</v>
      </c>
      <c r="I755">
        <v>1869.17</v>
      </c>
      <c r="J755">
        <v>0.26</v>
      </c>
      <c r="K755" s="4">
        <v>4149.5600000000004</v>
      </c>
      <c r="L755" s="1">
        <v>43891.099212962959</v>
      </c>
    </row>
    <row r="756" spans="1:12" x14ac:dyDescent="0.3">
      <c r="A756" t="s">
        <v>47</v>
      </c>
      <c r="B756" t="s">
        <v>30</v>
      </c>
      <c r="C756" s="2">
        <v>18</v>
      </c>
      <c r="D756" t="s">
        <v>32</v>
      </c>
      <c r="E756" t="s">
        <v>46</v>
      </c>
      <c r="F756" t="s">
        <v>57</v>
      </c>
      <c r="G756" s="3" t="s">
        <v>42</v>
      </c>
      <c r="H756">
        <v>1</v>
      </c>
      <c r="I756">
        <v>188.08</v>
      </c>
      <c r="J756">
        <v>0.01</v>
      </c>
      <c r="K756" s="4">
        <v>186.2</v>
      </c>
      <c r="L756" s="1">
        <v>44390.193148148152</v>
      </c>
    </row>
    <row r="757" spans="1:12" x14ac:dyDescent="0.3">
      <c r="A757" t="s">
        <v>51</v>
      </c>
      <c r="B757" t="s">
        <v>23</v>
      </c>
      <c r="C757" s="2">
        <v>22</v>
      </c>
      <c r="D757" t="s">
        <v>32</v>
      </c>
      <c r="E757" t="s">
        <v>33</v>
      </c>
      <c r="F757" t="s">
        <v>38</v>
      </c>
      <c r="G757" s="3" t="s">
        <v>43</v>
      </c>
      <c r="H757">
        <v>7</v>
      </c>
      <c r="I757">
        <v>693.35</v>
      </c>
      <c r="J757">
        <v>0.06</v>
      </c>
      <c r="K757" s="4">
        <v>4562.24</v>
      </c>
      <c r="L757" s="1">
        <v>45235.309270833342</v>
      </c>
    </row>
    <row r="758" spans="1:12" x14ac:dyDescent="0.3">
      <c r="A758" t="s">
        <v>52</v>
      </c>
      <c r="B758" t="s">
        <v>17</v>
      </c>
      <c r="C758" s="2">
        <v>58</v>
      </c>
      <c r="D758" t="s">
        <v>32</v>
      </c>
      <c r="E758" t="s">
        <v>45</v>
      </c>
      <c r="F758" t="s">
        <v>37</v>
      </c>
      <c r="G758" s="3" t="s">
        <v>43</v>
      </c>
      <c r="H758">
        <v>4</v>
      </c>
      <c r="I758">
        <v>1297.8900000000001</v>
      </c>
      <c r="J758">
        <v>0.19</v>
      </c>
      <c r="K758" s="4">
        <v>4205.16</v>
      </c>
      <c r="L758" s="1">
        <v>44266.660300925927</v>
      </c>
    </row>
    <row r="759" spans="1:12" x14ac:dyDescent="0.3">
      <c r="A759" t="s">
        <v>53</v>
      </c>
      <c r="B759" t="s">
        <v>24</v>
      </c>
      <c r="C759" s="2">
        <v>37</v>
      </c>
      <c r="D759" t="s">
        <v>32</v>
      </c>
      <c r="E759" t="s">
        <v>45</v>
      </c>
      <c r="F759" t="s">
        <v>41</v>
      </c>
      <c r="G759" s="3" t="s">
        <v>43</v>
      </c>
      <c r="H759">
        <v>8</v>
      </c>
      <c r="I759">
        <v>1077.49</v>
      </c>
      <c r="J759">
        <v>0.1</v>
      </c>
      <c r="K759" s="4">
        <v>7757.93</v>
      </c>
      <c r="L759" s="1">
        <v>44399.882141203707</v>
      </c>
    </row>
    <row r="760" spans="1:12" x14ac:dyDescent="0.3">
      <c r="A760" t="s">
        <v>54</v>
      </c>
      <c r="B760" t="s">
        <v>17</v>
      </c>
      <c r="C760" s="2">
        <v>22</v>
      </c>
      <c r="D760" t="s">
        <v>32</v>
      </c>
      <c r="E760" t="s">
        <v>33</v>
      </c>
      <c r="F760" t="s">
        <v>40</v>
      </c>
      <c r="G760" s="3" t="s">
        <v>42</v>
      </c>
      <c r="H760">
        <v>5</v>
      </c>
      <c r="I760">
        <v>1107.7</v>
      </c>
      <c r="J760">
        <v>0.01</v>
      </c>
      <c r="K760" s="4">
        <v>5483.12</v>
      </c>
      <c r="L760" s="1">
        <v>45199.646944444437</v>
      </c>
    </row>
    <row r="761" spans="1:12" x14ac:dyDescent="0.3">
      <c r="A761" t="s">
        <v>55</v>
      </c>
      <c r="B761" t="s">
        <v>30</v>
      </c>
      <c r="C761" s="2">
        <v>53</v>
      </c>
      <c r="D761" t="s">
        <v>31</v>
      </c>
      <c r="E761" t="s">
        <v>35</v>
      </c>
      <c r="F761" t="s">
        <v>39</v>
      </c>
      <c r="G761" s="3" t="s">
        <v>42</v>
      </c>
      <c r="H761">
        <v>9</v>
      </c>
      <c r="I761">
        <v>1600.03</v>
      </c>
      <c r="J761">
        <v>0.18</v>
      </c>
      <c r="K761" s="4">
        <v>11808.22</v>
      </c>
      <c r="L761" s="1">
        <v>44315.951053240737</v>
      </c>
    </row>
    <row r="762" spans="1:12" x14ac:dyDescent="0.3">
      <c r="A762" t="s">
        <v>47</v>
      </c>
      <c r="B762" t="s">
        <v>28</v>
      </c>
      <c r="C762" s="2">
        <v>46</v>
      </c>
      <c r="D762" t="s">
        <v>32</v>
      </c>
      <c r="E762" t="s">
        <v>46</v>
      </c>
      <c r="F762" t="s">
        <v>37</v>
      </c>
      <c r="G762" s="3" t="s">
        <v>42</v>
      </c>
      <c r="H762">
        <v>6</v>
      </c>
      <c r="I762">
        <v>429.67</v>
      </c>
      <c r="J762">
        <v>0.12</v>
      </c>
      <c r="K762" s="4">
        <v>2268.66</v>
      </c>
      <c r="L762" s="1">
        <v>44267.296053240738</v>
      </c>
    </row>
    <row r="763" spans="1:12" x14ac:dyDescent="0.3">
      <c r="A763" t="s">
        <v>48</v>
      </c>
      <c r="B763" t="s">
        <v>16</v>
      </c>
      <c r="C763" s="2">
        <v>51</v>
      </c>
      <c r="D763" t="s">
        <v>31</v>
      </c>
      <c r="E763" t="s">
        <v>46</v>
      </c>
      <c r="F763" t="s">
        <v>39</v>
      </c>
      <c r="G763" s="3" t="s">
        <v>56</v>
      </c>
      <c r="I763">
        <v>1965.05</v>
      </c>
      <c r="J763">
        <v>0.11</v>
      </c>
      <c r="K763" s="4">
        <v>3497.79</v>
      </c>
      <c r="L763" s="1">
        <v>44776.281134259261</v>
      </c>
    </row>
    <row r="764" spans="1:12" x14ac:dyDescent="0.3">
      <c r="A764" t="s">
        <v>49</v>
      </c>
      <c r="B764" t="s">
        <v>25</v>
      </c>
      <c r="C764" s="2">
        <v>35</v>
      </c>
      <c r="D764" t="s">
        <v>32</v>
      </c>
      <c r="E764" t="s">
        <v>34</v>
      </c>
      <c r="F764" t="s">
        <v>38</v>
      </c>
      <c r="G764" s="3" t="s">
        <v>56</v>
      </c>
      <c r="H764">
        <v>1</v>
      </c>
      <c r="I764">
        <v>903.04</v>
      </c>
      <c r="J764">
        <v>0.08</v>
      </c>
      <c r="K764" s="4">
        <v>830.8</v>
      </c>
      <c r="L764" s="1">
        <v>44518.553425925929</v>
      </c>
    </row>
    <row r="765" spans="1:12" x14ac:dyDescent="0.3">
      <c r="A765" t="s">
        <v>50</v>
      </c>
      <c r="B765" t="s">
        <v>27</v>
      </c>
      <c r="C765" s="2">
        <v>19</v>
      </c>
      <c r="D765" t="s">
        <v>31</v>
      </c>
      <c r="E765" t="s">
        <v>36</v>
      </c>
      <c r="F765" t="s">
        <v>39</v>
      </c>
      <c r="G765" s="3" t="s">
        <v>43</v>
      </c>
      <c r="H765">
        <v>1</v>
      </c>
      <c r="I765">
        <v>1902.19</v>
      </c>
      <c r="J765">
        <v>0</v>
      </c>
      <c r="K765" s="4">
        <v>1902.19</v>
      </c>
      <c r="L765" s="1">
        <v>44784.023020833331</v>
      </c>
    </row>
    <row r="766" spans="1:12" x14ac:dyDescent="0.3">
      <c r="A766" t="s">
        <v>47</v>
      </c>
      <c r="B766" t="s">
        <v>22</v>
      </c>
      <c r="C766" s="2">
        <v>33</v>
      </c>
      <c r="D766" t="s">
        <v>32</v>
      </c>
      <c r="E766" t="s">
        <v>33</v>
      </c>
      <c r="F766" t="s">
        <v>39</v>
      </c>
      <c r="G766" s="3" t="s">
        <v>56</v>
      </c>
      <c r="H766">
        <v>9</v>
      </c>
      <c r="I766">
        <v>797.08</v>
      </c>
      <c r="J766">
        <v>0.05</v>
      </c>
      <c r="K766" s="4">
        <v>6815.03</v>
      </c>
      <c r="L766" s="1">
        <v>44997.369583333333</v>
      </c>
    </row>
    <row r="767" spans="1:12" x14ac:dyDescent="0.3">
      <c r="A767" t="s">
        <v>51</v>
      </c>
      <c r="B767" t="s">
        <v>27</v>
      </c>
      <c r="C767" s="2">
        <v>46</v>
      </c>
      <c r="D767" t="s">
        <v>31</v>
      </c>
      <c r="E767" t="s">
        <v>45</v>
      </c>
      <c r="F767" t="s">
        <v>41</v>
      </c>
      <c r="G767" s="3" t="s">
        <v>56</v>
      </c>
      <c r="H767">
        <v>1</v>
      </c>
      <c r="I767">
        <v>1223.48</v>
      </c>
      <c r="J767">
        <v>0.14000000000000001</v>
      </c>
      <c r="K767" s="4">
        <v>1052.19</v>
      </c>
      <c r="L767" s="1">
        <v>44405.834363425929</v>
      </c>
    </row>
    <row r="768" spans="1:12" x14ac:dyDescent="0.3">
      <c r="A768" t="s">
        <v>52</v>
      </c>
      <c r="B768" t="s">
        <v>20</v>
      </c>
      <c r="C768" s="2">
        <v>50</v>
      </c>
      <c r="D768" t="s">
        <v>31</v>
      </c>
      <c r="E768" t="s">
        <v>36</v>
      </c>
      <c r="F768" t="s">
        <v>39</v>
      </c>
      <c r="G768" s="3" t="s">
        <v>56</v>
      </c>
      <c r="H768">
        <v>3</v>
      </c>
      <c r="I768">
        <v>928.11</v>
      </c>
      <c r="J768">
        <v>0.08</v>
      </c>
      <c r="K768" s="4">
        <v>2561.58</v>
      </c>
      <c r="L768" s="1">
        <v>44717.387835648151</v>
      </c>
    </row>
    <row r="769" spans="1:12" x14ac:dyDescent="0.3">
      <c r="A769" t="s">
        <v>53</v>
      </c>
      <c r="B769" t="s">
        <v>17</v>
      </c>
      <c r="C769" s="2">
        <v>33</v>
      </c>
      <c r="D769" t="s">
        <v>32</v>
      </c>
      <c r="E769" t="s">
        <v>36</v>
      </c>
      <c r="F769" t="s">
        <v>37</v>
      </c>
      <c r="G769" s="3" t="s">
        <v>43</v>
      </c>
      <c r="I769">
        <v>1368.07</v>
      </c>
      <c r="J769">
        <v>0.26</v>
      </c>
      <c r="K769" s="4">
        <v>2024.74</v>
      </c>
      <c r="L769" s="1">
        <v>43862.932291666657</v>
      </c>
    </row>
    <row r="770" spans="1:12" x14ac:dyDescent="0.3">
      <c r="A770" t="s">
        <v>54</v>
      </c>
      <c r="B770" t="s">
        <v>21</v>
      </c>
      <c r="C770" s="2">
        <v>52</v>
      </c>
      <c r="D770" t="s">
        <v>31</v>
      </c>
      <c r="E770" t="s">
        <v>35</v>
      </c>
      <c r="F770" t="s">
        <v>39</v>
      </c>
      <c r="G770" s="3" t="s">
        <v>43</v>
      </c>
      <c r="H770">
        <v>4</v>
      </c>
      <c r="I770">
        <v>408.07</v>
      </c>
      <c r="J770">
        <v>0.04</v>
      </c>
      <c r="K770" s="4">
        <v>1566.99</v>
      </c>
      <c r="L770" s="1">
        <v>44445.547326388893</v>
      </c>
    </row>
    <row r="771" spans="1:12" x14ac:dyDescent="0.3">
      <c r="A771" t="s">
        <v>55</v>
      </c>
      <c r="B771" t="s">
        <v>15</v>
      </c>
      <c r="C771" s="2">
        <v>64</v>
      </c>
      <c r="D771" t="s">
        <v>32</v>
      </c>
      <c r="E771" t="s">
        <v>45</v>
      </c>
      <c r="F771" t="s">
        <v>57</v>
      </c>
      <c r="G771" s="3" t="s">
        <v>56</v>
      </c>
      <c r="H771">
        <v>1</v>
      </c>
      <c r="I771">
        <v>831.23</v>
      </c>
      <c r="J771">
        <v>0.26</v>
      </c>
      <c r="K771" s="4">
        <v>615.11</v>
      </c>
      <c r="L771" s="1">
        <v>44152.194374999999</v>
      </c>
    </row>
    <row r="772" spans="1:12" x14ac:dyDescent="0.3">
      <c r="A772" t="s">
        <v>47</v>
      </c>
      <c r="B772" t="s">
        <v>25</v>
      </c>
      <c r="C772" s="2">
        <v>60</v>
      </c>
      <c r="D772" t="s">
        <v>32</v>
      </c>
      <c r="E772" t="s">
        <v>44</v>
      </c>
      <c r="F772" t="s">
        <v>39</v>
      </c>
      <c r="G772" s="3" t="s">
        <v>42</v>
      </c>
      <c r="H772">
        <v>1</v>
      </c>
      <c r="I772">
        <v>183.34</v>
      </c>
      <c r="J772">
        <v>0.12</v>
      </c>
      <c r="K772" s="4">
        <v>161.34</v>
      </c>
      <c r="L772" s="1">
        <v>44309.172303240739</v>
      </c>
    </row>
    <row r="773" spans="1:12" x14ac:dyDescent="0.3">
      <c r="A773" t="s">
        <v>48</v>
      </c>
      <c r="B773" t="s">
        <v>15</v>
      </c>
      <c r="C773" s="2">
        <v>59</v>
      </c>
      <c r="D773" t="s">
        <v>31</v>
      </c>
      <c r="E773" t="s">
        <v>36</v>
      </c>
      <c r="F773" t="s">
        <v>57</v>
      </c>
      <c r="G773" s="3" t="s">
        <v>43</v>
      </c>
      <c r="H773">
        <v>4</v>
      </c>
      <c r="I773">
        <v>1216.3</v>
      </c>
      <c r="J773">
        <v>0.08</v>
      </c>
      <c r="K773" s="4">
        <v>4475.9799999999996</v>
      </c>
      <c r="L773" s="1">
        <v>45283.905115740738</v>
      </c>
    </row>
    <row r="774" spans="1:12" x14ac:dyDescent="0.3">
      <c r="A774" t="s">
        <v>49</v>
      </c>
      <c r="B774" t="s">
        <v>14</v>
      </c>
      <c r="C774" s="2">
        <v>34</v>
      </c>
      <c r="D774" t="s">
        <v>31</v>
      </c>
      <c r="E774" t="s">
        <v>45</v>
      </c>
      <c r="F774" t="s">
        <v>40</v>
      </c>
      <c r="G774" s="3" t="s">
        <v>56</v>
      </c>
      <c r="H774">
        <v>4</v>
      </c>
      <c r="I774">
        <v>1927.23</v>
      </c>
      <c r="J774">
        <v>0.09</v>
      </c>
      <c r="K774" s="4">
        <v>7015.12</v>
      </c>
      <c r="L774" s="1">
        <v>44517.720347222217</v>
      </c>
    </row>
    <row r="775" spans="1:12" x14ac:dyDescent="0.3">
      <c r="A775" t="s">
        <v>50</v>
      </c>
      <c r="B775" t="s">
        <v>13</v>
      </c>
      <c r="C775" s="2">
        <v>21</v>
      </c>
      <c r="D775" t="s">
        <v>32</v>
      </c>
      <c r="E775" t="s">
        <v>46</v>
      </c>
      <c r="F775" t="s">
        <v>39</v>
      </c>
      <c r="G775" s="3" t="s">
        <v>42</v>
      </c>
      <c r="H775">
        <v>7</v>
      </c>
      <c r="I775">
        <v>139.52000000000001</v>
      </c>
      <c r="J775">
        <v>0.1</v>
      </c>
      <c r="K775" s="4">
        <v>878.98</v>
      </c>
      <c r="L775" s="1">
        <v>44626.421747685177</v>
      </c>
    </row>
    <row r="776" spans="1:12" x14ac:dyDescent="0.3">
      <c r="A776" t="s">
        <v>47</v>
      </c>
      <c r="B776" t="s">
        <v>16</v>
      </c>
      <c r="C776" s="2">
        <v>21</v>
      </c>
      <c r="D776" t="s">
        <v>32</v>
      </c>
      <c r="E776" t="s">
        <v>36</v>
      </c>
      <c r="F776" t="s">
        <v>40</v>
      </c>
      <c r="G776" s="3" t="s">
        <v>42</v>
      </c>
      <c r="H776">
        <v>8</v>
      </c>
      <c r="I776">
        <v>1336.28</v>
      </c>
      <c r="J776">
        <v>0.15</v>
      </c>
      <c r="K776" s="4">
        <v>9086.7000000000007</v>
      </c>
      <c r="L776" s="1">
        <v>43893.14534722222</v>
      </c>
    </row>
    <row r="777" spans="1:12" x14ac:dyDescent="0.3">
      <c r="A777" t="s">
        <v>51</v>
      </c>
      <c r="B777" t="s">
        <v>16</v>
      </c>
      <c r="C777" s="2">
        <v>42</v>
      </c>
      <c r="D777" t="s">
        <v>32</v>
      </c>
      <c r="E777" t="s">
        <v>35</v>
      </c>
      <c r="F777" t="s">
        <v>39</v>
      </c>
      <c r="G777" s="3" t="s">
        <v>43</v>
      </c>
      <c r="H777">
        <v>8</v>
      </c>
      <c r="I777">
        <v>1561.44</v>
      </c>
      <c r="J777">
        <v>0.11</v>
      </c>
      <c r="K777" s="4">
        <v>11117.45</v>
      </c>
      <c r="L777" s="1">
        <v>44502.602094907408</v>
      </c>
    </row>
    <row r="778" spans="1:12" x14ac:dyDescent="0.3">
      <c r="A778" t="s">
        <v>52</v>
      </c>
      <c r="B778" t="s">
        <v>25</v>
      </c>
      <c r="C778" s="2">
        <v>50</v>
      </c>
      <c r="D778" t="s">
        <v>31</v>
      </c>
      <c r="E778" t="s">
        <v>35</v>
      </c>
      <c r="F778" t="s">
        <v>37</v>
      </c>
      <c r="G778" s="3" t="s">
        <v>42</v>
      </c>
      <c r="H778">
        <v>8</v>
      </c>
      <c r="I778">
        <v>465.56</v>
      </c>
      <c r="J778">
        <v>0.19</v>
      </c>
      <c r="K778" s="4">
        <v>3016.83</v>
      </c>
      <c r="L778" s="1">
        <v>44334.15042824074</v>
      </c>
    </row>
    <row r="779" spans="1:12" x14ac:dyDescent="0.3">
      <c r="A779" t="s">
        <v>53</v>
      </c>
      <c r="B779" t="s">
        <v>20</v>
      </c>
      <c r="C779" s="2">
        <v>31</v>
      </c>
      <c r="D779" t="s">
        <v>31</v>
      </c>
      <c r="E779" t="s">
        <v>44</v>
      </c>
      <c r="F779" t="s">
        <v>57</v>
      </c>
      <c r="G779" s="3" t="s">
        <v>43</v>
      </c>
      <c r="H779">
        <v>9</v>
      </c>
      <c r="I779">
        <v>582.49</v>
      </c>
      <c r="J779">
        <v>0.13</v>
      </c>
      <c r="K779" s="4">
        <v>4560.8999999999996</v>
      </c>
      <c r="L779" s="1">
        <v>45032.34233796296</v>
      </c>
    </row>
    <row r="780" spans="1:12" x14ac:dyDescent="0.3">
      <c r="A780" t="s">
        <v>54</v>
      </c>
      <c r="B780" t="s">
        <v>15</v>
      </c>
      <c r="C780" s="2">
        <v>41</v>
      </c>
      <c r="D780" t="s">
        <v>32</v>
      </c>
      <c r="E780" t="s">
        <v>35</v>
      </c>
      <c r="F780" t="s">
        <v>40</v>
      </c>
      <c r="G780" s="3" t="s">
        <v>56</v>
      </c>
      <c r="H780">
        <v>1</v>
      </c>
      <c r="I780">
        <v>443.08</v>
      </c>
      <c r="J780">
        <v>0.2</v>
      </c>
      <c r="K780" s="4">
        <v>354.46</v>
      </c>
      <c r="L780" s="1">
        <v>43856.437372685177</v>
      </c>
    </row>
    <row r="781" spans="1:12" x14ac:dyDescent="0.3">
      <c r="A781" t="s">
        <v>55</v>
      </c>
      <c r="B781" t="s">
        <v>14</v>
      </c>
      <c r="C781" s="2">
        <v>28</v>
      </c>
      <c r="D781" t="s">
        <v>31</v>
      </c>
      <c r="E781" t="s">
        <v>45</v>
      </c>
      <c r="F781" t="s">
        <v>40</v>
      </c>
      <c r="G781" s="3" t="s">
        <v>43</v>
      </c>
      <c r="H781">
        <v>9</v>
      </c>
      <c r="I781">
        <v>629.95000000000005</v>
      </c>
      <c r="J781">
        <v>0.18</v>
      </c>
      <c r="K781" s="4">
        <v>4649.03</v>
      </c>
      <c r="L781" s="1">
        <v>44044.57372685185</v>
      </c>
    </row>
    <row r="782" spans="1:12" x14ac:dyDescent="0.3">
      <c r="A782" t="s">
        <v>47</v>
      </c>
      <c r="B782" t="s">
        <v>19</v>
      </c>
      <c r="C782" s="2">
        <v>42</v>
      </c>
      <c r="D782" t="s">
        <v>31</v>
      </c>
      <c r="E782" t="s">
        <v>33</v>
      </c>
      <c r="F782" t="s">
        <v>57</v>
      </c>
      <c r="G782" s="3" t="s">
        <v>42</v>
      </c>
      <c r="H782">
        <v>8</v>
      </c>
      <c r="I782">
        <v>264.66000000000003</v>
      </c>
      <c r="J782">
        <v>7.0000000000000007E-2</v>
      </c>
      <c r="K782" s="4">
        <v>1969.07</v>
      </c>
      <c r="L782" s="1">
        <v>44875.626469907409</v>
      </c>
    </row>
    <row r="783" spans="1:12" x14ac:dyDescent="0.3">
      <c r="A783" t="s">
        <v>48</v>
      </c>
      <c r="B783" t="s">
        <v>28</v>
      </c>
      <c r="C783" s="2">
        <v>45</v>
      </c>
      <c r="D783" t="s">
        <v>31</v>
      </c>
      <c r="E783" t="s">
        <v>35</v>
      </c>
      <c r="F783" t="s">
        <v>41</v>
      </c>
      <c r="G783" s="3" t="s">
        <v>43</v>
      </c>
      <c r="H783">
        <v>1</v>
      </c>
      <c r="I783">
        <v>772.18</v>
      </c>
      <c r="J783">
        <v>0.24</v>
      </c>
      <c r="K783" s="4">
        <v>586.86</v>
      </c>
      <c r="L783" s="1">
        <v>44136.570856481478</v>
      </c>
    </row>
    <row r="784" spans="1:12" x14ac:dyDescent="0.3">
      <c r="A784" t="s">
        <v>49</v>
      </c>
      <c r="B784" t="s">
        <v>23</v>
      </c>
      <c r="C784" s="2">
        <v>24</v>
      </c>
      <c r="D784" t="s">
        <v>32</v>
      </c>
      <c r="E784" t="s">
        <v>33</v>
      </c>
      <c r="F784" t="s">
        <v>39</v>
      </c>
      <c r="G784" s="3" t="s">
        <v>43</v>
      </c>
      <c r="H784">
        <v>7</v>
      </c>
      <c r="I784">
        <v>769.41</v>
      </c>
      <c r="J784">
        <v>0.24</v>
      </c>
      <c r="K784" s="4">
        <v>4093.26</v>
      </c>
      <c r="L784" s="1">
        <v>44399.319212962961</v>
      </c>
    </row>
    <row r="785" spans="1:12" x14ac:dyDescent="0.3">
      <c r="A785" t="s">
        <v>50</v>
      </c>
      <c r="B785" t="s">
        <v>30</v>
      </c>
      <c r="C785" s="2">
        <v>53</v>
      </c>
      <c r="D785" t="s">
        <v>32</v>
      </c>
      <c r="E785" t="s">
        <v>44</v>
      </c>
      <c r="F785" t="s">
        <v>39</v>
      </c>
      <c r="G785" s="3" t="s">
        <v>56</v>
      </c>
      <c r="H785">
        <v>9</v>
      </c>
      <c r="I785">
        <v>1624.17</v>
      </c>
      <c r="J785">
        <v>0.3</v>
      </c>
      <c r="K785" s="4">
        <v>10232.27</v>
      </c>
      <c r="L785" s="1">
        <v>44464.459710648152</v>
      </c>
    </row>
    <row r="786" spans="1:12" x14ac:dyDescent="0.3">
      <c r="A786" t="s">
        <v>47</v>
      </c>
      <c r="B786" t="s">
        <v>18</v>
      </c>
      <c r="C786" s="2">
        <v>27</v>
      </c>
      <c r="D786" t="s">
        <v>31</v>
      </c>
      <c r="E786" t="s">
        <v>46</v>
      </c>
      <c r="F786" t="s">
        <v>37</v>
      </c>
      <c r="G786" s="3" t="s">
        <v>42</v>
      </c>
      <c r="H786">
        <v>4</v>
      </c>
      <c r="I786">
        <v>1611.87</v>
      </c>
      <c r="J786">
        <v>0.05</v>
      </c>
      <c r="K786" s="4">
        <v>6125.11</v>
      </c>
      <c r="L786" s="1">
        <v>43869.089953703697</v>
      </c>
    </row>
    <row r="787" spans="1:12" x14ac:dyDescent="0.3">
      <c r="A787" t="s">
        <v>51</v>
      </c>
      <c r="B787" t="s">
        <v>30</v>
      </c>
      <c r="C787" s="2">
        <v>53</v>
      </c>
      <c r="D787" t="s">
        <v>31</v>
      </c>
      <c r="E787" t="s">
        <v>34</v>
      </c>
      <c r="F787" t="s">
        <v>41</v>
      </c>
      <c r="G787" s="3" t="s">
        <v>43</v>
      </c>
      <c r="H787">
        <v>9</v>
      </c>
      <c r="I787">
        <v>1603.61</v>
      </c>
      <c r="J787">
        <v>0.25</v>
      </c>
      <c r="K787" s="4">
        <v>10824.37</v>
      </c>
      <c r="L787" s="1">
        <v>44285.393587962957</v>
      </c>
    </row>
    <row r="788" spans="1:12" x14ac:dyDescent="0.3">
      <c r="A788" t="s">
        <v>52</v>
      </c>
      <c r="B788" t="s">
        <v>13</v>
      </c>
      <c r="C788" s="2">
        <v>48</v>
      </c>
      <c r="D788" t="s">
        <v>32</v>
      </c>
      <c r="E788" t="s">
        <v>36</v>
      </c>
      <c r="F788" t="s">
        <v>41</v>
      </c>
      <c r="G788" s="3" t="s">
        <v>56</v>
      </c>
      <c r="H788">
        <v>1</v>
      </c>
      <c r="I788">
        <v>1155.72</v>
      </c>
      <c r="J788">
        <v>0.26</v>
      </c>
      <c r="K788" s="4">
        <v>855.23</v>
      </c>
      <c r="L788" s="1">
        <v>45187.182696759257</v>
      </c>
    </row>
    <row r="789" spans="1:12" x14ac:dyDescent="0.3">
      <c r="A789" t="s">
        <v>53</v>
      </c>
      <c r="B789" t="s">
        <v>27</v>
      </c>
      <c r="C789" s="2">
        <v>36</v>
      </c>
      <c r="D789" t="s">
        <v>31</v>
      </c>
      <c r="E789" t="s">
        <v>36</v>
      </c>
      <c r="F789" t="s">
        <v>37</v>
      </c>
      <c r="G789" s="3" t="s">
        <v>56</v>
      </c>
      <c r="H789">
        <v>9</v>
      </c>
      <c r="I789">
        <v>685.47</v>
      </c>
      <c r="J789">
        <v>0.19</v>
      </c>
      <c r="K789" s="4">
        <v>4997.08</v>
      </c>
      <c r="L789" s="1">
        <v>44706.510104166657</v>
      </c>
    </row>
    <row r="790" spans="1:12" x14ac:dyDescent="0.3">
      <c r="A790" t="s">
        <v>54</v>
      </c>
      <c r="B790" t="s">
        <v>12</v>
      </c>
      <c r="C790" s="2">
        <v>35</v>
      </c>
      <c r="D790" t="s">
        <v>32</v>
      </c>
      <c r="E790" t="s">
        <v>45</v>
      </c>
      <c r="F790" t="s">
        <v>40</v>
      </c>
      <c r="G790" s="3" t="s">
        <v>56</v>
      </c>
      <c r="H790">
        <v>6</v>
      </c>
      <c r="I790">
        <v>851.38</v>
      </c>
      <c r="J790">
        <v>0.15</v>
      </c>
      <c r="K790" s="4">
        <v>4342.04</v>
      </c>
      <c r="L790" s="1">
        <v>44520.586550925917</v>
      </c>
    </row>
    <row r="791" spans="1:12" x14ac:dyDescent="0.3">
      <c r="A791" t="s">
        <v>55</v>
      </c>
      <c r="B791" t="s">
        <v>26</v>
      </c>
      <c r="C791" s="2">
        <v>23</v>
      </c>
      <c r="D791" t="s">
        <v>32</v>
      </c>
      <c r="E791" t="s">
        <v>44</v>
      </c>
      <c r="F791" t="s">
        <v>57</v>
      </c>
      <c r="G791" s="3" t="s">
        <v>56</v>
      </c>
      <c r="H791">
        <v>4</v>
      </c>
      <c r="I791">
        <v>669.6</v>
      </c>
      <c r="J791">
        <v>0.28999999999999998</v>
      </c>
      <c r="K791" s="4">
        <v>1901.66</v>
      </c>
      <c r="L791" s="1">
        <v>43989.989652777767</v>
      </c>
    </row>
    <row r="792" spans="1:12" x14ac:dyDescent="0.3">
      <c r="A792" t="s">
        <v>47</v>
      </c>
      <c r="B792" t="s">
        <v>25</v>
      </c>
      <c r="C792" s="2">
        <v>45</v>
      </c>
      <c r="D792" t="s">
        <v>32</v>
      </c>
      <c r="E792" t="s">
        <v>44</v>
      </c>
      <c r="F792" t="s">
        <v>40</v>
      </c>
      <c r="G792" s="3" t="s">
        <v>56</v>
      </c>
      <c r="H792">
        <v>5</v>
      </c>
      <c r="I792">
        <v>1184.76</v>
      </c>
      <c r="J792">
        <v>0.28999999999999998</v>
      </c>
      <c r="K792" s="4">
        <v>4205.8999999999996</v>
      </c>
      <c r="L792" s="1">
        <v>45087.572881944441</v>
      </c>
    </row>
    <row r="793" spans="1:12" x14ac:dyDescent="0.3">
      <c r="A793" t="s">
        <v>48</v>
      </c>
      <c r="B793" t="s">
        <v>19</v>
      </c>
      <c r="C793" s="2">
        <v>24</v>
      </c>
      <c r="D793" t="s">
        <v>32</v>
      </c>
      <c r="E793" t="s">
        <v>44</v>
      </c>
      <c r="F793" t="s">
        <v>38</v>
      </c>
      <c r="G793" s="3" t="s">
        <v>43</v>
      </c>
      <c r="H793">
        <v>7</v>
      </c>
      <c r="I793">
        <v>1879.06</v>
      </c>
      <c r="J793">
        <v>0.19</v>
      </c>
      <c r="K793" s="4">
        <v>10654.27</v>
      </c>
      <c r="L793" s="1">
        <v>44393.15792824074</v>
      </c>
    </row>
    <row r="794" spans="1:12" x14ac:dyDescent="0.3">
      <c r="A794" t="s">
        <v>49</v>
      </c>
      <c r="B794" t="s">
        <v>14</v>
      </c>
      <c r="C794" s="2">
        <v>55</v>
      </c>
      <c r="D794" t="s">
        <v>32</v>
      </c>
      <c r="E794" t="s">
        <v>36</v>
      </c>
      <c r="F794" t="s">
        <v>37</v>
      </c>
      <c r="G794" s="3" t="s">
        <v>43</v>
      </c>
      <c r="H794">
        <v>4</v>
      </c>
      <c r="I794">
        <v>604.77</v>
      </c>
      <c r="J794">
        <v>0.11</v>
      </c>
      <c r="K794" s="4">
        <v>2152.98</v>
      </c>
      <c r="L794" s="1">
        <v>44532.757986111108</v>
      </c>
    </row>
    <row r="795" spans="1:12" x14ac:dyDescent="0.3">
      <c r="A795" t="s">
        <v>50</v>
      </c>
      <c r="B795" t="s">
        <v>28</v>
      </c>
      <c r="C795" s="2">
        <v>29</v>
      </c>
      <c r="D795" t="s">
        <v>32</v>
      </c>
      <c r="E795" t="s">
        <v>35</v>
      </c>
      <c r="F795" t="s">
        <v>57</v>
      </c>
      <c r="G795" s="3" t="s">
        <v>42</v>
      </c>
      <c r="H795">
        <v>8</v>
      </c>
      <c r="I795">
        <v>944.76</v>
      </c>
      <c r="J795">
        <v>0.25</v>
      </c>
      <c r="K795" s="4">
        <v>5668.56</v>
      </c>
      <c r="L795" s="1">
        <v>44770.81726851852</v>
      </c>
    </row>
    <row r="796" spans="1:12" x14ac:dyDescent="0.3">
      <c r="A796" t="s">
        <v>47</v>
      </c>
      <c r="B796" t="s">
        <v>13</v>
      </c>
      <c r="C796" s="2">
        <v>58</v>
      </c>
      <c r="D796" t="s">
        <v>32</v>
      </c>
      <c r="E796" t="s">
        <v>36</v>
      </c>
      <c r="F796" t="s">
        <v>40</v>
      </c>
      <c r="G796" s="3" t="s">
        <v>43</v>
      </c>
      <c r="H796">
        <v>3</v>
      </c>
      <c r="I796">
        <v>1327.48</v>
      </c>
      <c r="J796">
        <v>0.03</v>
      </c>
      <c r="K796" s="4">
        <v>3862.97</v>
      </c>
      <c r="L796" s="1">
        <v>44930.008831018517</v>
      </c>
    </row>
    <row r="797" spans="1:12" x14ac:dyDescent="0.3">
      <c r="A797" t="s">
        <v>51</v>
      </c>
      <c r="B797" t="s">
        <v>29</v>
      </c>
      <c r="C797" s="2">
        <v>51</v>
      </c>
      <c r="D797" t="s">
        <v>31</v>
      </c>
      <c r="E797" t="s">
        <v>36</v>
      </c>
      <c r="F797" t="s">
        <v>40</v>
      </c>
      <c r="G797" s="3" t="s">
        <v>42</v>
      </c>
      <c r="I797">
        <v>1697.16</v>
      </c>
      <c r="J797">
        <v>0.09</v>
      </c>
      <c r="K797" s="4">
        <v>3088.83</v>
      </c>
      <c r="L797" s="1">
        <v>44508.601712962962</v>
      </c>
    </row>
    <row r="798" spans="1:12" x14ac:dyDescent="0.3">
      <c r="A798" t="s">
        <v>52</v>
      </c>
      <c r="B798" t="s">
        <v>14</v>
      </c>
      <c r="C798" s="2">
        <v>42</v>
      </c>
      <c r="D798" t="s">
        <v>32</v>
      </c>
      <c r="E798" t="s">
        <v>36</v>
      </c>
      <c r="F798" t="s">
        <v>41</v>
      </c>
      <c r="G798" s="3" t="s">
        <v>42</v>
      </c>
      <c r="H798">
        <v>1</v>
      </c>
      <c r="I798">
        <v>544</v>
      </c>
      <c r="J798">
        <v>0.3</v>
      </c>
      <c r="K798" s="4">
        <v>380.8</v>
      </c>
      <c r="L798" s="1">
        <v>44689.791990740741</v>
      </c>
    </row>
    <row r="799" spans="1:12" x14ac:dyDescent="0.3">
      <c r="A799" t="s">
        <v>53</v>
      </c>
      <c r="B799" t="s">
        <v>22</v>
      </c>
      <c r="C799" s="2">
        <v>34</v>
      </c>
      <c r="D799" t="s">
        <v>31</v>
      </c>
      <c r="E799" t="s">
        <v>46</v>
      </c>
      <c r="F799" t="s">
        <v>37</v>
      </c>
      <c r="G799" s="3" t="s">
        <v>42</v>
      </c>
      <c r="H799">
        <v>6</v>
      </c>
      <c r="I799">
        <v>596.57000000000005</v>
      </c>
      <c r="J799">
        <v>0.24</v>
      </c>
      <c r="K799" s="4">
        <v>2720.36</v>
      </c>
      <c r="L799" s="1">
        <v>44726.707870370366</v>
      </c>
    </row>
    <row r="800" spans="1:12" x14ac:dyDescent="0.3">
      <c r="A800" t="s">
        <v>54</v>
      </c>
      <c r="B800" t="s">
        <v>29</v>
      </c>
      <c r="C800" s="2">
        <v>50</v>
      </c>
      <c r="D800" t="s">
        <v>31</v>
      </c>
      <c r="E800" t="s">
        <v>46</v>
      </c>
      <c r="F800" t="s">
        <v>38</v>
      </c>
      <c r="G800" s="3" t="s">
        <v>43</v>
      </c>
      <c r="I800">
        <v>1776.07</v>
      </c>
      <c r="J800">
        <v>0.28000000000000003</v>
      </c>
      <c r="K800" s="4">
        <v>2557.54</v>
      </c>
      <c r="L800" s="1">
        <v>45231.399918981479</v>
      </c>
    </row>
    <row r="801" spans="1:12" x14ac:dyDescent="0.3">
      <c r="A801" t="s">
        <v>55</v>
      </c>
      <c r="B801" t="s">
        <v>13</v>
      </c>
      <c r="C801" s="2">
        <v>40</v>
      </c>
      <c r="D801" t="s">
        <v>31</v>
      </c>
      <c r="E801" t="s">
        <v>35</v>
      </c>
      <c r="F801" t="s">
        <v>39</v>
      </c>
      <c r="G801" s="3" t="s">
        <v>56</v>
      </c>
      <c r="H801">
        <v>8</v>
      </c>
      <c r="I801">
        <v>206.5</v>
      </c>
      <c r="J801">
        <v>0.18</v>
      </c>
      <c r="K801" s="4">
        <v>1354.64</v>
      </c>
      <c r="L801" s="1">
        <v>43912.262824074067</v>
      </c>
    </row>
    <row r="802" spans="1:12" x14ac:dyDescent="0.3">
      <c r="A802" t="s">
        <v>47</v>
      </c>
      <c r="B802" t="s">
        <v>20</v>
      </c>
      <c r="C802" s="2">
        <v>26</v>
      </c>
      <c r="D802" t="s">
        <v>32</v>
      </c>
      <c r="E802" t="s">
        <v>34</v>
      </c>
      <c r="F802" t="s">
        <v>37</v>
      </c>
      <c r="G802" s="3" t="s">
        <v>42</v>
      </c>
      <c r="H802">
        <v>4</v>
      </c>
      <c r="I802">
        <v>1230.6199999999999</v>
      </c>
      <c r="J802">
        <v>0.12</v>
      </c>
      <c r="K802" s="4">
        <v>4331.78</v>
      </c>
      <c r="L802" s="1">
        <v>44324.070127314822</v>
      </c>
    </row>
    <row r="803" spans="1:12" x14ac:dyDescent="0.3">
      <c r="A803" t="s">
        <v>48</v>
      </c>
      <c r="B803" t="s">
        <v>29</v>
      </c>
      <c r="C803" s="2">
        <v>23</v>
      </c>
      <c r="D803" t="s">
        <v>31</v>
      </c>
      <c r="E803" t="s">
        <v>45</v>
      </c>
      <c r="F803" t="s">
        <v>38</v>
      </c>
      <c r="G803" s="3" t="s">
        <v>56</v>
      </c>
      <c r="H803">
        <v>9</v>
      </c>
      <c r="I803">
        <v>1727.89</v>
      </c>
      <c r="J803">
        <v>0.28999999999999998</v>
      </c>
      <c r="K803" s="4">
        <v>11041.22</v>
      </c>
      <c r="L803" s="1">
        <v>45047.951631944437</v>
      </c>
    </row>
    <row r="804" spans="1:12" x14ac:dyDescent="0.3">
      <c r="A804" t="s">
        <v>49</v>
      </c>
      <c r="B804" t="s">
        <v>30</v>
      </c>
      <c r="C804" s="2">
        <v>19</v>
      </c>
      <c r="D804" t="s">
        <v>32</v>
      </c>
      <c r="E804" t="s">
        <v>34</v>
      </c>
      <c r="F804" t="s">
        <v>38</v>
      </c>
      <c r="G804" s="3" t="s">
        <v>42</v>
      </c>
      <c r="H804">
        <v>4</v>
      </c>
      <c r="I804">
        <v>1847.4</v>
      </c>
      <c r="J804">
        <v>0.09</v>
      </c>
      <c r="K804" s="4">
        <v>6724.54</v>
      </c>
      <c r="L804" s="1">
        <v>44242.28634259259</v>
      </c>
    </row>
    <row r="805" spans="1:12" x14ac:dyDescent="0.3">
      <c r="A805" t="s">
        <v>50</v>
      </c>
      <c r="B805" t="s">
        <v>58</v>
      </c>
      <c r="C805" s="2">
        <v>55</v>
      </c>
      <c r="D805" t="s">
        <v>32</v>
      </c>
      <c r="E805" t="s">
        <v>34</v>
      </c>
      <c r="F805" t="s">
        <v>37</v>
      </c>
      <c r="G805" s="3" t="s">
        <v>43</v>
      </c>
      <c r="H805">
        <v>4</v>
      </c>
      <c r="I805">
        <v>74.739999999999995</v>
      </c>
      <c r="J805">
        <v>0.23</v>
      </c>
      <c r="K805" s="4">
        <v>230.2</v>
      </c>
      <c r="L805" s="1">
        <v>44872.591539351852</v>
      </c>
    </row>
    <row r="806" spans="1:12" x14ac:dyDescent="0.3">
      <c r="A806" t="s">
        <v>47</v>
      </c>
      <c r="B806" t="s">
        <v>19</v>
      </c>
      <c r="C806" s="2">
        <v>26</v>
      </c>
      <c r="D806" t="s">
        <v>31</v>
      </c>
      <c r="E806" t="s">
        <v>36</v>
      </c>
      <c r="F806" t="s">
        <v>57</v>
      </c>
      <c r="G806" s="3" t="s">
        <v>42</v>
      </c>
      <c r="H806">
        <v>8</v>
      </c>
      <c r="I806">
        <v>770.85</v>
      </c>
      <c r="J806">
        <v>0.17</v>
      </c>
      <c r="K806" s="4">
        <v>5118.4399999999996</v>
      </c>
      <c r="L806" s="1">
        <v>44955.220509259263</v>
      </c>
    </row>
    <row r="807" spans="1:12" x14ac:dyDescent="0.3">
      <c r="A807" t="s">
        <v>51</v>
      </c>
      <c r="B807" t="s">
        <v>29</v>
      </c>
      <c r="C807" s="2">
        <v>20</v>
      </c>
      <c r="D807" t="s">
        <v>31</v>
      </c>
      <c r="E807" t="s">
        <v>34</v>
      </c>
      <c r="F807" t="s">
        <v>37</v>
      </c>
      <c r="G807" s="3" t="s">
        <v>43</v>
      </c>
      <c r="H807">
        <v>8</v>
      </c>
      <c r="I807">
        <v>551.66999999999996</v>
      </c>
      <c r="J807">
        <v>7.0000000000000007E-2</v>
      </c>
      <c r="K807" s="4">
        <v>4104.42</v>
      </c>
      <c r="L807" s="1">
        <v>44140.503472222219</v>
      </c>
    </row>
    <row r="808" spans="1:12" x14ac:dyDescent="0.3">
      <c r="A808" t="s">
        <v>52</v>
      </c>
      <c r="B808" t="s">
        <v>18</v>
      </c>
      <c r="C808" s="2">
        <v>33</v>
      </c>
      <c r="D808" t="s">
        <v>31</v>
      </c>
      <c r="E808" t="s">
        <v>36</v>
      </c>
      <c r="F808" t="s">
        <v>40</v>
      </c>
      <c r="G808" s="3" t="s">
        <v>56</v>
      </c>
      <c r="H808">
        <v>5</v>
      </c>
      <c r="I808">
        <v>1157.6600000000001</v>
      </c>
      <c r="J808">
        <v>0.01</v>
      </c>
      <c r="K808" s="4">
        <v>5730.42</v>
      </c>
      <c r="L808" s="1">
        <v>45158.05878472222</v>
      </c>
    </row>
    <row r="809" spans="1:12" x14ac:dyDescent="0.3">
      <c r="A809" t="s">
        <v>53</v>
      </c>
      <c r="B809" t="s">
        <v>30</v>
      </c>
      <c r="C809" s="2">
        <v>42</v>
      </c>
      <c r="D809" t="s">
        <v>31</v>
      </c>
      <c r="E809" t="s">
        <v>36</v>
      </c>
      <c r="F809" t="s">
        <v>41</v>
      </c>
      <c r="G809" s="3" t="s">
        <v>43</v>
      </c>
      <c r="H809">
        <v>3</v>
      </c>
      <c r="I809">
        <v>1284.08</v>
      </c>
      <c r="J809">
        <v>0.12</v>
      </c>
      <c r="K809" s="4">
        <v>3389.97</v>
      </c>
      <c r="L809" s="1">
        <v>44108.175243055557</v>
      </c>
    </row>
    <row r="810" spans="1:12" x14ac:dyDescent="0.3">
      <c r="A810" t="s">
        <v>54</v>
      </c>
      <c r="B810" t="s">
        <v>19</v>
      </c>
      <c r="C810" s="2">
        <v>41</v>
      </c>
      <c r="D810" t="s">
        <v>32</v>
      </c>
      <c r="E810" t="s">
        <v>45</v>
      </c>
      <c r="F810" t="s">
        <v>40</v>
      </c>
      <c r="G810" s="3" t="s">
        <v>56</v>
      </c>
      <c r="I810">
        <v>1999.56</v>
      </c>
      <c r="J810">
        <v>0.16</v>
      </c>
      <c r="K810" s="4">
        <v>3359.26</v>
      </c>
      <c r="L810" s="1">
        <v>44324.955335648148</v>
      </c>
    </row>
    <row r="811" spans="1:12" x14ac:dyDescent="0.3">
      <c r="A811" t="s">
        <v>55</v>
      </c>
      <c r="B811" t="s">
        <v>19</v>
      </c>
      <c r="C811" s="2">
        <v>64</v>
      </c>
      <c r="D811" t="s">
        <v>31</v>
      </c>
      <c r="E811" t="s">
        <v>44</v>
      </c>
      <c r="F811" t="s">
        <v>38</v>
      </c>
      <c r="G811" s="3" t="s">
        <v>43</v>
      </c>
      <c r="H811">
        <v>9</v>
      </c>
      <c r="I811">
        <v>1049.8900000000001</v>
      </c>
      <c r="J811">
        <v>0.05</v>
      </c>
      <c r="K811" s="4">
        <v>8976.56</v>
      </c>
      <c r="L811" s="1">
        <v>44921.788263888891</v>
      </c>
    </row>
    <row r="812" spans="1:12" x14ac:dyDescent="0.3">
      <c r="A812" t="s">
        <v>47</v>
      </c>
      <c r="B812" t="s">
        <v>13</v>
      </c>
      <c r="C812" s="2">
        <v>46</v>
      </c>
      <c r="D812" t="s">
        <v>31</v>
      </c>
      <c r="E812" t="s">
        <v>36</v>
      </c>
      <c r="F812" t="s">
        <v>38</v>
      </c>
      <c r="G812" s="3" t="s">
        <v>42</v>
      </c>
      <c r="H812">
        <v>9</v>
      </c>
      <c r="I812">
        <v>1125.3599999999999</v>
      </c>
      <c r="J812">
        <v>0.12</v>
      </c>
      <c r="K812" s="4">
        <v>8912.85</v>
      </c>
      <c r="L812" s="1">
        <v>44053.175879629627</v>
      </c>
    </row>
    <row r="813" spans="1:12" x14ac:dyDescent="0.3">
      <c r="A813" t="s">
        <v>48</v>
      </c>
      <c r="B813" t="s">
        <v>27</v>
      </c>
      <c r="C813" s="2">
        <v>61</v>
      </c>
      <c r="D813" t="s">
        <v>31</v>
      </c>
      <c r="E813" t="s">
        <v>46</v>
      </c>
      <c r="F813" t="s">
        <v>39</v>
      </c>
      <c r="G813" s="3" t="s">
        <v>42</v>
      </c>
      <c r="H813">
        <v>5</v>
      </c>
      <c r="I813">
        <v>857.91</v>
      </c>
      <c r="J813">
        <v>0.18</v>
      </c>
      <c r="K813" s="4">
        <v>3517.43</v>
      </c>
      <c r="L813" s="1">
        <v>44155.713101851848</v>
      </c>
    </row>
    <row r="814" spans="1:12" x14ac:dyDescent="0.3">
      <c r="A814" t="s">
        <v>49</v>
      </c>
      <c r="B814" t="s">
        <v>25</v>
      </c>
      <c r="C814" s="2">
        <v>57</v>
      </c>
      <c r="D814" t="s">
        <v>31</v>
      </c>
      <c r="E814" t="s">
        <v>34</v>
      </c>
      <c r="F814" t="s">
        <v>38</v>
      </c>
      <c r="G814" s="3" t="s">
        <v>43</v>
      </c>
      <c r="H814">
        <v>8</v>
      </c>
      <c r="I814">
        <v>337.97</v>
      </c>
      <c r="J814">
        <v>0.21</v>
      </c>
      <c r="K814" s="4">
        <v>2135.9699999999998</v>
      </c>
      <c r="L814" s="1">
        <v>45030.870358796303</v>
      </c>
    </row>
    <row r="815" spans="1:12" x14ac:dyDescent="0.3">
      <c r="A815" t="s">
        <v>50</v>
      </c>
      <c r="B815" t="s">
        <v>22</v>
      </c>
      <c r="C815" s="2">
        <v>43</v>
      </c>
      <c r="D815" t="s">
        <v>31</v>
      </c>
      <c r="E815" t="s">
        <v>45</v>
      </c>
      <c r="F815" t="s">
        <v>39</v>
      </c>
      <c r="G815" s="3" t="s">
        <v>56</v>
      </c>
      <c r="H815">
        <v>7</v>
      </c>
      <c r="I815">
        <v>641.48</v>
      </c>
      <c r="J815">
        <v>0.02</v>
      </c>
      <c r="K815" s="4">
        <v>4400.55</v>
      </c>
      <c r="L815" s="1">
        <v>45039.182719907411</v>
      </c>
    </row>
    <row r="816" spans="1:12" x14ac:dyDescent="0.3">
      <c r="A816" t="s">
        <v>47</v>
      </c>
      <c r="B816" t="s">
        <v>58</v>
      </c>
      <c r="C816" s="2">
        <v>55</v>
      </c>
      <c r="D816" t="s">
        <v>32</v>
      </c>
      <c r="E816" t="s">
        <v>33</v>
      </c>
      <c r="F816" t="s">
        <v>38</v>
      </c>
      <c r="G816" s="3" t="s">
        <v>56</v>
      </c>
      <c r="H816">
        <v>3</v>
      </c>
      <c r="I816">
        <v>531.62</v>
      </c>
      <c r="J816">
        <v>0.2</v>
      </c>
      <c r="K816" s="4">
        <v>1275.8900000000001</v>
      </c>
      <c r="L816" s="1">
        <v>43847.268113425933</v>
      </c>
    </row>
    <row r="817" spans="1:12" x14ac:dyDescent="0.3">
      <c r="A817" t="s">
        <v>51</v>
      </c>
      <c r="B817" t="s">
        <v>13</v>
      </c>
      <c r="C817" s="2">
        <v>52</v>
      </c>
      <c r="D817" t="s">
        <v>32</v>
      </c>
      <c r="E817" t="s">
        <v>33</v>
      </c>
      <c r="F817" t="s">
        <v>38</v>
      </c>
      <c r="G817" s="3" t="s">
        <v>56</v>
      </c>
      <c r="H817">
        <v>5</v>
      </c>
      <c r="I817">
        <v>1612.38</v>
      </c>
      <c r="J817">
        <v>0.02</v>
      </c>
      <c r="K817" s="4">
        <v>7900.66</v>
      </c>
      <c r="L817" s="1">
        <v>44361.943506944437</v>
      </c>
    </row>
    <row r="818" spans="1:12" x14ac:dyDescent="0.3">
      <c r="A818" t="s">
        <v>52</v>
      </c>
      <c r="B818" t="s">
        <v>14</v>
      </c>
      <c r="C818" s="2">
        <v>40</v>
      </c>
      <c r="D818" t="s">
        <v>32</v>
      </c>
      <c r="E818" t="s">
        <v>33</v>
      </c>
      <c r="F818" t="s">
        <v>37</v>
      </c>
      <c r="G818" s="3" t="s">
        <v>43</v>
      </c>
      <c r="H818">
        <v>9</v>
      </c>
      <c r="I818">
        <v>1114.3399999999999</v>
      </c>
      <c r="J818">
        <v>0.01</v>
      </c>
      <c r="K818" s="4">
        <v>9928.77</v>
      </c>
      <c r="L818" s="1">
        <v>44808.964131944442</v>
      </c>
    </row>
    <row r="819" spans="1:12" x14ac:dyDescent="0.3">
      <c r="A819" t="s">
        <v>53</v>
      </c>
      <c r="B819" t="s">
        <v>28</v>
      </c>
      <c r="C819" s="2">
        <v>21</v>
      </c>
      <c r="D819" t="s">
        <v>31</v>
      </c>
      <c r="E819" t="s">
        <v>34</v>
      </c>
      <c r="F819" t="s">
        <v>37</v>
      </c>
      <c r="G819" s="3" t="s">
        <v>43</v>
      </c>
      <c r="H819">
        <v>4</v>
      </c>
      <c r="I819">
        <v>627.58000000000004</v>
      </c>
      <c r="J819">
        <v>0.05</v>
      </c>
      <c r="K819" s="4">
        <v>2384.8000000000002</v>
      </c>
      <c r="L819" s="1">
        <v>44850.592314814807</v>
      </c>
    </row>
    <row r="820" spans="1:12" x14ac:dyDescent="0.3">
      <c r="A820" t="s">
        <v>54</v>
      </c>
      <c r="B820" t="s">
        <v>16</v>
      </c>
      <c r="C820" s="2">
        <v>59</v>
      </c>
      <c r="D820" t="s">
        <v>31</v>
      </c>
      <c r="E820" t="s">
        <v>44</v>
      </c>
      <c r="F820" t="s">
        <v>41</v>
      </c>
      <c r="G820" s="3" t="s">
        <v>43</v>
      </c>
      <c r="H820">
        <v>3</v>
      </c>
      <c r="I820">
        <v>1003.73</v>
      </c>
      <c r="J820">
        <v>0.2</v>
      </c>
      <c r="K820" s="4">
        <v>2408.9499999999998</v>
      </c>
      <c r="L820" s="1">
        <v>44617.704629629632</v>
      </c>
    </row>
    <row r="821" spans="1:12" x14ac:dyDescent="0.3">
      <c r="A821" t="s">
        <v>55</v>
      </c>
      <c r="B821" t="s">
        <v>22</v>
      </c>
      <c r="C821" s="2">
        <v>31</v>
      </c>
      <c r="D821" t="s">
        <v>32</v>
      </c>
      <c r="E821" t="s">
        <v>35</v>
      </c>
      <c r="F821" t="s">
        <v>40</v>
      </c>
      <c r="G821" s="3" t="s">
        <v>43</v>
      </c>
      <c r="H821">
        <v>7</v>
      </c>
      <c r="I821">
        <v>476.79</v>
      </c>
      <c r="J821">
        <v>0.02</v>
      </c>
      <c r="K821" s="4">
        <v>3270.78</v>
      </c>
      <c r="L821" s="1">
        <v>45226.614664351851</v>
      </c>
    </row>
    <row r="822" spans="1:12" x14ac:dyDescent="0.3">
      <c r="A822" t="s">
        <v>47</v>
      </c>
      <c r="B822" t="s">
        <v>17</v>
      </c>
      <c r="C822" s="2">
        <v>64</v>
      </c>
      <c r="D822" t="s">
        <v>32</v>
      </c>
      <c r="E822" t="s">
        <v>44</v>
      </c>
      <c r="F822" t="s">
        <v>57</v>
      </c>
      <c r="G822" s="3" t="s">
        <v>56</v>
      </c>
      <c r="H822">
        <v>8</v>
      </c>
      <c r="I822">
        <v>411</v>
      </c>
      <c r="J822">
        <v>0.01</v>
      </c>
      <c r="K822" s="4">
        <v>3255.12</v>
      </c>
      <c r="L822" s="1">
        <v>45015.044247685182</v>
      </c>
    </row>
    <row r="823" spans="1:12" x14ac:dyDescent="0.3">
      <c r="A823" t="s">
        <v>48</v>
      </c>
      <c r="B823" t="s">
        <v>58</v>
      </c>
      <c r="C823" s="2">
        <v>56</v>
      </c>
      <c r="D823" t="s">
        <v>32</v>
      </c>
      <c r="E823" t="s">
        <v>45</v>
      </c>
      <c r="F823" t="s">
        <v>41</v>
      </c>
      <c r="G823" s="3" t="s">
        <v>56</v>
      </c>
      <c r="H823">
        <v>5</v>
      </c>
      <c r="I823">
        <v>1726.89</v>
      </c>
      <c r="J823">
        <v>0.04</v>
      </c>
      <c r="K823" s="4">
        <v>8289.07</v>
      </c>
      <c r="L823" s="1">
        <v>45269.464733796303</v>
      </c>
    </row>
    <row r="824" spans="1:12" x14ac:dyDescent="0.3">
      <c r="A824" t="s">
        <v>49</v>
      </c>
      <c r="B824" t="s">
        <v>23</v>
      </c>
      <c r="C824" s="2">
        <v>24</v>
      </c>
      <c r="D824" t="s">
        <v>32</v>
      </c>
      <c r="E824" t="s">
        <v>44</v>
      </c>
      <c r="F824" t="s">
        <v>38</v>
      </c>
      <c r="G824" s="3" t="s">
        <v>43</v>
      </c>
      <c r="H824">
        <v>8</v>
      </c>
      <c r="I824">
        <v>1892.38</v>
      </c>
      <c r="J824">
        <v>0.28000000000000003</v>
      </c>
      <c r="K824" s="4">
        <v>10900.11</v>
      </c>
      <c r="L824" s="1">
        <v>44625.134027777778</v>
      </c>
    </row>
    <row r="825" spans="1:12" x14ac:dyDescent="0.3">
      <c r="A825" t="s">
        <v>50</v>
      </c>
      <c r="B825" t="s">
        <v>28</v>
      </c>
      <c r="C825" s="2">
        <v>25</v>
      </c>
      <c r="D825" t="s">
        <v>31</v>
      </c>
      <c r="E825" t="s">
        <v>33</v>
      </c>
      <c r="F825" t="s">
        <v>41</v>
      </c>
      <c r="G825" s="3" t="s">
        <v>43</v>
      </c>
      <c r="H825">
        <v>5</v>
      </c>
      <c r="I825">
        <v>206.03</v>
      </c>
      <c r="J825">
        <v>0.27</v>
      </c>
      <c r="K825" s="4">
        <v>752.01</v>
      </c>
      <c r="L825" s="1">
        <v>44615.49790509259</v>
      </c>
    </row>
    <row r="826" spans="1:12" x14ac:dyDescent="0.3">
      <c r="A826" t="s">
        <v>47</v>
      </c>
      <c r="B826" t="s">
        <v>18</v>
      </c>
      <c r="C826" s="2">
        <v>59</v>
      </c>
      <c r="D826" t="s">
        <v>31</v>
      </c>
      <c r="E826" t="s">
        <v>44</v>
      </c>
      <c r="F826" t="s">
        <v>37</v>
      </c>
      <c r="G826" s="3" t="s">
        <v>56</v>
      </c>
      <c r="H826">
        <v>9</v>
      </c>
      <c r="I826">
        <v>1541.52</v>
      </c>
      <c r="J826">
        <v>0.03</v>
      </c>
      <c r="K826" s="4">
        <v>13457.47</v>
      </c>
      <c r="L826" s="1">
        <v>44256.488981481481</v>
      </c>
    </row>
    <row r="827" spans="1:12" x14ac:dyDescent="0.3">
      <c r="A827" t="s">
        <v>51</v>
      </c>
      <c r="B827" t="s">
        <v>24</v>
      </c>
      <c r="C827" s="2">
        <v>36</v>
      </c>
      <c r="D827" t="s">
        <v>31</v>
      </c>
      <c r="E827" t="s">
        <v>45</v>
      </c>
      <c r="F827" t="s">
        <v>40</v>
      </c>
      <c r="G827" s="3" t="s">
        <v>56</v>
      </c>
      <c r="H827">
        <v>7</v>
      </c>
      <c r="I827">
        <v>933.96</v>
      </c>
      <c r="J827">
        <v>0.09</v>
      </c>
      <c r="K827" s="4">
        <v>5949.33</v>
      </c>
      <c r="L827" s="1">
        <v>44477.959282407413</v>
      </c>
    </row>
    <row r="828" spans="1:12" x14ac:dyDescent="0.3">
      <c r="A828" t="s">
        <v>52</v>
      </c>
      <c r="B828" t="s">
        <v>24</v>
      </c>
      <c r="C828" s="2">
        <v>19</v>
      </c>
      <c r="D828" t="s">
        <v>32</v>
      </c>
      <c r="E828" t="s">
        <v>45</v>
      </c>
      <c r="F828" t="s">
        <v>38</v>
      </c>
      <c r="G828" s="3" t="s">
        <v>42</v>
      </c>
      <c r="H828">
        <v>5</v>
      </c>
      <c r="I828">
        <v>808.49</v>
      </c>
      <c r="J828">
        <v>0.28000000000000003</v>
      </c>
      <c r="K828" s="4">
        <v>2910.56</v>
      </c>
      <c r="L828" s="1">
        <v>45210.971215277779</v>
      </c>
    </row>
    <row r="829" spans="1:12" x14ac:dyDescent="0.3">
      <c r="A829" t="s">
        <v>53</v>
      </c>
      <c r="B829" t="s">
        <v>17</v>
      </c>
      <c r="C829" s="2">
        <v>64</v>
      </c>
      <c r="D829" t="s">
        <v>32</v>
      </c>
      <c r="E829" t="s">
        <v>33</v>
      </c>
      <c r="F829" t="s">
        <v>38</v>
      </c>
      <c r="G829" s="3" t="s">
        <v>43</v>
      </c>
      <c r="H829">
        <v>9</v>
      </c>
      <c r="I829">
        <v>1394.35</v>
      </c>
      <c r="J829">
        <v>0.03</v>
      </c>
      <c r="K829" s="4">
        <v>12172.68</v>
      </c>
      <c r="L829" s="1">
        <v>44441.048634259263</v>
      </c>
    </row>
    <row r="830" spans="1:12" x14ac:dyDescent="0.3">
      <c r="A830" t="s">
        <v>54</v>
      </c>
      <c r="B830" t="s">
        <v>16</v>
      </c>
      <c r="C830" s="2">
        <v>18</v>
      </c>
      <c r="D830" t="s">
        <v>32</v>
      </c>
      <c r="E830" t="s">
        <v>46</v>
      </c>
      <c r="F830" t="s">
        <v>41</v>
      </c>
      <c r="G830" s="3" t="s">
        <v>42</v>
      </c>
      <c r="H830">
        <v>5</v>
      </c>
      <c r="I830">
        <v>569.19000000000005</v>
      </c>
      <c r="J830">
        <v>0.03</v>
      </c>
      <c r="K830" s="4">
        <v>2760.57</v>
      </c>
      <c r="L830" s="1">
        <v>44282.631122685183</v>
      </c>
    </row>
    <row r="831" spans="1:12" x14ac:dyDescent="0.3">
      <c r="A831" t="s">
        <v>55</v>
      </c>
      <c r="B831" t="s">
        <v>26</v>
      </c>
      <c r="C831" s="2">
        <v>59</v>
      </c>
      <c r="D831" t="s">
        <v>31</v>
      </c>
      <c r="E831" t="s">
        <v>34</v>
      </c>
      <c r="F831" t="s">
        <v>40</v>
      </c>
      <c r="G831" s="3" t="s">
        <v>56</v>
      </c>
      <c r="H831">
        <v>8</v>
      </c>
      <c r="I831">
        <v>90.13</v>
      </c>
      <c r="J831">
        <v>0.03</v>
      </c>
      <c r="K831" s="4">
        <v>699.41</v>
      </c>
      <c r="L831" s="1">
        <v>44500.097858796304</v>
      </c>
    </row>
    <row r="832" spans="1:12" x14ac:dyDescent="0.3">
      <c r="A832" t="s">
        <v>47</v>
      </c>
      <c r="B832" t="s">
        <v>12</v>
      </c>
      <c r="C832" s="2">
        <v>55</v>
      </c>
      <c r="D832" t="s">
        <v>31</v>
      </c>
      <c r="E832" t="s">
        <v>36</v>
      </c>
      <c r="F832" t="s">
        <v>39</v>
      </c>
      <c r="G832" s="3" t="s">
        <v>56</v>
      </c>
      <c r="H832">
        <v>4</v>
      </c>
      <c r="I832">
        <v>467.31</v>
      </c>
      <c r="J832">
        <v>0.28999999999999998</v>
      </c>
      <c r="K832" s="4">
        <v>1327.16</v>
      </c>
      <c r="L832" s="1">
        <v>44835.099108796298</v>
      </c>
    </row>
    <row r="833" spans="1:12" x14ac:dyDescent="0.3">
      <c r="A833" t="s">
        <v>48</v>
      </c>
      <c r="B833" t="s">
        <v>16</v>
      </c>
      <c r="C833" s="2"/>
      <c r="D833" t="s">
        <v>32</v>
      </c>
      <c r="E833" t="s">
        <v>35</v>
      </c>
      <c r="F833" t="s">
        <v>57</v>
      </c>
      <c r="G833" s="3" t="s">
        <v>43</v>
      </c>
      <c r="H833">
        <v>9</v>
      </c>
      <c r="I833">
        <v>410.6</v>
      </c>
      <c r="J833">
        <v>0.22</v>
      </c>
      <c r="K833" s="4">
        <v>2882.41</v>
      </c>
      <c r="L833" s="1">
        <v>44437.110115740739</v>
      </c>
    </row>
    <row r="834" spans="1:12" x14ac:dyDescent="0.3">
      <c r="A834" t="s">
        <v>49</v>
      </c>
      <c r="B834" t="s">
        <v>30</v>
      </c>
      <c r="C834" s="2">
        <v>59</v>
      </c>
      <c r="D834" t="s">
        <v>31</v>
      </c>
      <c r="E834" t="s">
        <v>35</v>
      </c>
      <c r="F834" t="s">
        <v>40</v>
      </c>
      <c r="G834" s="3" t="s">
        <v>42</v>
      </c>
      <c r="H834">
        <v>6</v>
      </c>
      <c r="I834">
        <v>116.4</v>
      </c>
      <c r="J834">
        <v>0.06</v>
      </c>
      <c r="K834" s="4">
        <v>656.5</v>
      </c>
      <c r="L834" s="1">
        <v>44362.103900462957</v>
      </c>
    </row>
    <row r="835" spans="1:12" x14ac:dyDescent="0.3">
      <c r="A835" t="s">
        <v>50</v>
      </c>
      <c r="B835" t="s">
        <v>27</v>
      </c>
      <c r="C835" s="2">
        <v>61</v>
      </c>
      <c r="D835" t="s">
        <v>32</v>
      </c>
      <c r="E835" t="s">
        <v>33</v>
      </c>
      <c r="F835" t="s">
        <v>41</v>
      </c>
      <c r="G835" s="3" t="s">
        <v>56</v>
      </c>
      <c r="H835">
        <v>6</v>
      </c>
      <c r="I835">
        <v>676.57</v>
      </c>
      <c r="J835">
        <v>0.01</v>
      </c>
      <c r="K835" s="4">
        <v>4018.83</v>
      </c>
      <c r="L835" s="1">
        <v>44400.047997685193</v>
      </c>
    </row>
    <row r="836" spans="1:12" x14ac:dyDescent="0.3">
      <c r="A836" t="s">
        <v>47</v>
      </c>
      <c r="B836" t="s">
        <v>19</v>
      </c>
      <c r="C836" s="2">
        <v>41</v>
      </c>
      <c r="D836" t="s">
        <v>32</v>
      </c>
      <c r="E836" t="s">
        <v>46</v>
      </c>
      <c r="F836" t="s">
        <v>41</v>
      </c>
      <c r="G836" s="3" t="s">
        <v>42</v>
      </c>
      <c r="H836">
        <v>3</v>
      </c>
      <c r="I836">
        <v>975.31</v>
      </c>
      <c r="J836">
        <v>0.28999999999999998</v>
      </c>
      <c r="K836" s="4">
        <v>2077.41</v>
      </c>
      <c r="L836" s="1">
        <v>44514.793032407397</v>
      </c>
    </row>
    <row r="837" spans="1:12" x14ac:dyDescent="0.3">
      <c r="A837" t="s">
        <v>51</v>
      </c>
      <c r="B837" t="s">
        <v>16</v>
      </c>
      <c r="C837" s="2">
        <v>49</v>
      </c>
      <c r="D837" t="s">
        <v>32</v>
      </c>
      <c r="E837" t="s">
        <v>35</v>
      </c>
      <c r="F837" t="s">
        <v>57</v>
      </c>
      <c r="G837" s="3" t="s">
        <v>42</v>
      </c>
      <c r="H837">
        <v>3</v>
      </c>
      <c r="I837">
        <v>1484.87</v>
      </c>
      <c r="J837">
        <v>0.13</v>
      </c>
      <c r="K837" s="4">
        <v>3875.51</v>
      </c>
      <c r="L837" s="1">
        <v>44950.472939814812</v>
      </c>
    </row>
    <row r="838" spans="1:12" x14ac:dyDescent="0.3">
      <c r="A838" t="s">
        <v>52</v>
      </c>
      <c r="B838" t="s">
        <v>21</v>
      </c>
      <c r="C838" s="2">
        <v>47</v>
      </c>
      <c r="D838" t="s">
        <v>31</v>
      </c>
      <c r="E838" t="s">
        <v>44</v>
      </c>
      <c r="F838" t="s">
        <v>38</v>
      </c>
      <c r="G838" s="3" t="s">
        <v>42</v>
      </c>
      <c r="H838">
        <v>4</v>
      </c>
      <c r="I838">
        <v>685.04</v>
      </c>
      <c r="J838">
        <v>0.18</v>
      </c>
      <c r="K838" s="4">
        <v>2246.9299999999998</v>
      </c>
      <c r="L838" s="1">
        <v>44874.231261574067</v>
      </c>
    </row>
    <row r="839" spans="1:12" x14ac:dyDescent="0.3">
      <c r="A839" t="s">
        <v>53</v>
      </c>
      <c r="B839" t="s">
        <v>20</v>
      </c>
      <c r="C839" s="2">
        <v>23</v>
      </c>
      <c r="D839" t="s">
        <v>32</v>
      </c>
      <c r="E839" t="s">
        <v>45</v>
      </c>
      <c r="F839" t="s">
        <v>38</v>
      </c>
      <c r="G839" s="3" t="s">
        <v>42</v>
      </c>
      <c r="H839">
        <v>1</v>
      </c>
      <c r="I839">
        <v>429.35</v>
      </c>
      <c r="J839">
        <v>0.08</v>
      </c>
      <c r="K839" s="4">
        <v>395</v>
      </c>
      <c r="L839" s="1">
        <v>45251.199247685188</v>
      </c>
    </row>
    <row r="840" spans="1:12" x14ac:dyDescent="0.3">
      <c r="A840" t="s">
        <v>54</v>
      </c>
      <c r="B840" t="s">
        <v>23</v>
      </c>
      <c r="C840" s="2">
        <v>55</v>
      </c>
      <c r="D840" t="s">
        <v>32</v>
      </c>
      <c r="E840" t="s">
        <v>46</v>
      </c>
      <c r="F840" t="s">
        <v>39</v>
      </c>
      <c r="G840" s="3" t="s">
        <v>42</v>
      </c>
      <c r="H840">
        <v>6</v>
      </c>
      <c r="I840">
        <v>499.71</v>
      </c>
      <c r="J840">
        <v>0.23</v>
      </c>
      <c r="K840" s="4">
        <v>2308.66</v>
      </c>
      <c r="L840" s="1">
        <v>45107.750810185193</v>
      </c>
    </row>
    <row r="841" spans="1:12" x14ac:dyDescent="0.3">
      <c r="A841" t="s">
        <v>55</v>
      </c>
      <c r="B841" t="s">
        <v>22</v>
      </c>
      <c r="C841" s="2">
        <v>50</v>
      </c>
      <c r="D841" t="s">
        <v>31</v>
      </c>
      <c r="E841" t="s">
        <v>45</v>
      </c>
      <c r="F841" t="s">
        <v>41</v>
      </c>
      <c r="G841" s="3" t="s">
        <v>43</v>
      </c>
      <c r="H841">
        <v>1</v>
      </c>
      <c r="I841">
        <v>1787.8</v>
      </c>
      <c r="J841">
        <v>0.06</v>
      </c>
      <c r="K841" s="4">
        <v>1680.53</v>
      </c>
      <c r="L841" s="1">
        <v>44560.089953703697</v>
      </c>
    </row>
    <row r="842" spans="1:12" x14ac:dyDescent="0.3">
      <c r="A842" t="s">
        <v>47</v>
      </c>
      <c r="B842" t="s">
        <v>21</v>
      </c>
      <c r="C842" s="2">
        <v>61</v>
      </c>
      <c r="D842" t="s">
        <v>32</v>
      </c>
      <c r="E842" t="s">
        <v>33</v>
      </c>
      <c r="F842" t="s">
        <v>57</v>
      </c>
      <c r="G842" s="3" t="s">
        <v>43</v>
      </c>
      <c r="H842">
        <v>4</v>
      </c>
      <c r="I842">
        <v>449.2</v>
      </c>
      <c r="J842">
        <v>0.24</v>
      </c>
      <c r="K842" s="4">
        <v>1365.57</v>
      </c>
      <c r="L842" s="1">
        <v>45147.14271990741</v>
      </c>
    </row>
    <row r="843" spans="1:12" x14ac:dyDescent="0.3">
      <c r="A843" t="s">
        <v>48</v>
      </c>
      <c r="B843" t="s">
        <v>14</v>
      </c>
      <c r="C843" s="2">
        <v>40</v>
      </c>
      <c r="D843" t="s">
        <v>32</v>
      </c>
      <c r="E843" t="s">
        <v>45</v>
      </c>
      <c r="F843" t="s">
        <v>41</v>
      </c>
      <c r="G843" s="3" t="s">
        <v>42</v>
      </c>
      <c r="H843">
        <v>7</v>
      </c>
      <c r="I843">
        <v>1764.52</v>
      </c>
      <c r="J843">
        <v>7.0000000000000007E-2</v>
      </c>
      <c r="K843" s="4">
        <v>11487.03</v>
      </c>
      <c r="L843" s="1">
        <v>44225.568090277768</v>
      </c>
    </row>
    <row r="844" spans="1:12" x14ac:dyDescent="0.3">
      <c r="A844" t="s">
        <v>49</v>
      </c>
      <c r="B844" t="s">
        <v>13</v>
      </c>
      <c r="C844" s="2">
        <v>27</v>
      </c>
      <c r="D844" t="s">
        <v>31</v>
      </c>
      <c r="E844" t="s">
        <v>36</v>
      </c>
      <c r="F844" t="s">
        <v>37</v>
      </c>
      <c r="G844" s="3" t="s">
        <v>43</v>
      </c>
      <c r="H844">
        <v>6</v>
      </c>
      <c r="I844">
        <v>921.84</v>
      </c>
      <c r="J844">
        <v>0.03</v>
      </c>
      <c r="K844" s="4">
        <v>5365.11</v>
      </c>
      <c r="L844" s="1">
        <v>45110.150740740741</v>
      </c>
    </row>
    <row r="845" spans="1:12" x14ac:dyDescent="0.3">
      <c r="A845" t="s">
        <v>50</v>
      </c>
      <c r="B845" t="s">
        <v>27</v>
      </c>
      <c r="C845" s="2">
        <v>63</v>
      </c>
      <c r="D845" t="s">
        <v>32</v>
      </c>
      <c r="E845" t="s">
        <v>45</v>
      </c>
      <c r="F845" t="s">
        <v>41</v>
      </c>
      <c r="G845" s="3" t="s">
        <v>56</v>
      </c>
      <c r="H845">
        <v>8</v>
      </c>
      <c r="I845">
        <v>1872.08</v>
      </c>
      <c r="J845">
        <v>0.14000000000000001</v>
      </c>
      <c r="K845" s="4">
        <v>12879.91</v>
      </c>
      <c r="L845" s="1">
        <v>44866.851504629631</v>
      </c>
    </row>
    <row r="846" spans="1:12" x14ac:dyDescent="0.3">
      <c r="A846" t="s">
        <v>47</v>
      </c>
      <c r="B846" t="s">
        <v>12</v>
      </c>
      <c r="C846" s="2">
        <v>32</v>
      </c>
      <c r="D846" t="s">
        <v>32</v>
      </c>
      <c r="E846" t="s">
        <v>45</v>
      </c>
      <c r="F846" t="s">
        <v>41</v>
      </c>
      <c r="G846" s="3" t="s">
        <v>42</v>
      </c>
      <c r="H846">
        <v>4</v>
      </c>
      <c r="I846">
        <v>845.78</v>
      </c>
      <c r="J846">
        <v>0.24</v>
      </c>
      <c r="K846" s="4">
        <v>2571.17</v>
      </c>
      <c r="L846" s="1">
        <v>44277.939270833333</v>
      </c>
    </row>
    <row r="847" spans="1:12" x14ac:dyDescent="0.3">
      <c r="A847" t="s">
        <v>51</v>
      </c>
      <c r="B847" t="s">
        <v>25</v>
      </c>
      <c r="C847" s="2">
        <v>40</v>
      </c>
      <c r="D847" t="s">
        <v>32</v>
      </c>
      <c r="E847" t="s">
        <v>46</v>
      </c>
      <c r="F847" t="s">
        <v>37</v>
      </c>
      <c r="G847" s="3" t="s">
        <v>43</v>
      </c>
      <c r="H847">
        <v>9</v>
      </c>
      <c r="I847">
        <v>396.48</v>
      </c>
      <c r="J847">
        <v>0.12</v>
      </c>
      <c r="K847" s="4">
        <v>3140.12</v>
      </c>
      <c r="L847" s="1">
        <v>45018.383356481478</v>
      </c>
    </row>
    <row r="848" spans="1:12" x14ac:dyDescent="0.3">
      <c r="A848" t="s">
        <v>52</v>
      </c>
      <c r="B848" t="s">
        <v>13</v>
      </c>
      <c r="C848" s="2">
        <v>53</v>
      </c>
      <c r="D848" t="s">
        <v>31</v>
      </c>
      <c r="E848" t="s">
        <v>44</v>
      </c>
      <c r="F848" t="s">
        <v>37</v>
      </c>
      <c r="G848" s="3" t="s">
        <v>43</v>
      </c>
      <c r="H848">
        <v>8</v>
      </c>
      <c r="I848">
        <v>1120.6099999999999</v>
      </c>
      <c r="J848">
        <v>0.01</v>
      </c>
      <c r="K848" s="4">
        <v>8875.23</v>
      </c>
      <c r="L848" s="1">
        <v>44349.108506944453</v>
      </c>
    </row>
    <row r="849" spans="1:12" x14ac:dyDescent="0.3">
      <c r="A849" t="s">
        <v>53</v>
      </c>
      <c r="B849" t="s">
        <v>12</v>
      </c>
      <c r="C849" s="2">
        <v>18</v>
      </c>
      <c r="D849" t="s">
        <v>32</v>
      </c>
      <c r="E849" t="s">
        <v>34</v>
      </c>
      <c r="F849" t="s">
        <v>57</v>
      </c>
      <c r="G849" s="3" t="s">
        <v>56</v>
      </c>
      <c r="H849">
        <v>5</v>
      </c>
      <c r="I849">
        <v>1196.03</v>
      </c>
      <c r="J849">
        <v>0.17</v>
      </c>
      <c r="K849" s="4">
        <v>4963.5200000000004</v>
      </c>
      <c r="L849" s="1">
        <v>44222.333738425928</v>
      </c>
    </row>
    <row r="850" spans="1:12" x14ac:dyDescent="0.3">
      <c r="A850" t="s">
        <v>54</v>
      </c>
      <c r="B850" t="s">
        <v>25</v>
      </c>
      <c r="C850" s="2">
        <v>25</v>
      </c>
      <c r="D850" t="s">
        <v>32</v>
      </c>
      <c r="E850" t="s">
        <v>35</v>
      </c>
      <c r="F850" t="s">
        <v>38</v>
      </c>
      <c r="G850" s="3" t="s">
        <v>56</v>
      </c>
      <c r="H850">
        <v>6</v>
      </c>
      <c r="I850">
        <v>1289.2</v>
      </c>
      <c r="J850">
        <v>0.2</v>
      </c>
      <c r="K850" s="4">
        <v>6188.16</v>
      </c>
      <c r="L850" s="1">
        <v>44760.493113425917</v>
      </c>
    </row>
    <row r="851" spans="1:12" x14ac:dyDescent="0.3">
      <c r="A851" t="s">
        <v>55</v>
      </c>
      <c r="B851" t="s">
        <v>30</v>
      </c>
      <c r="C851" s="2">
        <v>20</v>
      </c>
      <c r="D851" t="s">
        <v>32</v>
      </c>
      <c r="E851" t="s">
        <v>44</v>
      </c>
      <c r="F851" t="s">
        <v>39</v>
      </c>
      <c r="G851" s="3" t="s">
        <v>56</v>
      </c>
      <c r="H851">
        <v>5</v>
      </c>
      <c r="I851">
        <v>852.42</v>
      </c>
      <c r="J851">
        <v>0.22</v>
      </c>
      <c r="K851" s="4">
        <v>3324.44</v>
      </c>
      <c r="L851" s="1">
        <v>44726.168032407397</v>
      </c>
    </row>
    <row r="852" spans="1:12" x14ac:dyDescent="0.3">
      <c r="A852" t="s">
        <v>47</v>
      </c>
      <c r="B852" t="s">
        <v>29</v>
      </c>
      <c r="C852" s="2">
        <v>31</v>
      </c>
      <c r="D852" t="s">
        <v>31</v>
      </c>
      <c r="E852" t="s">
        <v>44</v>
      </c>
      <c r="F852" t="s">
        <v>37</v>
      </c>
      <c r="G852" s="3" t="s">
        <v>56</v>
      </c>
      <c r="H852">
        <v>6</v>
      </c>
      <c r="I852">
        <v>144.77000000000001</v>
      </c>
      <c r="J852">
        <v>0.12</v>
      </c>
      <c r="K852" s="4">
        <v>764.39</v>
      </c>
      <c r="L852" s="1">
        <v>43944.485752314817</v>
      </c>
    </row>
    <row r="853" spans="1:12" x14ac:dyDescent="0.3">
      <c r="A853" t="s">
        <v>48</v>
      </c>
      <c r="B853" t="s">
        <v>18</v>
      </c>
      <c r="C853" s="2">
        <v>34</v>
      </c>
      <c r="D853" t="s">
        <v>31</v>
      </c>
      <c r="E853" t="s">
        <v>44</v>
      </c>
      <c r="F853" t="s">
        <v>38</v>
      </c>
      <c r="G853" s="3" t="s">
        <v>42</v>
      </c>
      <c r="H853">
        <v>1</v>
      </c>
      <c r="I853">
        <v>1272.0999999999999</v>
      </c>
      <c r="J853">
        <v>0.03</v>
      </c>
      <c r="K853" s="4">
        <v>1233.94</v>
      </c>
      <c r="L853" s="1">
        <v>44218.630624999998</v>
      </c>
    </row>
    <row r="854" spans="1:12" x14ac:dyDescent="0.3">
      <c r="A854" t="s">
        <v>49</v>
      </c>
      <c r="B854" t="s">
        <v>17</v>
      </c>
      <c r="C854" s="2">
        <v>51</v>
      </c>
      <c r="D854" t="s">
        <v>31</v>
      </c>
      <c r="E854" t="s">
        <v>35</v>
      </c>
      <c r="F854" t="s">
        <v>57</v>
      </c>
      <c r="G854" s="3" t="s">
        <v>43</v>
      </c>
      <c r="H854">
        <v>4</v>
      </c>
      <c r="I854">
        <v>1869.41</v>
      </c>
      <c r="J854">
        <v>0.18</v>
      </c>
      <c r="K854" s="4">
        <v>6131.66</v>
      </c>
      <c r="L854" s="1">
        <v>44866.803680555553</v>
      </c>
    </row>
    <row r="855" spans="1:12" x14ac:dyDescent="0.3">
      <c r="A855" t="s">
        <v>50</v>
      </c>
      <c r="B855" t="s">
        <v>27</v>
      </c>
      <c r="C855" s="2">
        <v>64</v>
      </c>
      <c r="D855" t="s">
        <v>32</v>
      </c>
      <c r="E855" t="s">
        <v>33</v>
      </c>
      <c r="F855" t="s">
        <v>40</v>
      </c>
      <c r="G855" s="3" t="s">
        <v>43</v>
      </c>
      <c r="H855">
        <v>9</v>
      </c>
      <c r="I855">
        <v>1917.24</v>
      </c>
      <c r="J855">
        <v>0.1</v>
      </c>
      <c r="K855" s="4">
        <v>15529.64</v>
      </c>
      <c r="L855" s="1">
        <v>44085.569675925923</v>
      </c>
    </row>
    <row r="856" spans="1:12" x14ac:dyDescent="0.3">
      <c r="A856" t="s">
        <v>47</v>
      </c>
      <c r="B856" t="s">
        <v>23</v>
      </c>
      <c r="C856" s="2">
        <v>23</v>
      </c>
      <c r="D856" t="s">
        <v>31</v>
      </c>
      <c r="E856" t="s">
        <v>44</v>
      </c>
      <c r="F856" t="s">
        <v>41</v>
      </c>
      <c r="G856" s="3" t="s">
        <v>56</v>
      </c>
      <c r="H856">
        <v>4</v>
      </c>
      <c r="I856">
        <v>1213.93</v>
      </c>
      <c r="J856">
        <v>0.28000000000000003</v>
      </c>
      <c r="K856" s="4">
        <v>3496.12</v>
      </c>
      <c r="L856" s="1">
        <v>45199.407199074078</v>
      </c>
    </row>
    <row r="857" spans="1:12" x14ac:dyDescent="0.3">
      <c r="A857" t="s">
        <v>51</v>
      </c>
      <c r="B857" t="s">
        <v>14</v>
      </c>
      <c r="C857" s="2">
        <v>22</v>
      </c>
      <c r="D857" t="s">
        <v>32</v>
      </c>
      <c r="E857" t="s">
        <v>34</v>
      </c>
      <c r="F857" t="s">
        <v>57</v>
      </c>
      <c r="G857" s="3" t="s">
        <v>43</v>
      </c>
      <c r="I857">
        <v>88.78</v>
      </c>
      <c r="J857">
        <v>0.15</v>
      </c>
      <c r="K857" s="4">
        <v>150.93</v>
      </c>
      <c r="L857" s="1">
        <v>44432.153506944444</v>
      </c>
    </row>
    <row r="858" spans="1:12" x14ac:dyDescent="0.3">
      <c r="A858" t="s">
        <v>52</v>
      </c>
      <c r="B858" t="s">
        <v>58</v>
      </c>
      <c r="C858" s="2">
        <v>63</v>
      </c>
      <c r="D858" t="s">
        <v>31</v>
      </c>
      <c r="E858" t="s">
        <v>33</v>
      </c>
      <c r="F858" t="s">
        <v>57</v>
      </c>
      <c r="G858" s="3" t="s">
        <v>43</v>
      </c>
      <c r="H858">
        <v>6</v>
      </c>
      <c r="I858">
        <v>256.77999999999997</v>
      </c>
      <c r="J858">
        <v>0.14000000000000001</v>
      </c>
      <c r="K858" s="4">
        <v>1324.98</v>
      </c>
      <c r="L858" s="1">
        <v>45164.893784722219</v>
      </c>
    </row>
    <row r="859" spans="1:12" x14ac:dyDescent="0.3">
      <c r="A859" t="s">
        <v>53</v>
      </c>
      <c r="B859" t="s">
        <v>26</v>
      </c>
      <c r="C859" s="2">
        <v>58</v>
      </c>
      <c r="D859" t="s">
        <v>31</v>
      </c>
      <c r="E859" t="s">
        <v>45</v>
      </c>
      <c r="F859" t="s">
        <v>37</v>
      </c>
      <c r="G859" s="3" t="s">
        <v>43</v>
      </c>
      <c r="I859">
        <v>1676.28</v>
      </c>
      <c r="J859">
        <v>0.09</v>
      </c>
      <c r="K859" s="4">
        <v>3050.83</v>
      </c>
      <c r="L859" s="1">
        <v>44107.172118055547</v>
      </c>
    </row>
    <row r="860" spans="1:12" x14ac:dyDescent="0.3">
      <c r="A860" t="s">
        <v>54</v>
      </c>
      <c r="B860" t="s">
        <v>17</v>
      </c>
      <c r="C860" s="2">
        <v>57</v>
      </c>
      <c r="D860" t="s">
        <v>31</v>
      </c>
      <c r="E860" t="s">
        <v>34</v>
      </c>
      <c r="F860" t="s">
        <v>39</v>
      </c>
      <c r="G860" s="3" t="s">
        <v>56</v>
      </c>
      <c r="H860">
        <v>3</v>
      </c>
      <c r="I860">
        <v>1668</v>
      </c>
      <c r="J860">
        <v>0.1</v>
      </c>
      <c r="K860" s="4">
        <v>4503.6000000000004</v>
      </c>
      <c r="L860" s="1">
        <v>43837.220601851863</v>
      </c>
    </row>
    <row r="861" spans="1:12" x14ac:dyDescent="0.3">
      <c r="A861" t="s">
        <v>55</v>
      </c>
      <c r="B861" t="s">
        <v>16</v>
      </c>
      <c r="C861" s="2">
        <v>46</v>
      </c>
      <c r="D861" t="s">
        <v>31</v>
      </c>
      <c r="E861" t="s">
        <v>46</v>
      </c>
      <c r="F861" t="s">
        <v>37</v>
      </c>
      <c r="G861" s="3" t="s">
        <v>43</v>
      </c>
      <c r="H861">
        <v>7</v>
      </c>
      <c r="I861">
        <v>1894.73</v>
      </c>
      <c r="J861">
        <v>0.15</v>
      </c>
      <c r="K861" s="4">
        <v>11273.64</v>
      </c>
      <c r="L861" s="1">
        <v>45177.766585648147</v>
      </c>
    </row>
    <row r="862" spans="1:12" x14ac:dyDescent="0.3">
      <c r="A862" t="s">
        <v>47</v>
      </c>
      <c r="B862" t="s">
        <v>16</v>
      </c>
      <c r="C862" s="2">
        <v>52</v>
      </c>
      <c r="D862" t="s">
        <v>32</v>
      </c>
      <c r="E862" t="s">
        <v>33</v>
      </c>
      <c r="F862" t="s">
        <v>41</v>
      </c>
      <c r="G862" s="3" t="s">
        <v>43</v>
      </c>
      <c r="H862">
        <v>4</v>
      </c>
      <c r="I862">
        <v>1149.3599999999999</v>
      </c>
      <c r="J862">
        <v>0.09</v>
      </c>
      <c r="K862" s="4">
        <v>4183.67</v>
      </c>
      <c r="L862" s="1">
        <v>45040.672303240739</v>
      </c>
    </row>
    <row r="863" spans="1:12" x14ac:dyDescent="0.3">
      <c r="A863" t="s">
        <v>48</v>
      </c>
      <c r="B863" t="s">
        <v>19</v>
      </c>
      <c r="C863" s="2">
        <v>35</v>
      </c>
      <c r="D863" t="s">
        <v>31</v>
      </c>
      <c r="E863" t="s">
        <v>45</v>
      </c>
      <c r="F863" t="s">
        <v>37</v>
      </c>
      <c r="G863" s="3" t="s">
        <v>43</v>
      </c>
      <c r="H863">
        <v>1</v>
      </c>
      <c r="I863">
        <v>1734.44</v>
      </c>
      <c r="J863">
        <v>0.27</v>
      </c>
      <c r="K863" s="4">
        <v>1266.1400000000001</v>
      </c>
      <c r="L863" s="1">
        <v>45127.727719907409</v>
      </c>
    </row>
    <row r="864" spans="1:12" x14ac:dyDescent="0.3">
      <c r="A864" t="s">
        <v>49</v>
      </c>
      <c r="B864" t="s">
        <v>12</v>
      </c>
      <c r="C864" s="2">
        <v>57</v>
      </c>
      <c r="D864" t="s">
        <v>32</v>
      </c>
      <c r="E864" t="s">
        <v>45</v>
      </c>
      <c r="F864" t="s">
        <v>41</v>
      </c>
      <c r="G864" s="3" t="s">
        <v>42</v>
      </c>
      <c r="H864">
        <v>9</v>
      </c>
      <c r="I864">
        <v>1658.53</v>
      </c>
      <c r="J864">
        <v>0.13</v>
      </c>
      <c r="K864" s="4">
        <v>12986.29</v>
      </c>
      <c r="L864" s="1">
        <v>44786.171076388891</v>
      </c>
    </row>
    <row r="865" spans="1:12" x14ac:dyDescent="0.3">
      <c r="A865" t="s">
        <v>50</v>
      </c>
      <c r="B865" t="s">
        <v>17</v>
      </c>
      <c r="C865" s="2">
        <v>47</v>
      </c>
      <c r="D865" t="s">
        <v>32</v>
      </c>
      <c r="E865" t="s">
        <v>44</v>
      </c>
      <c r="F865" t="s">
        <v>37</v>
      </c>
      <c r="G865" s="3" t="s">
        <v>42</v>
      </c>
      <c r="H865">
        <v>6</v>
      </c>
      <c r="I865">
        <v>1199.3699999999999</v>
      </c>
      <c r="J865">
        <v>0.09</v>
      </c>
      <c r="K865" s="4">
        <v>6548.56</v>
      </c>
      <c r="L865" s="1">
        <v>43942.095092592594</v>
      </c>
    </row>
    <row r="866" spans="1:12" x14ac:dyDescent="0.3">
      <c r="A866" t="s">
        <v>47</v>
      </c>
      <c r="B866" t="s">
        <v>20</v>
      </c>
      <c r="C866" s="2">
        <v>32</v>
      </c>
      <c r="D866" t="s">
        <v>32</v>
      </c>
      <c r="E866" t="s">
        <v>44</v>
      </c>
      <c r="F866" t="s">
        <v>40</v>
      </c>
      <c r="G866" s="3" t="s">
        <v>43</v>
      </c>
      <c r="H866">
        <v>9</v>
      </c>
      <c r="I866">
        <v>1578.09</v>
      </c>
      <c r="J866">
        <v>0.05</v>
      </c>
      <c r="K866" s="4">
        <v>13492.67</v>
      </c>
      <c r="L866" s="1">
        <v>45160.691921296297</v>
      </c>
    </row>
    <row r="867" spans="1:12" x14ac:dyDescent="0.3">
      <c r="A867" t="s">
        <v>51</v>
      </c>
      <c r="B867" t="s">
        <v>21</v>
      </c>
      <c r="C867" s="2">
        <v>32</v>
      </c>
      <c r="D867" t="s">
        <v>31</v>
      </c>
      <c r="E867" t="s">
        <v>35</v>
      </c>
      <c r="F867" t="s">
        <v>39</v>
      </c>
      <c r="G867" s="3" t="s">
        <v>43</v>
      </c>
      <c r="H867">
        <v>3</v>
      </c>
      <c r="I867">
        <v>295.14</v>
      </c>
      <c r="J867">
        <v>0.2</v>
      </c>
      <c r="K867" s="4">
        <v>708.34</v>
      </c>
      <c r="L867" s="1">
        <v>44540.158946759257</v>
      </c>
    </row>
    <row r="868" spans="1:12" x14ac:dyDescent="0.3">
      <c r="A868" t="s">
        <v>52</v>
      </c>
      <c r="B868" t="s">
        <v>28</v>
      </c>
      <c r="C868" s="2">
        <v>33</v>
      </c>
      <c r="D868" t="s">
        <v>31</v>
      </c>
      <c r="E868" t="s">
        <v>36</v>
      </c>
      <c r="F868" t="s">
        <v>40</v>
      </c>
      <c r="G868" s="3" t="s">
        <v>43</v>
      </c>
      <c r="H868">
        <v>5</v>
      </c>
      <c r="I868">
        <v>1296.45</v>
      </c>
      <c r="J868">
        <v>0.01</v>
      </c>
      <c r="K868" s="4">
        <v>6417.43</v>
      </c>
      <c r="L868" s="1">
        <v>44121.511921296304</v>
      </c>
    </row>
    <row r="869" spans="1:12" x14ac:dyDescent="0.3">
      <c r="A869" t="s">
        <v>53</v>
      </c>
      <c r="B869" t="s">
        <v>58</v>
      </c>
      <c r="C869" s="2">
        <v>50</v>
      </c>
      <c r="D869" t="s">
        <v>32</v>
      </c>
      <c r="E869" t="s">
        <v>34</v>
      </c>
      <c r="F869" t="s">
        <v>38</v>
      </c>
      <c r="G869" s="3" t="s">
        <v>43</v>
      </c>
      <c r="H869">
        <v>9</v>
      </c>
      <c r="I869">
        <v>1909.23</v>
      </c>
      <c r="J869">
        <v>0.13</v>
      </c>
      <c r="K869" s="4">
        <v>14949.27</v>
      </c>
      <c r="L869" s="1">
        <v>44384.199837962973</v>
      </c>
    </row>
    <row r="870" spans="1:12" x14ac:dyDescent="0.3">
      <c r="A870" t="s">
        <v>54</v>
      </c>
      <c r="B870" t="s">
        <v>16</v>
      </c>
      <c r="C870" s="2">
        <v>27</v>
      </c>
      <c r="D870" t="s">
        <v>31</v>
      </c>
      <c r="E870" t="s">
        <v>35</v>
      </c>
      <c r="F870" t="s">
        <v>39</v>
      </c>
      <c r="G870" s="3" t="s">
        <v>43</v>
      </c>
      <c r="H870">
        <v>6</v>
      </c>
      <c r="I870">
        <v>365.82</v>
      </c>
      <c r="J870">
        <v>0.17</v>
      </c>
      <c r="K870" s="4">
        <v>1821.78</v>
      </c>
      <c r="L870" s="1">
        <v>45193.848391203697</v>
      </c>
    </row>
    <row r="871" spans="1:12" x14ac:dyDescent="0.3">
      <c r="A871" t="s">
        <v>55</v>
      </c>
      <c r="B871" t="s">
        <v>14</v>
      </c>
      <c r="C871" s="2">
        <v>36</v>
      </c>
      <c r="D871" t="s">
        <v>32</v>
      </c>
      <c r="E871" t="s">
        <v>35</v>
      </c>
      <c r="F871" t="s">
        <v>37</v>
      </c>
      <c r="G871" s="3" t="s">
        <v>43</v>
      </c>
      <c r="I871">
        <v>1500.88</v>
      </c>
      <c r="J871">
        <v>0.1</v>
      </c>
      <c r="K871" s="4">
        <v>2701.58</v>
      </c>
      <c r="L871" s="1">
        <v>44018.020300925928</v>
      </c>
    </row>
    <row r="872" spans="1:12" x14ac:dyDescent="0.3">
      <c r="A872" t="s">
        <v>47</v>
      </c>
      <c r="B872" t="s">
        <v>22</v>
      </c>
      <c r="C872" s="2">
        <v>54</v>
      </c>
      <c r="D872" t="s">
        <v>31</v>
      </c>
      <c r="E872" t="s">
        <v>34</v>
      </c>
      <c r="F872" t="s">
        <v>57</v>
      </c>
      <c r="G872" s="3" t="s">
        <v>42</v>
      </c>
      <c r="H872">
        <v>1</v>
      </c>
      <c r="I872">
        <v>675.53</v>
      </c>
      <c r="J872">
        <v>0.22</v>
      </c>
      <c r="K872" s="4">
        <v>526.91</v>
      </c>
      <c r="L872" s="1">
        <v>44500.328796296293</v>
      </c>
    </row>
    <row r="873" spans="1:12" x14ac:dyDescent="0.3">
      <c r="A873" t="s">
        <v>48</v>
      </c>
      <c r="B873" t="s">
        <v>58</v>
      </c>
      <c r="C873" s="2">
        <v>20</v>
      </c>
      <c r="D873" t="s">
        <v>31</v>
      </c>
      <c r="E873" t="s">
        <v>33</v>
      </c>
      <c r="F873" t="s">
        <v>38</v>
      </c>
      <c r="G873" s="3" t="s">
        <v>56</v>
      </c>
      <c r="H873">
        <v>9</v>
      </c>
      <c r="I873">
        <v>1643.35</v>
      </c>
      <c r="J873">
        <v>0.2</v>
      </c>
      <c r="K873" s="4">
        <v>11832.12</v>
      </c>
      <c r="L873" s="1">
        <v>45031.981851851851</v>
      </c>
    </row>
    <row r="874" spans="1:12" x14ac:dyDescent="0.3">
      <c r="A874" t="s">
        <v>49</v>
      </c>
      <c r="B874" t="s">
        <v>24</v>
      </c>
      <c r="C874" s="2">
        <v>53</v>
      </c>
      <c r="D874" t="s">
        <v>32</v>
      </c>
      <c r="E874" t="s">
        <v>46</v>
      </c>
      <c r="F874" t="s">
        <v>57</v>
      </c>
      <c r="G874" s="3" t="s">
        <v>43</v>
      </c>
      <c r="H874">
        <v>1</v>
      </c>
      <c r="I874">
        <v>1409.56</v>
      </c>
      <c r="J874">
        <v>0.28999999999999998</v>
      </c>
      <c r="K874" s="4">
        <v>1000.79</v>
      </c>
      <c r="L874" s="1">
        <v>44710.527916666673</v>
      </c>
    </row>
    <row r="875" spans="1:12" x14ac:dyDescent="0.3">
      <c r="A875" t="s">
        <v>50</v>
      </c>
      <c r="B875" t="s">
        <v>16</v>
      </c>
      <c r="C875" s="2">
        <v>21</v>
      </c>
      <c r="D875" t="s">
        <v>31</v>
      </c>
      <c r="E875" t="s">
        <v>34</v>
      </c>
      <c r="F875" t="s">
        <v>40</v>
      </c>
      <c r="G875" s="3" t="s">
        <v>43</v>
      </c>
      <c r="H875">
        <v>5</v>
      </c>
      <c r="I875">
        <v>1856.04</v>
      </c>
      <c r="J875">
        <v>0.15</v>
      </c>
      <c r="K875" s="4">
        <v>7888.17</v>
      </c>
      <c r="L875" s="1">
        <v>44113.564803240741</v>
      </c>
    </row>
    <row r="876" spans="1:12" x14ac:dyDescent="0.3">
      <c r="A876" t="s">
        <v>47</v>
      </c>
      <c r="B876" t="s">
        <v>15</v>
      </c>
      <c r="C876" s="2">
        <v>28</v>
      </c>
      <c r="D876" t="s">
        <v>32</v>
      </c>
      <c r="E876" t="s">
        <v>45</v>
      </c>
      <c r="F876" t="s">
        <v>39</v>
      </c>
      <c r="G876" s="3" t="s">
        <v>43</v>
      </c>
      <c r="H876">
        <v>1</v>
      </c>
      <c r="I876">
        <v>1438.27</v>
      </c>
      <c r="J876">
        <v>0.16</v>
      </c>
      <c r="K876" s="4">
        <v>1208.1500000000001</v>
      </c>
      <c r="L876" s="1">
        <v>44229.958877314813</v>
      </c>
    </row>
    <row r="877" spans="1:12" x14ac:dyDescent="0.3">
      <c r="A877" t="s">
        <v>51</v>
      </c>
      <c r="B877" t="s">
        <v>12</v>
      </c>
      <c r="C877" s="2">
        <v>58</v>
      </c>
      <c r="D877" t="s">
        <v>32</v>
      </c>
      <c r="E877" t="s">
        <v>46</v>
      </c>
      <c r="F877" t="s">
        <v>38</v>
      </c>
      <c r="G877" s="3" t="s">
        <v>56</v>
      </c>
      <c r="H877">
        <v>5</v>
      </c>
      <c r="I877">
        <v>850.11</v>
      </c>
      <c r="J877">
        <v>7.0000000000000007E-2</v>
      </c>
      <c r="K877" s="4">
        <v>3953.01</v>
      </c>
      <c r="L877" s="1">
        <v>43877.734814814823</v>
      </c>
    </row>
    <row r="878" spans="1:12" x14ac:dyDescent="0.3">
      <c r="A878" t="s">
        <v>52</v>
      </c>
      <c r="B878" t="s">
        <v>58</v>
      </c>
      <c r="C878" s="2">
        <v>50</v>
      </c>
      <c r="D878" t="s">
        <v>31</v>
      </c>
      <c r="E878" t="s">
        <v>36</v>
      </c>
      <c r="F878" t="s">
        <v>40</v>
      </c>
      <c r="G878" s="3" t="s">
        <v>43</v>
      </c>
      <c r="H878">
        <v>5</v>
      </c>
      <c r="I878">
        <v>71.239999999999995</v>
      </c>
      <c r="J878">
        <v>0.12</v>
      </c>
      <c r="K878" s="4">
        <v>313.45999999999998</v>
      </c>
      <c r="L878" s="1">
        <v>45165.337141203701</v>
      </c>
    </row>
    <row r="879" spans="1:12" x14ac:dyDescent="0.3">
      <c r="A879" t="s">
        <v>53</v>
      </c>
      <c r="B879" t="s">
        <v>23</v>
      </c>
      <c r="C879" s="2">
        <v>45</v>
      </c>
      <c r="D879" t="s">
        <v>31</v>
      </c>
      <c r="E879" t="s">
        <v>33</v>
      </c>
      <c r="F879" t="s">
        <v>37</v>
      </c>
      <c r="G879" s="3" t="s">
        <v>43</v>
      </c>
      <c r="H879">
        <v>7</v>
      </c>
      <c r="I879">
        <v>1596.19</v>
      </c>
      <c r="J879">
        <v>0.01</v>
      </c>
      <c r="K879" s="4">
        <v>11061.6</v>
      </c>
      <c r="L879" s="1">
        <v>43944.476064814808</v>
      </c>
    </row>
    <row r="880" spans="1:12" x14ac:dyDescent="0.3">
      <c r="A880" t="s">
        <v>54</v>
      </c>
      <c r="B880" t="s">
        <v>15</v>
      </c>
      <c r="C880" s="2">
        <v>49</v>
      </c>
      <c r="D880" t="s">
        <v>31</v>
      </c>
      <c r="E880" t="s">
        <v>44</v>
      </c>
      <c r="F880" t="s">
        <v>57</v>
      </c>
      <c r="G880" s="3" t="s">
        <v>56</v>
      </c>
      <c r="H880">
        <v>7</v>
      </c>
      <c r="I880">
        <v>846.51</v>
      </c>
      <c r="J880">
        <v>0.21</v>
      </c>
      <c r="K880" s="4">
        <v>4681.2</v>
      </c>
      <c r="L880" s="1">
        <v>44594.360729166663</v>
      </c>
    </row>
    <row r="881" spans="1:12" x14ac:dyDescent="0.3">
      <c r="A881" t="s">
        <v>55</v>
      </c>
      <c r="B881" t="s">
        <v>12</v>
      </c>
      <c r="C881" s="2">
        <v>33</v>
      </c>
      <c r="D881" t="s">
        <v>32</v>
      </c>
      <c r="E881" t="s">
        <v>36</v>
      </c>
      <c r="F881" t="s">
        <v>37</v>
      </c>
      <c r="G881" s="3" t="s">
        <v>43</v>
      </c>
      <c r="H881">
        <v>1</v>
      </c>
      <c r="I881">
        <v>1357.74</v>
      </c>
      <c r="J881">
        <v>0.09</v>
      </c>
      <c r="K881" s="4">
        <v>1235.54</v>
      </c>
      <c r="L881" s="1">
        <v>44719.488182870373</v>
      </c>
    </row>
    <row r="882" spans="1:12" x14ac:dyDescent="0.3">
      <c r="A882" t="s">
        <v>47</v>
      </c>
      <c r="B882" t="s">
        <v>25</v>
      </c>
      <c r="C882" s="2">
        <v>26</v>
      </c>
      <c r="D882" t="s">
        <v>31</v>
      </c>
      <c r="E882" t="s">
        <v>36</v>
      </c>
      <c r="F882" t="s">
        <v>41</v>
      </c>
      <c r="G882" s="3" t="s">
        <v>56</v>
      </c>
      <c r="H882">
        <v>9</v>
      </c>
      <c r="I882">
        <v>254.88</v>
      </c>
      <c r="J882">
        <v>0.16</v>
      </c>
      <c r="K882" s="4">
        <v>1926.89</v>
      </c>
      <c r="L882" s="1">
        <v>44936.030694444453</v>
      </c>
    </row>
    <row r="883" spans="1:12" x14ac:dyDescent="0.3">
      <c r="A883" t="s">
        <v>48</v>
      </c>
      <c r="B883" t="s">
        <v>13</v>
      </c>
      <c r="C883" s="2">
        <v>28</v>
      </c>
      <c r="D883" t="s">
        <v>31</v>
      </c>
      <c r="E883" t="s">
        <v>44</v>
      </c>
      <c r="F883" t="s">
        <v>38</v>
      </c>
      <c r="G883" s="3" t="s">
        <v>56</v>
      </c>
      <c r="H883">
        <v>1</v>
      </c>
      <c r="I883">
        <v>1787.39</v>
      </c>
      <c r="J883">
        <v>0.08</v>
      </c>
      <c r="K883" s="4">
        <v>1644.4</v>
      </c>
      <c r="L883" s="1">
        <v>44714.358587962961</v>
      </c>
    </row>
    <row r="884" spans="1:12" x14ac:dyDescent="0.3">
      <c r="A884" t="s">
        <v>49</v>
      </c>
      <c r="B884" t="s">
        <v>19</v>
      </c>
      <c r="C884" s="2">
        <v>23</v>
      </c>
      <c r="D884" t="s">
        <v>31</v>
      </c>
      <c r="E884" t="s">
        <v>36</v>
      </c>
      <c r="F884" t="s">
        <v>57</v>
      </c>
      <c r="G884" s="3" t="s">
        <v>43</v>
      </c>
      <c r="H884">
        <v>5</v>
      </c>
      <c r="I884">
        <v>899.53</v>
      </c>
      <c r="J884">
        <v>0.19</v>
      </c>
      <c r="K884" s="4">
        <v>3643.1</v>
      </c>
      <c r="L884" s="1">
        <v>45242.73228009259</v>
      </c>
    </row>
    <row r="885" spans="1:12" x14ac:dyDescent="0.3">
      <c r="A885" t="s">
        <v>50</v>
      </c>
      <c r="B885" t="s">
        <v>26</v>
      </c>
      <c r="C885" s="2">
        <v>44</v>
      </c>
      <c r="D885" t="s">
        <v>31</v>
      </c>
      <c r="E885" t="s">
        <v>33</v>
      </c>
      <c r="F885" t="s">
        <v>39</v>
      </c>
      <c r="G885" s="3" t="s">
        <v>42</v>
      </c>
      <c r="H885">
        <v>7</v>
      </c>
      <c r="I885">
        <v>1843.4</v>
      </c>
      <c r="J885">
        <v>0.13</v>
      </c>
      <c r="K885" s="4">
        <v>11226.31</v>
      </c>
      <c r="L885" s="1">
        <v>44021.199317129627</v>
      </c>
    </row>
    <row r="886" spans="1:12" x14ac:dyDescent="0.3">
      <c r="A886" t="s">
        <v>47</v>
      </c>
      <c r="B886" t="s">
        <v>16</v>
      </c>
      <c r="C886" s="2">
        <v>29</v>
      </c>
      <c r="D886" t="s">
        <v>32</v>
      </c>
      <c r="E886" t="s">
        <v>33</v>
      </c>
      <c r="F886" t="s">
        <v>39</v>
      </c>
      <c r="G886" s="3" t="s">
        <v>42</v>
      </c>
      <c r="H886">
        <v>8</v>
      </c>
      <c r="I886">
        <v>1428.68</v>
      </c>
      <c r="J886">
        <v>0.14000000000000001</v>
      </c>
      <c r="K886" s="4">
        <v>9829.32</v>
      </c>
      <c r="L886" s="1">
        <v>45039.837638888886</v>
      </c>
    </row>
    <row r="887" spans="1:12" x14ac:dyDescent="0.3">
      <c r="A887" t="s">
        <v>51</v>
      </c>
      <c r="B887" t="s">
        <v>21</v>
      </c>
      <c r="C887" s="2">
        <v>39</v>
      </c>
      <c r="D887" t="s">
        <v>31</v>
      </c>
      <c r="E887" t="s">
        <v>33</v>
      </c>
      <c r="F887" t="s">
        <v>39</v>
      </c>
      <c r="G887" s="3" t="s">
        <v>43</v>
      </c>
      <c r="I887">
        <v>286.85000000000002</v>
      </c>
      <c r="J887">
        <v>0.28000000000000003</v>
      </c>
      <c r="K887" s="4">
        <v>413.06</v>
      </c>
      <c r="L887" s="1">
        <v>43885.006782407407</v>
      </c>
    </row>
    <row r="888" spans="1:12" x14ac:dyDescent="0.3">
      <c r="A888" t="s">
        <v>52</v>
      </c>
      <c r="B888" t="s">
        <v>29</v>
      </c>
      <c r="C888" s="2">
        <v>57</v>
      </c>
      <c r="D888" t="s">
        <v>32</v>
      </c>
      <c r="E888" t="s">
        <v>35</v>
      </c>
      <c r="F888" t="s">
        <v>40</v>
      </c>
      <c r="G888" s="3" t="s">
        <v>56</v>
      </c>
      <c r="H888">
        <v>1</v>
      </c>
      <c r="I888">
        <v>1179.43</v>
      </c>
      <c r="J888">
        <v>0.21</v>
      </c>
      <c r="K888" s="4">
        <v>931.75</v>
      </c>
      <c r="L888" s="1">
        <v>44441.396921296298</v>
      </c>
    </row>
    <row r="889" spans="1:12" x14ac:dyDescent="0.3">
      <c r="A889" t="s">
        <v>53</v>
      </c>
      <c r="B889" t="s">
        <v>14</v>
      </c>
      <c r="C889" s="2">
        <v>54</v>
      </c>
      <c r="D889" t="s">
        <v>31</v>
      </c>
      <c r="E889" t="s">
        <v>35</v>
      </c>
      <c r="F889" t="s">
        <v>39</v>
      </c>
      <c r="G889" s="3" t="s">
        <v>56</v>
      </c>
      <c r="H889">
        <v>4</v>
      </c>
      <c r="I889">
        <v>1824.37</v>
      </c>
      <c r="J889">
        <v>0.08</v>
      </c>
      <c r="K889" s="4">
        <v>6713.68</v>
      </c>
      <c r="L889" s="1">
        <v>45034.322314814817</v>
      </c>
    </row>
    <row r="890" spans="1:12" x14ac:dyDescent="0.3">
      <c r="A890" t="s">
        <v>54</v>
      </c>
      <c r="B890" t="s">
        <v>12</v>
      </c>
      <c r="C890" s="2">
        <v>38</v>
      </c>
      <c r="D890" t="s">
        <v>31</v>
      </c>
      <c r="E890" t="s">
        <v>33</v>
      </c>
      <c r="F890" t="s">
        <v>57</v>
      </c>
      <c r="G890" s="3" t="s">
        <v>56</v>
      </c>
      <c r="H890">
        <v>4</v>
      </c>
      <c r="I890">
        <v>1609.94</v>
      </c>
      <c r="J890">
        <v>0.15</v>
      </c>
      <c r="K890" s="4">
        <v>5473.8</v>
      </c>
      <c r="L890" s="1">
        <v>45261.496631944443</v>
      </c>
    </row>
    <row r="891" spans="1:12" x14ac:dyDescent="0.3">
      <c r="A891" t="s">
        <v>55</v>
      </c>
      <c r="B891" t="s">
        <v>19</v>
      </c>
      <c r="C891" s="2">
        <v>50</v>
      </c>
      <c r="D891" t="s">
        <v>31</v>
      </c>
      <c r="E891" t="s">
        <v>44</v>
      </c>
      <c r="F891" t="s">
        <v>40</v>
      </c>
      <c r="G891" s="3" t="s">
        <v>43</v>
      </c>
      <c r="H891">
        <v>6</v>
      </c>
      <c r="I891">
        <v>865.06</v>
      </c>
      <c r="J891">
        <v>0.14000000000000001</v>
      </c>
      <c r="K891" s="4">
        <v>4463.71</v>
      </c>
      <c r="L891" s="1">
        <v>44287.543946759259</v>
      </c>
    </row>
    <row r="892" spans="1:12" x14ac:dyDescent="0.3">
      <c r="A892" t="s">
        <v>47</v>
      </c>
      <c r="B892" t="s">
        <v>30</v>
      </c>
      <c r="C892" s="2">
        <v>34</v>
      </c>
      <c r="D892" t="s">
        <v>32</v>
      </c>
      <c r="E892" t="s">
        <v>44</v>
      </c>
      <c r="F892" t="s">
        <v>41</v>
      </c>
      <c r="G892" s="3" t="s">
        <v>42</v>
      </c>
      <c r="H892">
        <v>1</v>
      </c>
      <c r="I892">
        <v>1912.38</v>
      </c>
      <c r="J892">
        <v>0.24</v>
      </c>
      <c r="K892" s="4">
        <v>1453.41</v>
      </c>
      <c r="L892" s="1">
        <v>45199.493993055563</v>
      </c>
    </row>
    <row r="893" spans="1:12" x14ac:dyDescent="0.3">
      <c r="A893" t="s">
        <v>48</v>
      </c>
      <c r="B893" t="s">
        <v>29</v>
      </c>
      <c r="C893" s="2">
        <v>46</v>
      </c>
      <c r="D893" t="s">
        <v>32</v>
      </c>
      <c r="E893" t="s">
        <v>34</v>
      </c>
      <c r="F893" t="s">
        <v>39</v>
      </c>
      <c r="G893" s="3" t="s">
        <v>56</v>
      </c>
      <c r="H893">
        <v>1</v>
      </c>
      <c r="I893">
        <v>573.72</v>
      </c>
      <c r="J893">
        <v>0.25</v>
      </c>
      <c r="K893" s="4">
        <v>430.29</v>
      </c>
      <c r="L893" s="1">
        <v>45080.004143518519</v>
      </c>
    </row>
    <row r="894" spans="1:12" x14ac:dyDescent="0.3">
      <c r="A894" t="s">
        <v>49</v>
      </c>
      <c r="B894" t="s">
        <v>14</v>
      </c>
      <c r="C894" s="2">
        <v>57</v>
      </c>
      <c r="D894" t="s">
        <v>31</v>
      </c>
      <c r="E894" t="s">
        <v>34</v>
      </c>
      <c r="F894" t="s">
        <v>39</v>
      </c>
      <c r="G894" s="3" t="s">
        <v>56</v>
      </c>
      <c r="H894">
        <v>3</v>
      </c>
      <c r="I894">
        <v>781.46</v>
      </c>
      <c r="J894">
        <v>0.09</v>
      </c>
      <c r="K894" s="4">
        <v>2133.39</v>
      </c>
      <c r="L894" s="1">
        <v>44177.341574074067</v>
      </c>
    </row>
    <row r="895" spans="1:12" x14ac:dyDescent="0.3">
      <c r="A895" t="s">
        <v>50</v>
      </c>
      <c r="B895" t="s">
        <v>21</v>
      </c>
      <c r="C895" s="2">
        <v>27</v>
      </c>
      <c r="D895" t="s">
        <v>32</v>
      </c>
      <c r="E895" t="s">
        <v>33</v>
      </c>
      <c r="F895" t="s">
        <v>40</v>
      </c>
      <c r="G895" s="3" t="s">
        <v>43</v>
      </c>
      <c r="H895">
        <v>5</v>
      </c>
      <c r="I895">
        <v>1511.94</v>
      </c>
      <c r="J895">
        <v>0.25</v>
      </c>
      <c r="K895" s="4">
        <v>5669.78</v>
      </c>
      <c r="L895" s="1">
        <v>43951.842106481483</v>
      </c>
    </row>
    <row r="896" spans="1:12" x14ac:dyDescent="0.3">
      <c r="A896" t="s">
        <v>47</v>
      </c>
      <c r="B896" t="s">
        <v>24</v>
      </c>
      <c r="C896" s="2">
        <v>35</v>
      </c>
      <c r="D896" t="s">
        <v>32</v>
      </c>
      <c r="E896" t="s">
        <v>46</v>
      </c>
      <c r="F896" t="s">
        <v>39</v>
      </c>
      <c r="G896" s="3" t="s">
        <v>42</v>
      </c>
      <c r="H896">
        <v>6</v>
      </c>
      <c r="I896">
        <v>504.16</v>
      </c>
      <c r="J896">
        <v>0.05</v>
      </c>
      <c r="K896" s="4">
        <v>2873.71</v>
      </c>
      <c r="L896" s="1">
        <v>44038.673761574071</v>
      </c>
    </row>
    <row r="897" spans="1:12" x14ac:dyDescent="0.3">
      <c r="A897" t="s">
        <v>51</v>
      </c>
      <c r="B897" t="s">
        <v>29</v>
      </c>
      <c r="C897" s="2">
        <v>64</v>
      </c>
      <c r="D897" t="s">
        <v>31</v>
      </c>
      <c r="E897" t="s">
        <v>36</v>
      </c>
      <c r="F897" t="s">
        <v>41</v>
      </c>
      <c r="G897" s="3" t="s">
        <v>42</v>
      </c>
      <c r="H897">
        <v>5</v>
      </c>
      <c r="I897">
        <v>1054.98</v>
      </c>
      <c r="J897">
        <v>0.23</v>
      </c>
      <c r="K897" s="4">
        <v>4061.67</v>
      </c>
      <c r="L897" s="1">
        <v>44512.07607638889</v>
      </c>
    </row>
    <row r="898" spans="1:12" x14ac:dyDescent="0.3">
      <c r="A898" t="s">
        <v>52</v>
      </c>
      <c r="B898" t="s">
        <v>15</v>
      </c>
      <c r="C898" s="2"/>
      <c r="D898" t="s">
        <v>31</v>
      </c>
      <c r="E898" t="s">
        <v>36</v>
      </c>
      <c r="F898" t="s">
        <v>40</v>
      </c>
      <c r="G898" s="3" t="s">
        <v>43</v>
      </c>
      <c r="H898">
        <v>5</v>
      </c>
      <c r="I898">
        <v>1471.14</v>
      </c>
      <c r="J898">
        <v>7.0000000000000007E-2</v>
      </c>
      <c r="K898" s="4">
        <v>6840.8</v>
      </c>
      <c r="L898" s="1">
        <v>45089.303333333337</v>
      </c>
    </row>
    <row r="899" spans="1:12" x14ac:dyDescent="0.3">
      <c r="A899" t="s">
        <v>53</v>
      </c>
      <c r="B899" t="s">
        <v>13</v>
      </c>
      <c r="C899" s="2">
        <v>44</v>
      </c>
      <c r="D899" t="s">
        <v>31</v>
      </c>
      <c r="E899" t="s">
        <v>44</v>
      </c>
      <c r="F899" t="s">
        <v>40</v>
      </c>
      <c r="G899" s="3" t="s">
        <v>42</v>
      </c>
      <c r="H899">
        <v>9</v>
      </c>
      <c r="I899">
        <v>1305.74</v>
      </c>
      <c r="J899">
        <v>0.09</v>
      </c>
      <c r="K899" s="4">
        <v>10694.01</v>
      </c>
      <c r="L899" s="1">
        <v>44385.007696759261</v>
      </c>
    </row>
    <row r="900" spans="1:12" x14ac:dyDescent="0.3">
      <c r="A900" t="s">
        <v>54</v>
      </c>
      <c r="B900" t="s">
        <v>21</v>
      </c>
      <c r="C900" s="2">
        <v>27</v>
      </c>
      <c r="D900" t="s">
        <v>31</v>
      </c>
      <c r="E900" t="s">
        <v>46</v>
      </c>
      <c r="F900" t="s">
        <v>38</v>
      </c>
      <c r="G900" s="3" t="s">
        <v>43</v>
      </c>
      <c r="I900">
        <v>352.97</v>
      </c>
      <c r="J900">
        <v>0.26</v>
      </c>
      <c r="K900" s="4">
        <v>522.4</v>
      </c>
      <c r="L900" s="1">
        <v>44521.914988425917</v>
      </c>
    </row>
    <row r="901" spans="1:12" x14ac:dyDescent="0.3">
      <c r="A901" t="s">
        <v>55</v>
      </c>
      <c r="B901" t="s">
        <v>15</v>
      </c>
      <c r="C901" s="2">
        <v>49</v>
      </c>
      <c r="D901" t="s">
        <v>31</v>
      </c>
      <c r="E901" t="s">
        <v>36</v>
      </c>
      <c r="F901" t="s">
        <v>40</v>
      </c>
      <c r="G901" s="3" t="s">
        <v>56</v>
      </c>
      <c r="H901">
        <v>1</v>
      </c>
      <c r="I901">
        <v>1277.8399999999999</v>
      </c>
      <c r="J901">
        <v>0.13</v>
      </c>
      <c r="K901" s="4">
        <v>1111.72</v>
      </c>
      <c r="L901" s="1">
        <v>44218.921574074076</v>
      </c>
    </row>
    <row r="902" spans="1:12" x14ac:dyDescent="0.3">
      <c r="A902" t="s">
        <v>47</v>
      </c>
      <c r="B902" t="s">
        <v>18</v>
      </c>
      <c r="C902" s="2">
        <v>58</v>
      </c>
      <c r="D902" t="s">
        <v>31</v>
      </c>
      <c r="E902" t="s">
        <v>45</v>
      </c>
      <c r="F902" t="s">
        <v>39</v>
      </c>
      <c r="G902" s="3" t="s">
        <v>43</v>
      </c>
      <c r="H902">
        <v>6</v>
      </c>
      <c r="I902">
        <v>1166.79</v>
      </c>
      <c r="J902">
        <v>0.3</v>
      </c>
      <c r="K902" s="4">
        <v>4900.5200000000004</v>
      </c>
      <c r="L902" s="1">
        <v>43843.974328703713</v>
      </c>
    </row>
    <row r="903" spans="1:12" x14ac:dyDescent="0.3">
      <c r="A903" t="s">
        <v>48</v>
      </c>
      <c r="B903" t="s">
        <v>17</v>
      </c>
      <c r="C903" s="2">
        <v>62</v>
      </c>
      <c r="D903" t="s">
        <v>32</v>
      </c>
      <c r="E903" t="s">
        <v>35</v>
      </c>
      <c r="F903" t="s">
        <v>40</v>
      </c>
      <c r="G903" s="3" t="s">
        <v>56</v>
      </c>
      <c r="H903">
        <v>9</v>
      </c>
      <c r="I903">
        <v>1137.8</v>
      </c>
      <c r="J903">
        <v>0.05</v>
      </c>
      <c r="K903" s="4">
        <v>9728.19</v>
      </c>
      <c r="L903" s="1">
        <v>44848.422384259262</v>
      </c>
    </row>
    <row r="904" spans="1:12" x14ac:dyDescent="0.3">
      <c r="A904" t="s">
        <v>49</v>
      </c>
      <c r="B904" t="s">
        <v>16</v>
      </c>
      <c r="C904" s="2">
        <v>20</v>
      </c>
      <c r="D904" t="s">
        <v>31</v>
      </c>
      <c r="E904" t="s">
        <v>36</v>
      </c>
      <c r="F904" t="s">
        <v>39</v>
      </c>
      <c r="G904" s="3" t="s">
        <v>43</v>
      </c>
      <c r="H904">
        <v>7</v>
      </c>
      <c r="I904">
        <v>1660.79</v>
      </c>
      <c r="J904">
        <v>0.14000000000000001</v>
      </c>
      <c r="K904" s="4">
        <v>9997.9599999999991</v>
      </c>
      <c r="L904" s="1">
        <v>45135.321689814817</v>
      </c>
    </row>
    <row r="905" spans="1:12" x14ac:dyDescent="0.3">
      <c r="A905" t="s">
        <v>50</v>
      </c>
      <c r="B905" t="s">
        <v>19</v>
      </c>
      <c r="C905" s="2">
        <v>39</v>
      </c>
      <c r="D905" t="s">
        <v>31</v>
      </c>
      <c r="E905" t="s">
        <v>36</v>
      </c>
      <c r="F905" t="s">
        <v>39</v>
      </c>
      <c r="G905" s="3" t="s">
        <v>56</v>
      </c>
      <c r="H905">
        <v>8</v>
      </c>
      <c r="I905">
        <v>408.6</v>
      </c>
      <c r="J905">
        <v>0.22</v>
      </c>
      <c r="K905" s="4">
        <v>2549.66</v>
      </c>
      <c r="L905" s="1">
        <v>44592.807141203702</v>
      </c>
    </row>
    <row r="906" spans="1:12" x14ac:dyDescent="0.3">
      <c r="A906" t="s">
        <v>47</v>
      </c>
      <c r="B906" t="s">
        <v>25</v>
      </c>
      <c r="C906" s="2">
        <v>44</v>
      </c>
      <c r="D906" t="s">
        <v>31</v>
      </c>
      <c r="E906" t="s">
        <v>34</v>
      </c>
      <c r="F906" t="s">
        <v>40</v>
      </c>
      <c r="G906" s="3" t="s">
        <v>56</v>
      </c>
      <c r="H906">
        <v>5</v>
      </c>
      <c r="I906">
        <v>1515.55</v>
      </c>
      <c r="J906">
        <v>0</v>
      </c>
      <c r="K906" s="4">
        <v>7577.75</v>
      </c>
      <c r="L906" s="1">
        <v>44259.297951388893</v>
      </c>
    </row>
    <row r="907" spans="1:12" x14ac:dyDescent="0.3">
      <c r="A907" t="s">
        <v>51</v>
      </c>
      <c r="B907" t="s">
        <v>30</v>
      </c>
      <c r="C907" s="2">
        <v>20</v>
      </c>
      <c r="D907" t="s">
        <v>31</v>
      </c>
      <c r="E907" t="s">
        <v>45</v>
      </c>
      <c r="F907" t="s">
        <v>38</v>
      </c>
      <c r="G907" s="3" t="s">
        <v>43</v>
      </c>
      <c r="H907">
        <v>4</v>
      </c>
      <c r="I907">
        <v>1533.81</v>
      </c>
      <c r="J907">
        <v>0.05</v>
      </c>
      <c r="K907" s="4">
        <v>5828.48</v>
      </c>
      <c r="L907" s="1">
        <v>44595.107800925929</v>
      </c>
    </row>
    <row r="908" spans="1:12" x14ac:dyDescent="0.3">
      <c r="A908" t="s">
        <v>52</v>
      </c>
      <c r="B908" t="s">
        <v>13</v>
      </c>
      <c r="C908" s="2">
        <v>50</v>
      </c>
      <c r="D908" t="s">
        <v>32</v>
      </c>
      <c r="E908" t="s">
        <v>36</v>
      </c>
      <c r="F908" t="s">
        <v>39</v>
      </c>
      <c r="G908" s="3" t="s">
        <v>56</v>
      </c>
      <c r="H908">
        <v>6</v>
      </c>
      <c r="I908">
        <v>1459.16</v>
      </c>
      <c r="J908">
        <v>0.01</v>
      </c>
      <c r="K908" s="4">
        <v>8667.41</v>
      </c>
      <c r="L908" s="1">
        <v>45252.578356481477</v>
      </c>
    </row>
    <row r="909" spans="1:12" x14ac:dyDescent="0.3">
      <c r="A909" t="s">
        <v>53</v>
      </c>
      <c r="B909" t="s">
        <v>30</v>
      </c>
      <c r="C909" s="2">
        <v>19</v>
      </c>
      <c r="D909" t="s">
        <v>32</v>
      </c>
      <c r="E909" t="s">
        <v>35</v>
      </c>
      <c r="F909" t="s">
        <v>38</v>
      </c>
      <c r="G909" s="3" t="s">
        <v>42</v>
      </c>
      <c r="H909">
        <v>3</v>
      </c>
      <c r="I909">
        <v>1036.6400000000001</v>
      </c>
      <c r="J909">
        <v>0.3</v>
      </c>
      <c r="K909" s="4">
        <v>2176.94</v>
      </c>
      <c r="L909" s="1">
        <v>44201.895694444444</v>
      </c>
    </row>
    <row r="910" spans="1:12" x14ac:dyDescent="0.3">
      <c r="A910" t="s">
        <v>54</v>
      </c>
      <c r="B910" t="s">
        <v>23</v>
      </c>
      <c r="C910" s="2">
        <v>28</v>
      </c>
      <c r="D910" t="s">
        <v>32</v>
      </c>
      <c r="E910" t="s">
        <v>36</v>
      </c>
      <c r="F910" t="s">
        <v>38</v>
      </c>
      <c r="G910" s="3" t="s">
        <v>43</v>
      </c>
      <c r="H910">
        <v>1</v>
      </c>
      <c r="I910">
        <v>821.3</v>
      </c>
      <c r="J910">
        <v>0.23</v>
      </c>
      <c r="K910" s="4">
        <v>632.4</v>
      </c>
      <c r="L910" s="1">
        <v>44714.647476851853</v>
      </c>
    </row>
    <row r="911" spans="1:12" x14ac:dyDescent="0.3">
      <c r="A911" t="s">
        <v>55</v>
      </c>
      <c r="B911" t="s">
        <v>25</v>
      </c>
      <c r="C911" s="2">
        <v>63</v>
      </c>
      <c r="D911" t="s">
        <v>31</v>
      </c>
      <c r="E911" t="s">
        <v>44</v>
      </c>
      <c r="F911" t="s">
        <v>40</v>
      </c>
      <c r="G911" s="3" t="s">
        <v>42</v>
      </c>
      <c r="H911">
        <v>4</v>
      </c>
      <c r="I911">
        <v>819.62</v>
      </c>
      <c r="J911">
        <v>0.11</v>
      </c>
      <c r="K911" s="4">
        <v>2917.85</v>
      </c>
      <c r="L911" s="1">
        <v>45116.526307870372</v>
      </c>
    </row>
    <row r="912" spans="1:12" x14ac:dyDescent="0.3">
      <c r="A912" t="s">
        <v>47</v>
      </c>
      <c r="B912" t="s">
        <v>23</v>
      </c>
      <c r="C912" s="2">
        <v>27</v>
      </c>
      <c r="D912" t="s">
        <v>31</v>
      </c>
      <c r="E912" t="s">
        <v>45</v>
      </c>
      <c r="F912" t="s">
        <v>37</v>
      </c>
      <c r="G912" s="3" t="s">
        <v>56</v>
      </c>
      <c r="H912">
        <v>9</v>
      </c>
      <c r="I912">
        <v>1480.93</v>
      </c>
      <c r="J912">
        <v>0.05</v>
      </c>
      <c r="K912" s="4">
        <v>12661.95</v>
      </c>
      <c r="L912" s="1">
        <v>44701.382881944453</v>
      </c>
    </row>
    <row r="913" spans="1:12" x14ac:dyDescent="0.3">
      <c r="A913" t="s">
        <v>48</v>
      </c>
      <c r="B913" t="s">
        <v>28</v>
      </c>
      <c r="C913" s="2">
        <v>56</v>
      </c>
      <c r="D913" t="s">
        <v>32</v>
      </c>
      <c r="E913" t="s">
        <v>36</v>
      </c>
      <c r="F913" t="s">
        <v>37</v>
      </c>
      <c r="G913" s="3" t="s">
        <v>56</v>
      </c>
      <c r="H913">
        <v>4</v>
      </c>
      <c r="I913">
        <v>1020.9</v>
      </c>
      <c r="J913">
        <v>0.03</v>
      </c>
      <c r="K913" s="4">
        <v>3961.09</v>
      </c>
      <c r="L913" s="1">
        <v>45165.421631944453</v>
      </c>
    </row>
    <row r="914" spans="1:12" x14ac:dyDescent="0.3">
      <c r="A914" t="s">
        <v>49</v>
      </c>
      <c r="B914" t="s">
        <v>19</v>
      </c>
      <c r="C914" s="2">
        <v>50</v>
      </c>
      <c r="D914" t="s">
        <v>32</v>
      </c>
      <c r="E914" t="s">
        <v>46</v>
      </c>
      <c r="F914" t="s">
        <v>39</v>
      </c>
      <c r="G914" s="3" t="s">
        <v>56</v>
      </c>
      <c r="H914">
        <v>1</v>
      </c>
      <c r="I914">
        <v>709.95</v>
      </c>
      <c r="J914">
        <v>0.16</v>
      </c>
      <c r="K914" s="4">
        <v>596.36</v>
      </c>
      <c r="L914" s="1">
        <v>44776.09951388889</v>
      </c>
    </row>
    <row r="915" spans="1:12" x14ac:dyDescent="0.3">
      <c r="A915" t="s">
        <v>50</v>
      </c>
      <c r="B915" t="s">
        <v>30</v>
      </c>
      <c r="C915" s="2">
        <v>24</v>
      </c>
      <c r="D915" t="s">
        <v>31</v>
      </c>
      <c r="E915" t="s">
        <v>45</v>
      </c>
      <c r="F915" t="s">
        <v>57</v>
      </c>
      <c r="G915" s="3" t="s">
        <v>43</v>
      </c>
      <c r="H915">
        <v>4</v>
      </c>
      <c r="I915">
        <v>1269.67</v>
      </c>
      <c r="J915">
        <v>0.28999999999999998</v>
      </c>
      <c r="K915" s="4">
        <v>3605.86</v>
      </c>
      <c r="L915" s="1">
        <v>45130.815069444441</v>
      </c>
    </row>
    <row r="916" spans="1:12" x14ac:dyDescent="0.3">
      <c r="A916" t="s">
        <v>47</v>
      </c>
      <c r="B916" t="s">
        <v>18</v>
      </c>
      <c r="C916" s="2">
        <v>32</v>
      </c>
      <c r="D916" t="s">
        <v>31</v>
      </c>
      <c r="E916" t="s">
        <v>36</v>
      </c>
      <c r="F916" t="s">
        <v>37</v>
      </c>
      <c r="G916" s="3" t="s">
        <v>56</v>
      </c>
      <c r="H916">
        <v>7</v>
      </c>
      <c r="I916">
        <v>1682.17</v>
      </c>
      <c r="J916">
        <v>0.2</v>
      </c>
      <c r="K916" s="4">
        <v>9420.15</v>
      </c>
      <c r="L916" s="1">
        <v>43840.992777777778</v>
      </c>
    </row>
    <row r="917" spans="1:12" x14ac:dyDescent="0.3">
      <c r="A917" t="s">
        <v>51</v>
      </c>
      <c r="B917" t="s">
        <v>13</v>
      </c>
      <c r="C917" s="2">
        <v>43</v>
      </c>
      <c r="D917" t="s">
        <v>31</v>
      </c>
      <c r="E917" t="s">
        <v>35</v>
      </c>
      <c r="F917" t="s">
        <v>40</v>
      </c>
      <c r="G917" s="3" t="s">
        <v>42</v>
      </c>
      <c r="H917">
        <v>3</v>
      </c>
      <c r="I917">
        <v>169.94</v>
      </c>
      <c r="J917">
        <v>0.11</v>
      </c>
      <c r="K917" s="4">
        <v>453.74</v>
      </c>
      <c r="L917" s="1">
        <v>44842.423842592587</v>
      </c>
    </row>
    <row r="918" spans="1:12" x14ac:dyDescent="0.3">
      <c r="A918" t="s">
        <v>52</v>
      </c>
      <c r="B918" t="s">
        <v>18</v>
      </c>
      <c r="C918" s="2">
        <v>28</v>
      </c>
      <c r="D918" t="s">
        <v>31</v>
      </c>
      <c r="E918" t="s">
        <v>35</v>
      </c>
      <c r="F918" t="s">
        <v>40</v>
      </c>
      <c r="G918" s="3" t="s">
        <v>42</v>
      </c>
      <c r="H918">
        <v>6</v>
      </c>
      <c r="I918">
        <v>1945.67</v>
      </c>
      <c r="J918">
        <v>0.15</v>
      </c>
      <c r="K918" s="4">
        <v>9922.92</v>
      </c>
      <c r="L918" s="1">
        <v>45026.462141203701</v>
      </c>
    </row>
    <row r="919" spans="1:12" x14ac:dyDescent="0.3">
      <c r="A919" t="s">
        <v>53</v>
      </c>
      <c r="B919" t="s">
        <v>22</v>
      </c>
      <c r="C919" s="2">
        <v>55</v>
      </c>
      <c r="D919" t="s">
        <v>31</v>
      </c>
      <c r="E919" t="s">
        <v>45</v>
      </c>
      <c r="F919" t="s">
        <v>37</v>
      </c>
      <c r="G919" s="3" t="s">
        <v>43</v>
      </c>
      <c r="H919">
        <v>1</v>
      </c>
      <c r="I919">
        <v>238.47</v>
      </c>
      <c r="J919">
        <v>0.3</v>
      </c>
      <c r="K919" s="4">
        <v>166.93</v>
      </c>
      <c r="L919" s="1">
        <v>44495.936597222222</v>
      </c>
    </row>
    <row r="920" spans="1:12" x14ac:dyDescent="0.3">
      <c r="A920" t="s">
        <v>54</v>
      </c>
      <c r="B920" t="s">
        <v>30</v>
      </c>
      <c r="C920" s="2">
        <v>44</v>
      </c>
      <c r="D920" t="s">
        <v>32</v>
      </c>
      <c r="E920" t="s">
        <v>33</v>
      </c>
      <c r="F920" t="s">
        <v>57</v>
      </c>
      <c r="G920" s="3" t="s">
        <v>42</v>
      </c>
      <c r="H920">
        <v>4</v>
      </c>
      <c r="I920">
        <v>1047.8900000000001</v>
      </c>
      <c r="J920">
        <v>0.16</v>
      </c>
      <c r="K920" s="4">
        <v>3520.91</v>
      </c>
      <c r="L920" s="1">
        <v>45080.221493055556</v>
      </c>
    </row>
    <row r="921" spans="1:12" x14ac:dyDescent="0.3">
      <c r="A921" t="s">
        <v>55</v>
      </c>
      <c r="B921" t="s">
        <v>28</v>
      </c>
      <c r="C921" s="2">
        <v>56</v>
      </c>
      <c r="D921" t="s">
        <v>31</v>
      </c>
      <c r="E921" t="s">
        <v>34</v>
      </c>
      <c r="F921" t="s">
        <v>41</v>
      </c>
      <c r="G921" s="3" t="s">
        <v>43</v>
      </c>
      <c r="H921">
        <v>3</v>
      </c>
      <c r="I921">
        <v>1142.4100000000001</v>
      </c>
      <c r="J921">
        <v>0.28999999999999998</v>
      </c>
      <c r="K921" s="4">
        <v>2433.33</v>
      </c>
      <c r="L921" s="1">
        <v>45068.962638888886</v>
      </c>
    </row>
    <row r="922" spans="1:12" x14ac:dyDescent="0.3">
      <c r="A922" t="s">
        <v>47</v>
      </c>
      <c r="B922" t="s">
        <v>26</v>
      </c>
      <c r="C922" s="2">
        <v>24</v>
      </c>
      <c r="D922" t="s">
        <v>32</v>
      </c>
      <c r="E922" t="s">
        <v>34</v>
      </c>
      <c r="F922" t="s">
        <v>39</v>
      </c>
      <c r="G922" s="3" t="s">
        <v>43</v>
      </c>
      <c r="H922">
        <v>1</v>
      </c>
      <c r="I922">
        <v>319.51</v>
      </c>
      <c r="J922">
        <v>0</v>
      </c>
      <c r="K922" s="4">
        <v>319.51</v>
      </c>
      <c r="L922" s="1">
        <v>45246.61959490741</v>
      </c>
    </row>
    <row r="923" spans="1:12" x14ac:dyDescent="0.3">
      <c r="A923" t="s">
        <v>48</v>
      </c>
      <c r="B923" t="s">
        <v>20</v>
      </c>
      <c r="C923" s="2">
        <v>18</v>
      </c>
      <c r="D923" t="s">
        <v>31</v>
      </c>
      <c r="E923" t="s">
        <v>44</v>
      </c>
      <c r="F923" t="s">
        <v>41</v>
      </c>
      <c r="G923" s="3" t="s">
        <v>56</v>
      </c>
      <c r="H923">
        <v>3</v>
      </c>
      <c r="I923">
        <v>1835.41</v>
      </c>
      <c r="J923">
        <v>0.22</v>
      </c>
      <c r="K923" s="4">
        <v>4294.8599999999997</v>
      </c>
      <c r="L923" s="1">
        <v>44215.036631944437</v>
      </c>
    </row>
    <row r="924" spans="1:12" x14ac:dyDescent="0.3">
      <c r="A924" t="s">
        <v>49</v>
      </c>
      <c r="B924" t="s">
        <v>25</v>
      </c>
      <c r="C924" s="2">
        <v>27</v>
      </c>
      <c r="D924" t="s">
        <v>32</v>
      </c>
      <c r="E924" t="s">
        <v>33</v>
      </c>
      <c r="F924" t="s">
        <v>41</v>
      </c>
      <c r="G924" s="3" t="s">
        <v>42</v>
      </c>
      <c r="H924">
        <v>4</v>
      </c>
      <c r="I924">
        <v>969.36</v>
      </c>
      <c r="J924">
        <v>0.19</v>
      </c>
      <c r="K924" s="4">
        <v>3140.73</v>
      </c>
      <c r="L924" s="1">
        <v>44022.348912037043</v>
      </c>
    </row>
    <row r="925" spans="1:12" x14ac:dyDescent="0.3">
      <c r="A925" t="s">
        <v>50</v>
      </c>
      <c r="B925" t="s">
        <v>58</v>
      </c>
      <c r="C925" s="2">
        <v>38</v>
      </c>
      <c r="D925" t="s">
        <v>32</v>
      </c>
      <c r="E925" t="s">
        <v>34</v>
      </c>
      <c r="F925" t="s">
        <v>38</v>
      </c>
      <c r="G925" s="3" t="s">
        <v>42</v>
      </c>
      <c r="H925">
        <v>5</v>
      </c>
      <c r="I925">
        <v>329.09</v>
      </c>
      <c r="J925">
        <v>0.21</v>
      </c>
      <c r="K925" s="4">
        <v>1299.9100000000001</v>
      </c>
      <c r="L925" s="1">
        <v>43916.620659722219</v>
      </c>
    </row>
    <row r="926" spans="1:12" x14ac:dyDescent="0.3">
      <c r="A926" t="s">
        <v>47</v>
      </c>
      <c r="B926" t="s">
        <v>14</v>
      </c>
      <c r="C926" s="2">
        <v>32</v>
      </c>
      <c r="D926" t="s">
        <v>32</v>
      </c>
      <c r="E926" t="s">
        <v>45</v>
      </c>
      <c r="F926" t="s">
        <v>38</v>
      </c>
      <c r="G926" s="3" t="s">
        <v>42</v>
      </c>
      <c r="H926">
        <v>6</v>
      </c>
      <c r="I926">
        <v>1437.64</v>
      </c>
      <c r="J926">
        <v>0.17</v>
      </c>
      <c r="K926" s="4">
        <v>7159.45</v>
      </c>
      <c r="L926" s="1">
        <v>44933.320115740738</v>
      </c>
    </row>
    <row r="927" spans="1:12" x14ac:dyDescent="0.3">
      <c r="A927" t="s">
        <v>51</v>
      </c>
      <c r="B927" t="s">
        <v>14</v>
      </c>
      <c r="C927" s="2">
        <v>47</v>
      </c>
      <c r="D927" t="s">
        <v>31</v>
      </c>
      <c r="E927" t="s">
        <v>34</v>
      </c>
      <c r="F927" t="s">
        <v>39</v>
      </c>
      <c r="G927" s="3" t="s">
        <v>56</v>
      </c>
      <c r="I927">
        <v>1343.64</v>
      </c>
      <c r="J927">
        <v>0.01</v>
      </c>
      <c r="K927" s="4">
        <v>2660.41</v>
      </c>
      <c r="L927" s="1">
        <v>44557.370821759258</v>
      </c>
    </row>
    <row r="928" spans="1:12" x14ac:dyDescent="0.3">
      <c r="A928" t="s">
        <v>52</v>
      </c>
      <c r="B928" t="s">
        <v>21</v>
      </c>
      <c r="C928" s="2">
        <v>47</v>
      </c>
      <c r="D928" t="s">
        <v>31</v>
      </c>
      <c r="E928" t="s">
        <v>44</v>
      </c>
      <c r="F928" t="s">
        <v>57</v>
      </c>
      <c r="G928" s="3" t="s">
        <v>43</v>
      </c>
      <c r="I928">
        <v>1927.59</v>
      </c>
      <c r="J928">
        <v>0.04</v>
      </c>
      <c r="K928" s="4">
        <v>3700.97</v>
      </c>
      <c r="L928" s="1">
        <v>43885.852847222217</v>
      </c>
    </row>
    <row r="929" spans="1:12" x14ac:dyDescent="0.3">
      <c r="A929" t="s">
        <v>53</v>
      </c>
      <c r="B929" t="s">
        <v>27</v>
      </c>
      <c r="C929" s="2">
        <v>25</v>
      </c>
      <c r="D929" t="s">
        <v>31</v>
      </c>
      <c r="E929" t="s">
        <v>36</v>
      </c>
      <c r="F929" t="s">
        <v>38</v>
      </c>
      <c r="G929" s="3" t="s">
        <v>42</v>
      </c>
      <c r="H929">
        <v>6</v>
      </c>
      <c r="I929">
        <v>910.96</v>
      </c>
      <c r="J929">
        <v>0.28000000000000003</v>
      </c>
      <c r="K929" s="4">
        <v>3935.35</v>
      </c>
      <c r="L929" s="1">
        <v>44728.807129629633</v>
      </c>
    </row>
    <row r="930" spans="1:12" x14ac:dyDescent="0.3">
      <c r="A930" t="s">
        <v>54</v>
      </c>
      <c r="B930" t="s">
        <v>12</v>
      </c>
      <c r="C930" s="2">
        <v>41</v>
      </c>
      <c r="D930" t="s">
        <v>32</v>
      </c>
      <c r="E930" t="s">
        <v>34</v>
      </c>
      <c r="F930" t="s">
        <v>37</v>
      </c>
      <c r="G930" s="3" t="s">
        <v>42</v>
      </c>
      <c r="H930">
        <v>5</v>
      </c>
      <c r="I930">
        <v>572.20000000000005</v>
      </c>
      <c r="J930">
        <v>7.0000000000000007E-2</v>
      </c>
      <c r="K930" s="4">
        <v>2660.73</v>
      </c>
      <c r="L930" s="1">
        <v>45048.902025462958</v>
      </c>
    </row>
    <row r="931" spans="1:12" x14ac:dyDescent="0.3">
      <c r="A931" t="s">
        <v>55</v>
      </c>
      <c r="B931" t="s">
        <v>26</v>
      </c>
      <c r="C931" s="2">
        <v>36</v>
      </c>
      <c r="D931" t="s">
        <v>32</v>
      </c>
      <c r="E931" t="s">
        <v>45</v>
      </c>
      <c r="F931" t="s">
        <v>39</v>
      </c>
      <c r="G931" s="3" t="s">
        <v>42</v>
      </c>
      <c r="H931">
        <v>1</v>
      </c>
      <c r="I931">
        <v>166.99</v>
      </c>
      <c r="J931">
        <v>0.3</v>
      </c>
      <c r="K931" s="4">
        <v>116.89</v>
      </c>
      <c r="L931" s="1">
        <v>45179.841099537043</v>
      </c>
    </row>
    <row r="932" spans="1:12" x14ac:dyDescent="0.3">
      <c r="A932" t="s">
        <v>47</v>
      </c>
      <c r="B932" t="s">
        <v>21</v>
      </c>
      <c r="C932" s="2">
        <v>20</v>
      </c>
      <c r="D932" t="s">
        <v>31</v>
      </c>
      <c r="E932" t="s">
        <v>45</v>
      </c>
      <c r="F932" t="s">
        <v>40</v>
      </c>
      <c r="G932" s="3" t="s">
        <v>42</v>
      </c>
      <c r="H932">
        <v>3</v>
      </c>
      <c r="I932">
        <v>1479.59</v>
      </c>
      <c r="J932">
        <v>0.2</v>
      </c>
      <c r="K932" s="4">
        <v>3551.02</v>
      </c>
      <c r="L932" s="1">
        <v>44647.197060185194</v>
      </c>
    </row>
    <row r="933" spans="1:12" x14ac:dyDescent="0.3">
      <c r="A933" t="s">
        <v>48</v>
      </c>
      <c r="B933" t="s">
        <v>23</v>
      </c>
      <c r="C933" s="2">
        <v>32</v>
      </c>
      <c r="D933" t="s">
        <v>32</v>
      </c>
      <c r="E933" t="s">
        <v>44</v>
      </c>
      <c r="F933" t="s">
        <v>41</v>
      </c>
      <c r="G933" s="3" t="s">
        <v>56</v>
      </c>
      <c r="H933">
        <v>5</v>
      </c>
      <c r="I933">
        <v>1253.69</v>
      </c>
      <c r="J933">
        <v>0.13</v>
      </c>
      <c r="K933" s="4">
        <v>5453.55</v>
      </c>
      <c r="L933" s="1">
        <v>44851.770104166673</v>
      </c>
    </row>
    <row r="934" spans="1:12" x14ac:dyDescent="0.3">
      <c r="A934" t="s">
        <v>49</v>
      </c>
      <c r="B934" t="s">
        <v>25</v>
      </c>
      <c r="C934" s="2">
        <v>53</v>
      </c>
      <c r="D934" t="s">
        <v>32</v>
      </c>
      <c r="E934" t="s">
        <v>46</v>
      </c>
      <c r="F934" t="s">
        <v>39</v>
      </c>
      <c r="G934" s="3" t="s">
        <v>43</v>
      </c>
      <c r="I934">
        <v>1946.59</v>
      </c>
      <c r="J934">
        <v>0.28000000000000003</v>
      </c>
      <c r="K934" s="4">
        <v>2803.09</v>
      </c>
      <c r="L934" s="1">
        <v>44659.823703703703</v>
      </c>
    </row>
    <row r="935" spans="1:12" x14ac:dyDescent="0.3">
      <c r="A935" t="s">
        <v>50</v>
      </c>
      <c r="B935" t="s">
        <v>28</v>
      </c>
      <c r="C935" s="2">
        <v>23</v>
      </c>
      <c r="D935" t="s">
        <v>32</v>
      </c>
      <c r="E935" t="s">
        <v>44</v>
      </c>
      <c r="F935" t="s">
        <v>40</v>
      </c>
      <c r="G935" s="3" t="s">
        <v>42</v>
      </c>
      <c r="H935">
        <v>1</v>
      </c>
      <c r="I935">
        <v>1438.72</v>
      </c>
      <c r="J935">
        <v>0.24</v>
      </c>
      <c r="K935" s="4">
        <v>1093.43</v>
      </c>
      <c r="L935" s="1">
        <v>45041.475358796299</v>
      </c>
    </row>
    <row r="936" spans="1:12" x14ac:dyDescent="0.3">
      <c r="A936" t="s">
        <v>47</v>
      </c>
      <c r="B936" t="s">
        <v>20</v>
      </c>
      <c r="C936" s="2">
        <v>59</v>
      </c>
      <c r="D936" t="s">
        <v>32</v>
      </c>
      <c r="E936" t="s">
        <v>46</v>
      </c>
      <c r="F936" t="s">
        <v>40</v>
      </c>
      <c r="G936" s="3" t="s">
        <v>42</v>
      </c>
      <c r="H936">
        <v>9</v>
      </c>
      <c r="I936">
        <v>1869.66</v>
      </c>
      <c r="J936">
        <v>0.13</v>
      </c>
      <c r="K936" s="4">
        <v>14639.44</v>
      </c>
      <c r="L936" s="1">
        <v>44497.226018518522</v>
      </c>
    </row>
    <row r="937" spans="1:12" x14ac:dyDescent="0.3">
      <c r="A937" t="s">
        <v>51</v>
      </c>
      <c r="B937" t="s">
        <v>30</v>
      </c>
      <c r="C937" s="2">
        <v>35</v>
      </c>
      <c r="D937" t="s">
        <v>31</v>
      </c>
      <c r="E937" t="s">
        <v>35</v>
      </c>
      <c r="F937" t="s">
        <v>38</v>
      </c>
      <c r="G937" s="3" t="s">
        <v>43</v>
      </c>
      <c r="H937">
        <v>5</v>
      </c>
      <c r="I937">
        <v>1983.58</v>
      </c>
      <c r="J937">
        <v>0.02</v>
      </c>
      <c r="K937" s="4">
        <v>9719.5400000000009</v>
      </c>
      <c r="L937" s="1">
        <v>44869.439942129633</v>
      </c>
    </row>
    <row r="938" spans="1:12" x14ac:dyDescent="0.3">
      <c r="A938" t="s">
        <v>52</v>
      </c>
      <c r="B938" t="s">
        <v>19</v>
      </c>
      <c r="C938" s="2">
        <v>55</v>
      </c>
      <c r="D938" t="s">
        <v>32</v>
      </c>
      <c r="E938" t="s">
        <v>35</v>
      </c>
      <c r="F938" t="s">
        <v>40</v>
      </c>
      <c r="G938" s="3" t="s">
        <v>56</v>
      </c>
      <c r="I938">
        <v>885.44</v>
      </c>
      <c r="J938">
        <v>0.26</v>
      </c>
      <c r="K938" s="4">
        <v>1310.45</v>
      </c>
      <c r="L938" s="1">
        <v>44230.274942129632</v>
      </c>
    </row>
    <row r="939" spans="1:12" x14ac:dyDescent="0.3">
      <c r="A939" t="s">
        <v>53</v>
      </c>
      <c r="B939" t="s">
        <v>24</v>
      </c>
      <c r="C939" s="2">
        <v>36</v>
      </c>
      <c r="D939" t="s">
        <v>31</v>
      </c>
      <c r="E939" t="s">
        <v>35</v>
      </c>
      <c r="F939" t="s">
        <v>57</v>
      </c>
      <c r="G939" s="3" t="s">
        <v>56</v>
      </c>
      <c r="H939">
        <v>4</v>
      </c>
      <c r="I939">
        <v>343.08</v>
      </c>
      <c r="J939">
        <v>0.23</v>
      </c>
      <c r="K939" s="4">
        <v>1056.69</v>
      </c>
      <c r="L939" s="1">
        <v>44068.130370370367</v>
      </c>
    </row>
    <row r="940" spans="1:12" x14ac:dyDescent="0.3">
      <c r="A940" t="s">
        <v>54</v>
      </c>
      <c r="B940" t="s">
        <v>28</v>
      </c>
      <c r="C940" s="2">
        <v>47</v>
      </c>
      <c r="D940" t="s">
        <v>32</v>
      </c>
      <c r="E940" t="s">
        <v>46</v>
      </c>
      <c r="F940" t="s">
        <v>40</v>
      </c>
      <c r="G940" s="3" t="s">
        <v>56</v>
      </c>
      <c r="H940">
        <v>3</v>
      </c>
      <c r="I940">
        <v>431.91</v>
      </c>
      <c r="J940">
        <v>0.24</v>
      </c>
      <c r="K940" s="4">
        <v>984.75</v>
      </c>
      <c r="L940" s="1">
        <v>44263.77202546296</v>
      </c>
    </row>
    <row r="941" spans="1:12" x14ac:dyDescent="0.3">
      <c r="A941" t="s">
        <v>55</v>
      </c>
      <c r="B941" t="s">
        <v>25</v>
      </c>
      <c r="C941" s="2"/>
      <c r="D941" t="s">
        <v>32</v>
      </c>
      <c r="E941" t="s">
        <v>36</v>
      </c>
      <c r="F941" t="s">
        <v>40</v>
      </c>
      <c r="G941" s="3" t="s">
        <v>56</v>
      </c>
      <c r="H941">
        <v>7</v>
      </c>
      <c r="I941">
        <v>670.83</v>
      </c>
      <c r="J941">
        <v>0.22</v>
      </c>
      <c r="K941" s="4">
        <v>3662.73</v>
      </c>
      <c r="L941" s="1">
        <v>44037.575891203713</v>
      </c>
    </row>
    <row r="942" spans="1:12" x14ac:dyDescent="0.3">
      <c r="A942" t="s">
        <v>47</v>
      </c>
      <c r="B942" t="s">
        <v>16</v>
      </c>
      <c r="C942" s="2">
        <v>56</v>
      </c>
      <c r="D942" t="s">
        <v>31</v>
      </c>
      <c r="E942" t="s">
        <v>45</v>
      </c>
      <c r="F942" t="s">
        <v>41</v>
      </c>
      <c r="G942" s="3" t="s">
        <v>42</v>
      </c>
      <c r="H942">
        <v>1</v>
      </c>
      <c r="I942">
        <v>1042.3499999999999</v>
      </c>
      <c r="J942">
        <v>0.08</v>
      </c>
      <c r="K942" s="4">
        <v>958.96</v>
      </c>
      <c r="L942" s="1">
        <v>44836.840821759259</v>
      </c>
    </row>
    <row r="943" spans="1:12" x14ac:dyDescent="0.3">
      <c r="A943" t="s">
        <v>48</v>
      </c>
      <c r="B943" t="s">
        <v>13</v>
      </c>
      <c r="C943" s="2">
        <v>29</v>
      </c>
      <c r="D943" t="s">
        <v>32</v>
      </c>
      <c r="E943" t="s">
        <v>35</v>
      </c>
      <c r="F943" t="s">
        <v>57</v>
      </c>
      <c r="G943" s="3" t="s">
        <v>43</v>
      </c>
      <c r="H943">
        <v>4</v>
      </c>
      <c r="I943">
        <v>288.72000000000003</v>
      </c>
      <c r="J943">
        <v>0.26</v>
      </c>
      <c r="K943" s="4">
        <v>854.61</v>
      </c>
      <c r="L943" s="1">
        <v>44943.983483796299</v>
      </c>
    </row>
    <row r="944" spans="1:12" x14ac:dyDescent="0.3">
      <c r="A944" t="s">
        <v>49</v>
      </c>
      <c r="B944" t="s">
        <v>12</v>
      </c>
      <c r="C944" s="2">
        <v>51</v>
      </c>
      <c r="D944" t="s">
        <v>31</v>
      </c>
      <c r="E944" t="s">
        <v>45</v>
      </c>
      <c r="F944" t="s">
        <v>39</v>
      </c>
      <c r="G944" s="3" t="s">
        <v>43</v>
      </c>
      <c r="H944">
        <v>7</v>
      </c>
      <c r="I944">
        <v>638.35</v>
      </c>
      <c r="J944">
        <v>0</v>
      </c>
      <c r="K944" s="4">
        <v>4468.45</v>
      </c>
      <c r="L944" s="1">
        <v>44026.53533564815</v>
      </c>
    </row>
    <row r="945" spans="1:12" x14ac:dyDescent="0.3">
      <c r="A945" t="s">
        <v>50</v>
      </c>
      <c r="B945" t="s">
        <v>15</v>
      </c>
      <c r="C945" s="2">
        <v>29</v>
      </c>
      <c r="D945" t="s">
        <v>31</v>
      </c>
      <c r="E945" t="s">
        <v>44</v>
      </c>
      <c r="F945" t="s">
        <v>57</v>
      </c>
      <c r="G945" s="3" t="s">
        <v>43</v>
      </c>
      <c r="H945">
        <v>5</v>
      </c>
      <c r="I945">
        <v>650.20000000000005</v>
      </c>
      <c r="J945">
        <v>7.0000000000000007E-2</v>
      </c>
      <c r="K945" s="4">
        <v>3023.43</v>
      </c>
      <c r="L945" s="1">
        <v>44982.438622685193</v>
      </c>
    </row>
    <row r="946" spans="1:12" x14ac:dyDescent="0.3">
      <c r="A946" t="s">
        <v>47</v>
      </c>
      <c r="B946" t="s">
        <v>25</v>
      </c>
      <c r="C946" s="2">
        <v>61</v>
      </c>
      <c r="D946" t="s">
        <v>31</v>
      </c>
      <c r="E946" t="s">
        <v>36</v>
      </c>
      <c r="F946" t="s">
        <v>57</v>
      </c>
      <c r="G946" s="3" t="s">
        <v>56</v>
      </c>
      <c r="H946">
        <v>4</v>
      </c>
      <c r="I946">
        <v>57.97</v>
      </c>
      <c r="J946">
        <v>0.01</v>
      </c>
      <c r="K946" s="4">
        <v>229.56</v>
      </c>
      <c r="L946" s="1">
        <v>43963.615185185183</v>
      </c>
    </row>
    <row r="947" spans="1:12" x14ac:dyDescent="0.3">
      <c r="A947" t="s">
        <v>51</v>
      </c>
      <c r="B947" t="s">
        <v>15</v>
      </c>
      <c r="C947" s="2">
        <v>41</v>
      </c>
      <c r="D947" t="s">
        <v>31</v>
      </c>
      <c r="E947" t="s">
        <v>44</v>
      </c>
      <c r="F947" t="s">
        <v>39</v>
      </c>
      <c r="G947" s="3" t="s">
        <v>56</v>
      </c>
      <c r="H947">
        <v>4</v>
      </c>
      <c r="I947">
        <v>740.63</v>
      </c>
      <c r="J947">
        <v>0.03</v>
      </c>
      <c r="K947" s="4">
        <v>2873.64</v>
      </c>
      <c r="L947" s="1">
        <v>44689.949317129627</v>
      </c>
    </row>
    <row r="948" spans="1:12" x14ac:dyDescent="0.3">
      <c r="A948" t="s">
        <v>52</v>
      </c>
      <c r="B948" t="s">
        <v>20</v>
      </c>
      <c r="C948" s="2">
        <v>21</v>
      </c>
      <c r="D948" t="s">
        <v>31</v>
      </c>
      <c r="E948" t="s">
        <v>45</v>
      </c>
      <c r="F948" t="s">
        <v>41</v>
      </c>
      <c r="G948" s="3" t="s">
        <v>43</v>
      </c>
      <c r="I948">
        <v>276.5</v>
      </c>
      <c r="J948">
        <v>0.16</v>
      </c>
      <c r="K948" s="4">
        <v>464.52</v>
      </c>
      <c r="L948" s="1">
        <v>44689.486388888887</v>
      </c>
    </row>
    <row r="949" spans="1:12" x14ac:dyDescent="0.3">
      <c r="A949" t="s">
        <v>53</v>
      </c>
      <c r="B949" t="s">
        <v>13</v>
      </c>
      <c r="C949" s="2">
        <v>53</v>
      </c>
      <c r="D949" t="s">
        <v>31</v>
      </c>
      <c r="E949" t="s">
        <v>33</v>
      </c>
      <c r="F949" t="s">
        <v>40</v>
      </c>
      <c r="G949" s="3" t="s">
        <v>42</v>
      </c>
      <c r="H949">
        <v>8</v>
      </c>
      <c r="I949">
        <v>887.94</v>
      </c>
      <c r="J949">
        <v>0.01</v>
      </c>
      <c r="K949" s="4">
        <v>7032.48</v>
      </c>
      <c r="L949" s="1">
        <v>44678.587245370371</v>
      </c>
    </row>
    <row r="950" spans="1:12" x14ac:dyDescent="0.3">
      <c r="A950" t="s">
        <v>54</v>
      </c>
      <c r="B950" t="s">
        <v>24</v>
      </c>
      <c r="C950" s="2">
        <v>31</v>
      </c>
      <c r="D950" t="s">
        <v>31</v>
      </c>
      <c r="E950" t="s">
        <v>46</v>
      </c>
      <c r="F950" t="s">
        <v>57</v>
      </c>
      <c r="G950" s="3" t="s">
        <v>56</v>
      </c>
      <c r="H950">
        <v>4</v>
      </c>
      <c r="I950">
        <v>433.25</v>
      </c>
      <c r="J950">
        <v>0.05</v>
      </c>
      <c r="K950" s="4">
        <v>1646.35</v>
      </c>
      <c r="L950" s="1">
        <v>44956.609131944453</v>
      </c>
    </row>
    <row r="951" spans="1:12" x14ac:dyDescent="0.3">
      <c r="A951" t="s">
        <v>55</v>
      </c>
      <c r="B951" t="s">
        <v>30</v>
      </c>
      <c r="C951" s="2">
        <v>34</v>
      </c>
      <c r="D951" t="s">
        <v>32</v>
      </c>
      <c r="E951" t="s">
        <v>33</v>
      </c>
      <c r="F951" t="s">
        <v>57</v>
      </c>
      <c r="G951" s="3" t="s">
        <v>42</v>
      </c>
      <c r="I951">
        <v>1653.12</v>
      </c>
      <c r="J951">
        <v>7.0000000000000007E-2</v>
      </c>
      <c r="K951" s="4">
        <v>3074.8</v>
      </c>
      <c r="L951" s="1">
        <v>44945.443136574067</v>
      </c>
    </row>
    <row r="952" spans="1:12" x14ac:dyDescent="0.3">
      <c r="A952" t="s">
        <v>47</v>
      </c>
      <c r="B952" t="s">
        <v>29</v>
      </c>
      <c r="C952" s="2">
        <v>20</v>
      </c>
      <c r="D952" t="s">
        <v>31</v>
      </c>
      <c r="E952" t="s">
        <v>35</v>
      </c>
      <c r="F952" t="s">
        <v>39</v>
      </c>
      <c r="G952" s="3" t="s">
        <v>43</v>
      </c>
      <c r="H952">
        <v>9</v>
      </c>
      <c r="I952">
        <v>207.02</v>
      </c>
      <c r="J952">
        <v>0.2</v>
      </c>
      <c r="K952" s="4">
        <v>1490.54</v>
      </c>
      <c r="L952" s="1">
        <v>44417.077986111108</v>
      </c>
    </row>
    <row r="953" spans="1:12" x14ac:dyDescent="0.3">
      <c r="A953" t="s">
        <v>48</v>
      </c>
      <c r="B953" t="s">
        <v>27</v>
      </c>
      <c r="C953" s="2">
        <v>55</v>
      </c>
      <c r="D953" t="s">
        <v>32</v>
      </c>
      <c r="E953" t="s">
        <v>33</v>
      </c>
      <c r="F953" t="s">
        <v>37</v>
      </c>
      <c r="G953" s="3" t="s">
        <v>56</v>
      </c>
      <c r="H953">
        <v>7</v>
      </c>
      <c r="I953">
        <v>1738.04</v>
      </c>
      <c r="J953">
        <v>0.14000000000000001</v>
      </c>
      <c r="K953" s="4">
        <v>10463</v>
      </c>
      <c r="L953" s="1">
        <v>45075.983078703714</v>
      </c>
    </row>
    <row r="954" spans="1:12" x14ac:dyDescent="0.3">
      <c r="A954" t="s">
        <v>49</v>
      </c>
      <c r="B954" t="s">
        <v>58</v>
      </c>
      <c r="C954" s="2">
        <v>40</v>
      </c>
      <c r="D954" t="s">
        <v>32</v>
      </c>
      <c r="E954" t="s">
        <v>44</v>
      </c>
      <c r="F954" t="s">
        <v>57</v>
      </c>
      <c r="G954" s="3" t="s">
        <v>42</v>
      </c>
      <c r="H954">
        <v>3</v>
      </c>
      <c r="I954">
        <v>1182.03</v>
      </c>
      <c r="J954">
        <v>0.14000000000000001</v>
      </c>
      <c r="K954" s="4">
        <v>3049.64</v>
      </c>
      <c r="L954" s="1">
        <v>44704.64366898148</v>
      </c>
    </row>
    <row r="955" spans="1:12" x14ac:dyDescent="0.3">
      <c r="A955" t="s">
        <v>50</v>
      </c>
      <c r="B955" t="s">
        <v>25</v>
      </c>
      <c r="C955" s="2"/>
      <c r="D955" t="s">
        <v>32</v>
      </c>
      <c r="E955" t="s">
        <v>46</v>
      </c>
      <c r="F955" t="s">
        <v>38</v>
      </c>
      <c r="G955" s="3" t="s">
        <v>56</v>
      </c>
      <c r="H955">
        <v>7</v>
      </c>
      <c r="I955">
        <v>944.35</v>
      </c>
      <c r="J955">
        <v>0.23</v>
      </c>
      <c r="K955" s="4">
        <v>5090.05</v>
      </c>
      <c r="L955" s="1">
        <v>45183.153194444443</v>
      </c>
    </row>
    <row r="956" spans="1:12" x14ac:dyDescent="0.3">
      <c r="A956" t="s">
        <v>47</v>
      </c>
      <c r="B956" t="s">
        <v>20</v>
      </c>
      <c r="C956" s="2">
        <v>26</v>
      </c>
      <c r="D956" t="s">
        <v>31</v>
      </c>
      <c r="E956" t="s">
        <v>33</v>
      </c>
      <c r="F956" t="s">
        <v>40</v>
      </c>
      <c r="G956" s="3" t="s">
        <v>43</v>
      </c>
      <c r="H956">
        <v>1</v>
      </c>
      <c r="I956">
        <v>1122</v>
      </c>
      <c r="J956">
        <v>0.14000000000000001</v>
      </c>
      <c r="K956" s="4">
        <v>964.92</v>
      </c>
      <c r="L956" s="1">
        <v>44108.254189814812</v>
      </c>
    </row>
    <row r="957" spans="1:12" x14ac:dyDescent="0.3">
      <c r="A957" t="s">
        <v>51</v>
      </c>
      <c r="B957" t="s">
        <v>26</v>
      </c>
      <c r="C957" s="2">
        <v>38</v>
      </c>
      <c r="D957" t="s">
        <v>31</v>
      </c>
      <c r="E957" t="s">
        <v>34</v>
      </c>
      <c r="F957" t="s">
        <v>40</v>
      </c>
      <c r="G957" s="3" t="s">
        <v>43</v>
      </c>
      <c r="H957">
        <v>1</v>
      </c>
      <c r="I957">
        <v>783.41</v>
      </c>
      <c r="J957">
        <v>0.1</v>
      </c>
      <c r="K957" s="4">
        <v>705.07</v>
      </c>
      <c r="L957" s="1">
        <v>43975.323113425933</v>
      </c>
    </row>
    <row r="958" spans="1:12" x14ac:dyDescent="0.3">
      <c r="A958" t="s">
        <v>52</v>
      </c>
      <c r="B958" t="s">
        <v>27</v>
      </c>
      <c r="C958" s="2">
        <v>58</v>
      </c>
      <c r="D958" t="s">
        <v>32</v>
      </c>
      <c r="E958" t="s">
        <v>36</v>
      </c>
      <c r="F958" t="s">
        <v>41</v>
      </c>
      <c r="G958" s="3" t="s">
        <v>43</v>
      </c>
      <c r="H958">
        <v>4</v>
      </c>
      <c r="I958">
        <v>298.83999999999997</v>
      </c>
      <c r="J958">
        <v>0.28999999999999998</v>
      </c>
      <c r="K958" s="4">
        <v>848.71</v>
      </c>
      <c r="L958" s="1">
        <v>45239.509328703702</v>
      </c>
    </row>
    <row r="959" spans="1:12" x14ac:dyDescent="0.3">
      <c r="A959" t="s">
        <v>53</v>
      </c>
      <c r="B959" t="s">
        <v>26</v>
      </c>
      <c r="C959" s="2">
        <v>25</v>
      </c>
      <c r="D959" t="s">
        <v>31</v>
      </c>
      <c r="E959" t="s">
        <v>45</v>
      </c>
      <c r="F959" t="s">
        <v>57</v>
      </c>
      <c r="G959" s="3" t="s">
        <v>42</v>
      </c>
      <c r="H959">
        <v>4</v>
      </c>
      <c r="I959">
        <v>1543.47</v>
      </c>
      <c r="J959">
        <v>0</v>
      </c>
      <c r="K959" s="4">
        <v>6173.88</v>
      </c>
      <c r="L959" s="1">
        <v>44431.019548611112</v>
      </c>
    </row>
    <row r="960" spans="1:12" x14ac:dyDescent="0.3">
      <c r="A960" t="s">
        <v>54</v>
      </c>
      <c r="B960" t="s">
        <v>14</v>
      </c>
      <c r="C960" s="2">
        <v>34</v>
      </c>
      <c r="D960" t="s">
        <v>32</v>
      </c>
      <c r="E960" t="s">
        <v>46</v>
      </c>
      <c r="F960" t="s">
        <v>39</v>
      </c>
      <c r="G960" s="3" t="s">
        <v>56</v>
      </c>
      <c r="H960">
        <v>4</v>
      </c>
      <c r="I960">
        <v>1859.43</v>
      </c>
      <c r="J960">
        <v>0.09</v>
      </c>
      <c r="K960" s="4">
        <v>6768.33</v>
      </c>
      <c r="L960" s="1">
        <v>45288.080497685187</v>
      </c>
    </row>
    <row r="961" spans="1:12" x14ac:dyDescent="0.3">
      <c r="A961" t="s">
        <v>55</v>
      </c>
      <c r="B961" t="s">
        <v>21</v>
      </c>
      <c r="C961" s="2">
        <v>33</v>
      </c>
      <c r="D961" t="s">
        <v>32</v>
      </c>
      <c r="E961" t="s">
        <v>35</v>
      </c>
      <c r="F961" t="s">
        <v>38</v>
      </c>
      <c r="G961" s="3" t="s">
        <v>56</v>
      </c>
      <c r="H961">
        <v>9</v>
      </c>
      <c r="I961">
        <v>1902.63</v>
      </c>
      <c r="J961">
        <v>0.18</v>
      </c>
      <c r="K961" s="4">
        <v>14041.41</v>
      </c>
      <c r="L961" s="1">
        <v>44739.04614583333</v>
      </c>
    </row>
    <row r="962" spans="1:12" x14ac:dyDescent="0.3">
      <c r="A962" t="s">
        <v>47</v>
      </c>
      <c r="B962" t="s">
        <v>28</v>
      </c>
      <c r="C962" s="2">
        <v>33</v>
      </c>
      <c r="D962" t="s">
        <v>32</v>
      </c>
      <c r="E962" t="s">
        <v>44</v>
      </c>
      <c r="F962" t="s">
        <v>39</v>
      </c>
      <c r="G962" s="3" t="s">
        <v>56</v>
      </c>
      <c r="H962">
        <v>6</v>
      </c>
      <c r="I962">
        <v>1357.89</v>
      </c>
      <c r="J962">
        <v>0.23</v>
      </c>
      <c r="K962" s="4">
        <v>6273.45</v>
      </c>
      <c r="L962" s="1">
        <v>45042.513553240737</v>
      </c>
    </row>
    <row r="963" spans="1:12" x14ac:dyDescent="0.3">
      <c r="A963" t="s">
        <v>48</v>
      </c>
      <c r="B963" t="s">
        <v>13</v>
      </c>
      <c r="C963" s="2">
        <v>45</v>
      </c>
      <c r="D963" t="s">
        <v>31</v>
      </c>
      <c r="E963" t="s">
        <v>36</v>
      </c>
      <c r="F963" t="s">
        <v>57</v>
      </c>
      <c r="G963" s="3" t="s">
        <v>43</v>
      </c>
      <c r="H963">
        <v>3</v>
      </c>
      <c r="I963">
        <v>850.18</v>
      </c>
      <c r="J963">
        <v>0.24</v>
      </c>
      <c r="K963" s="4">
        <v>1938.41</v>
      </c>
      <c r="L963" s="1">
        <v>44450.688773148147</v>
      </c>
    </row>
    <row r="964" spans="1:12" x14ac:dyDescent="0.3">
      <c r="A964" t="s">
        <v>49</v>
      </c>
      <c r="B964" t="s">
        <v>22</v>
      </c>
      <c r="C964" s="2">
        <v>33</v>
      </c>
      <c r="D964" t="s">
        <v>32</v>
      </c>
      <c r="E964" t="s">
        <v>35</v>
      </c>
      <c r="F964" t="s">
        <v>38</v>
      </c>
      <c r="G964" s="3" t="s">
        <v>42</v>
      </c>
      <c r="H964">
        <v>6</v>
      </c>
      <c r="I964">
        <v>982.8</v>
      </c>
      <c r="J964">
        <v>0.01</v>
      </c>
      <c r="K964" s="4">
        <v>5837.83</v>
      </c>
      <c r="L964" s="1">
        <v>44298.388194444437</v>
      </c>
    </row>
    <row r="965" spans="1:12" x14ac:dyDescent="0.3">
      <c r="A965" t="s">
        <v>50</v>
      </c>
      <c r="B965" t="s">
        <v>27</v>
      </c>
      <c r="C965" s="2">
        <v>63</v>
      </c>
      <c r="D965" t="s">
        <v>31</v>
      </c>
      <c r="E965" t="s">
        <v>44</v>
      </c>
      <c r="F965" t="s">
        <v>41</v>
      </c>
      <c r="G965" s="3" t="s">
        <v>43</v>
      </c>
      <c r="I965">
        <v>1331.08</v>
      </c>
      <c r="J965">
        <v>0.21</v>
      </c>
      <c r="K965" s="4">
        <v>2103.11</v>
      </c>
      <c r="L965" s="1">
        <v>44353.4762962963</v>
      </c>
    </row>
    <row r="966" spans="1:12" x14ac:dyDescent="0.3">
      <c r="A966" t="s">
        <v>47</v>
      </c>
      <c r="B966" t="s">
        <v>21</v>
      </c>
      <c r="C966" s="2">
        <v>63</v>
      </c>
      <c r="D966" t="s">
        <v>32</v>
      </c>
      <c r="E966" t="s">
        <v>33</v>
      </c>
      <c r="F966" t="s">
        <v>41</v>
      </c>
      <c r="G966" s="3" t="s">
        <v>43</v>
      </c>
      <c r="I966">
        <v>1654.99</v>
      </c>
      <c r="J966">
        <v>0.22</v>
      </c>
      <c r="K966" s="4">
        <v>2581.7800000000002</v>
      </c>
      <c r="L966" s="1">
        <v>44734.413449074083</v>
      </c>
    </row>
    <row r="967" spans="1:12" x14ac:dyDescent="0.3">
      <c r="A967" t="s">
        <v>51</v>
      </c>
      <c r="B967" t="s">
        <v>13</v>
      </c>
      <c r="C967" s="2">
        <v>31</v>
      </c>
      <c r="D967" t="s">
        <v>31</v>
      </c>
      <c r="E967" t="s">
        <v>46</v>
      </c>
      <c r="F967" t="s">
        <v>41</v>
      </c>
      <c r="G967" s="3" t="s">
        <v>42</v>
      </c>
      <c r="H967">
        <v>7</v>
      </c>
      <c r="I967">
        <v>780.41</v>
      </c>
      <c r="J967">
        <v>0.06</v>
      </c>
      <c r="K967" s="4">
        <v>5135.1000000000004</v>
      </c>
      <c r="L967" s="1">
        <v>45067.794606481482</v>
      </c>
    </row>
    <row r="968" spans="1:12" x14ac:dyDescent="0.3">
      <c r="A968" t="s">
        <v>52</v>
      </c>
      <c r="B968" t="s">
        <v>30</v>
      </c>
      <c r="C968" s="2">
        <v>63</v>
      </c>
      <c r="D968" t="s">
        <v>32</v>
      </c>
      <c r="E968" t="s">
        <v>45</v>
      </c>
      <c r="F968" t="s">
        <v>37</v>
      </c>
      <c r="G968" s="3" t="s">
        <v>43</v>
      </c>
      <c r="H968">
        <v>3</v>
      </c>
      <c r="I968">
        <v>1837.72</v>
      </c>
      <c r="J968">
        <v>0.03</v>
      </c>
      <c r="K968" s="4">
        <v>5347.77</v>
      </c>
      <c r="L968" s="1">
        <v>45141.563067129631</v>
      </c>
    </row>
    <row r="969" spans="1:12" x14ac:dyDescent="0.3">
      <c r="A969" t="s">
        <v>53</v>
      </c>
      <c r="B969" t="s">
        <v>24</v>
      </c>
      <c r="C969" s="2">
        <v>61</v>
      </c>
      <c r="D969" t="s">
        <v>31</v>
      </c>
      <c r="E969" t="s">
        <v>46</v>
      </c>
      <c r="F969" t="s">
        <v>39</v>
      </c>
      <c r="G969" s="3" t="s">
        <v>43</v>
      </c>
      <c r="H969">
        <v>7</v>
      </c>
      <c r="I969">
        <v>682.33</v>
      </c>
      <c r="J969">
        <v>0.22</v>
      </c>
      <c r="K969" s="4">
        <v>3725.52</v>
      </c>
      <c r="L969" s="1">
        <v>44560.242175925923</v>
      </c>
    </row>
    <row r="970" spans="1:12" x14ac:dyDescent="0.3">
      <c r="A970" t="s">
        <v>54</v>
      </c>
      <c r="B970" t="s">
        <v>29</v>
      </c>
      <c r="C970" s="2">
        <v>55</v>
      </c>
      <c r="D970" t="s">
        <v>32</v>
      </c>
      <c r="E970" t="s">
        <v>34</v>
      </c>
      <c r="F970" t="s">
        <v>57</v>
      </c>
      <c r="G970" s="3" t="s">
        <v>56</v>
      </c>
      <c r="H970">
        <v>3</v>
      </c>
      <c r="I970">
        <v>1085.18</v>
      </c>
      <c r="J970">
        <v>7.0000000000000007E-2</v>
      </c>
      <c r="K970" s="4">
        <v>3027.65</v>
      </c>
      <c r="L970" s="1">
        <v>44291.848680555559</v>
      </c>
    </row>
    <row r="971" spans="1:12" x14ac:dyDescent="0.3">
      <c r="A971" t="s">
        <v>55</v>
      </c>
      <c r="B971" t="s">
        <v>22</v>
      </c>
      <c r="C971" s="2">
        <v>37</v>
      </c>
      <c r="D971" t="s">
        <v>31</v>
      </c>
      <c r="E971" t="s">
        <v>34</v>
      </c>
      <c r="F971" t="s">
        <v>38</v>
      </c>
      <c r="G971" s="3" t="s">
        <v>42</v>
      </c>
      <c r="I971">
        <v>1924.66</v>
      </c>
      <c r="J971">
        <v>0</v>
      </c>
      <c r="K971" s="4">
        <v>3849.32</v>
      </c>
      <c r="L971" s="1">
        <v>44607.331423611111</v>
      </c>
    </row>
    <row r="972" spans="1:12" x14ac:dyDescent="0.3">
      <c r="A972" t="s">
        <v>47</v>
      </c>
      <c r="B972" t="s">
        <v>27</v>
      </c>
      <c r="C972" s="2">
        <v>62</v>
      </c>
      <c r="D972" t="s">
        <v>31</v>
      </c>
      <c r="E972" t="s">
        <v>46</v>
      </c>
      <c r="F972" t="s">
        <v>40</v>
      </c>
      <c r="G972" s="3" t="s">
        <v>42</v>
      </c>
      <c r="H972">
        <v>4</v>
      </c>
      <c r="I972">
        <v>1879.49</v>
      </c>
      <c r="J972">
        <v>7.0000000000000007E-2</v>
      </c>
      <c r="K972" s="4">
        <v>6991.7</v>
      </c>
      <c r="L972" s="1">
        <v>45083.607916666668</v>
      </c>
    </row>
    <row r="973" spans="1:12" x14ac:dyDescent="0.3">
      <c r="A973" t="s">
        <v>48</v>
      </c>
      <c r="B973" t="s">
        <v>21</v>
      </c>
      <c r="C973" s="2">
        <v>58</v>
      </c>
      <c r="D973" t="s">
        <v>31</v>
      </c>
      <c r="E973" t="s">
        <v>33</v>
      </c>
      <c r="F973" t="s">
        <v>40</v>
      </c>
      <c r="G973" s="3" t="s">
        <v>56</v>
      </c>
      <c r="H973">
        <v>4</v>
      </c>
      <c r="I973">
        <v>1406.7</v>
      </c>
      <c r="J973">
        <v>0.01</v>
      </c>
      <c r="K973" s="4">
        <v>5570.53</v>
      </c>
      <c r="L973" s="1">
        <v>44645.308680555558</v>
      </c>
    </row>
    <row r="974" spans="1:12" x14ac:dyDescent="0.3">
      <c r="A974" t="s">
        <v>49</v>
      </c>
      <c r="B974" t="s">
        <v>29</v>
      </c>
      <c r="C974" s="2">
        <v>51</v>
      </c>
      <c r="D974" t="s">
        <v>32</v>
      </c>
      <c r="E974" t="s">
        <v>45</v>
      </c>
      <c r="F974" t="s">
        <v>39</v>
      </c>
      <c r="G974" s="3" t="s">
        <v>42</v>
      </c>
      <c r="H974">
        <v>3</v>
      </c>
      <c r="I974">
        <v>682.89</v>
      </c>
      <c r="J974">
        <v>7.0000000000000007E-2</v>
      </c>
      <c r="K974" s="4">
        <v>1905.26</v>
      </c>
      <c r="L974" s="1">
        <v>43853.292233796303</v>
      </c>
    </row>
    <row r="975" spans="1:12" x14ac:dyDescent="0.3">
      <c r="A975" t="s">
        <v>50</v>
      </c>
      <c r="B975" t="s">
        <v>20</v>
      </c>
      <c r="C975" s="2">
        <v>46</v>
      </c>
      <c r="D975" t="s">
        <v>32</v>
      </c>
      <c r="E975" t="s">
        <v>36</v>
      </c>
      <c r="F975" t="s">
        <v>57</v>
      </c>
      <c r="G975" s="3" t="s">
        <v>56</v>
      </c>
      <c r="H975">
        <v>9</v>
      </c>
      <c r="I975">
        <v>477.12</v>
      </c>
      <c r="J975">
        <v>0.1</v>
      </c>
      <c r="K975" s="4">
        <v>3864.67</v>
      </c>
      <c r="L975" s="1">
        <v>45239.721354166657</v>
      </c>
    </row>
    <row r="976" spans="1:12" x14ac:dyDescent="0.3">
      <c r="A976" t="s">
        <v>47</v>
      </c>
      <c r="B976" t="s">
        <v>28</v>
      </c>
      <c r="C976" s="2">
        <v>20</v>
      </c>
      <c r="D976" t="s">
        <v>32</v>
      </c>
      <c r="E976" t="s">
        <v>45</v>
      </c>
      <c r="F976" t="s">
        <v>37</v>
      </c>
      <c r="G976" s="3" t="s">
        <v>43</v>
      </c>
      <c r="H976">
        <v>6</v>
      </c>
      <c r="I976">
        <v>206.28</v>
      </c>
      <c r="J976">
        <v>0.08</v>
      </c>
      <c r="K976" s="4">
        <v>1138.67</v>
      </c>
      <c r="L976" s="1">
        <v>44407.816435185188</v>
      </c>
    </row>
    <row r="977" spans="1:12" x14ac:dyDescent="0.3">
      <c r="A977" t="s">
        <v>51</v>
      </c>
      <c r="B977" t="s">
        <v>30</v>
      </c>
      <c r="C977" s="2">
        <v>27</v>
      </c>
      <c r="D977" t="s">
        <v>31</v>
      </c>
      <c r="E977" t="s">
        <v>33</v>
      </c>
      <c r="F977" t="s">
        <v>57</v>
      </c>
      <c r="G977" s="3" t="s">
        <v>42</v>
      </c>
      <c r="H977">
        <v>5</v>
      </c>
      <c r="I977">
        <v>1431.88</v>
      </c>
      <c r="J977">
        <v>0.28000000000000003</v>
      </c>
      <c r="K977" s="4">
        <v>5154.7700000000004</v>
      </c>
      <c r="L977" s="1">
        <v>44977.453090277777</v>
      </c>
    </row>
    <row r="978" spans="1:12" x14ac:dyDescent="0.3">
      <c r="A978" t="s">
        <v>52</v>
      </c>
      <c r="B978" t="s">
        <v>58</v>
      </c>
      <c r="C978" s="2">
        <v>37</v>
      </c>
      <c r="D978" t="s">
        <v>31</v>
      </c>
      <c r="E978" t="s">
        <v>44</v>
      </c>
      <c r="F978" t="s">
        <v>39</v>
      </c>
      <c r="G978" s="3" t="s">
        <v>42</v>
      </c>
      <c r="H978">
        <v>6</v>
      </c>
      <c r="I978">
        <v>1031.73</v>
      </c>
      <c r="J978">
        <v>7.0000000000000007E-2</v>
      </c>
      <c r="K978" s="4">
        <v>5757.05</v>
      </c>
      <c r="L978" s="1">
        <v>44203.331388888888</v>
      </c>
    </row>
    <row r="979" spans="1:12" x14ac:dyDescent="0.3">
      <c r="A979" t="s">
        <v>53</v>
      </c>
      <c r="B979" t="s">
        <v>23</v>
      </c>
      <c r="C979" s="2">
        <v>19</v>
      </c>
      <c r="D979" t="s">
        <v>32</v>
      </c>
      <c r="E979" t="s">
        <v>46</v>
      </c>
      <c r="F979" t="s">
        <v>57</v>
      </c>
      <c r="G979" s="3" t="s">
        <v>43</v>
      </c>
      <c r="H979">
        <v>8</v>
      </c>
      <c r="I979">
        <v>1165.96</v>
      </c>
      <c r="J979">
        <v>0.14000000000000001</v>
      </c>
      <c r="K979" s="4">
        <v>8021.8</v>
      </c>
      <c r="L979" s="1">
        <v>43860.093587962961</v>
      </c>
    </row>
    <row r="980" spans="1:12" x14ac:dyDescent="0.3">
      <c r="A980" t="s">
        <v>54</v>
      </c>
      <c r="B980" t="s">
        <v>28</v>
      </c>
      <c r="C980" s="2">
        <v>44</v>
      </c>
      <c r="D980" t="s">
        <v>32</v>
      </c>
      <c r="E980" t="s">
        <v>46</v>
      </c>
      <c r="F980" t="s">
        <v>40</v>
      </c>
      <c r="G980" s="3" t="s">
        <v>43</v>
      </c>
      <c r="H980">
        <v>5</v>
      </c>
      <c r="I980">
        <v>971.16</v>
      </c>
      <c r="J980">
        <v>0.28999999999999998</v>
      </c>
      <c r="K980" s="4">
        <v>3447.62</v>
      </c>
      <c r="L980" s="1">
        <v>44579.068553240737</v>
      </c>
    </row>
    <row r="981" spans="1:12" x14ac:dyDescent="0.3">
      <c r="A981" t="s">
        <v>55</v>
      </c>
      <c r="B981" t="s">
        <v>20</v>
      </c>
      <c r="C981" s="2">
        <v>49</v>
      </c>
      <c r="D981" t="s">
        <v>31</v>
      </c>
      <c r="E981" t="s">
        <v>46</v>
      </c>
      <c r="F981" t="s">
        <v>40</v>
      </c>
      <c r="G981" s="3" t="s">
        <v>42</v>
      </c>
      <c r="H981">
        <v>4</v>
      </c>
      <c r="I981">
        <v>991.75</v>
      </c>
      <c r="J981">
        <v>0.26</v>
      </c>
      <c r="K981" s="4">
        <v>2935.58</v>
      </c>
      <c r="L981" s="1">
        <v>45218.400717592587</v>
      </c>
    </row>
    <row r="982" spans="1:12" x14ac:dyDescent="0.3">
      <c r="A982" t="s">
        <v>47</v>
      </c>
      <c r="B982" t="s">
        <v>23</v>
      </c>
      <c r="C982" s="2">
        <v>27</v>
      </c>
      <c r="D982" t="s">
        <v>32</v>
      </c>
      <c r="E982" t="s">
        <v>46</v>
      </c>
      <c r="F982" t="s">
        <v>38</v>
      </c>
      <c r="G982" s="3" t="s">
        <v>42</v>
      </c>
      <c r="H982">
        <v>7</v>
      </c>
      <c r="I982">
        <v>1163.98</v>
      </c>
      <c r="J982">
        <v>0.09</v>
      </c>
      <c r="K982" s="4">
        <v>7414.55</v>
      </c>
      <c r="L982" s="1">
        <v>44010.005312499998</v>
      </c>
    </row>
    <row r="983" spans="1:12" x14ac:dyDescent="0.3">
      <c r="A983" t="s">
        <v>48</v>
      </c>
      <c r="B983" t="s">
        <v>24</v>
      </c>
      <c r="C983" s="2">
        <v>57</v>
      </c>
      <c r="D983" t="s">
        <v>31</v>
      </c>
      <c r="E983" t="s">
        <v>36</v>
      </c>
      <c r="F983" t="s">
        <v>37</v>
      </c>
      <c r="G983" s="3" t="s">
        <v>42</v>
      </c>
      <c r="H983">
        <v>5</v>
      </c>
      <c r="I983">
        <v>1832.81</v>
      </c>
      <c r="J983">
        <v>0.1</v>
      </c>
      <c r="K983" s="4">
        <v>8247.64</v>
      </c>
      <c r="L983" s="1">
        <v>44258.142754629633</v>
      </c>
    </row>
    <row r="984" spans="1:12" x14ac:dyDescent="0.3">
      <c r="A984" t="s">
        <v>49</v>
      </c>
      <c r="B984" t="s">
        <v>19</v>
      </c>
      <c r="C984" s="2">
        <v>34</v>
      </c>
      <c r="D984" t="s">
        <v>31</v>
      </c>
      <c r="E984" t="s">
        <v>34</v>
      </c>
      <c r="F984" t="s">
        <v>40</v>
      </c>
      <c r="G984" s="3" t="s">
        <v>56</v>
      </c>
      <c r="H984">
        <v>4</v>
      </c>
      <c r="I984">
        <v>107.26</v>
      </c>
      <c r="J984">
        <v>0.18</v>
      </c>
      <c r="K984" s="4">
        <v>351.81</v>
      </c>
      <c r="L984" s="1">
        <v>44990.183472222219</v>
      </c>
    </row>
    <row r="985" spans="1:12" x14ac:dyDescent="0.3">
      <c r="A985" t="s">
        <v>50</v>
      </c>
      <c r="B985" t="s">
        <v>15</v>
      </c>
      <c r="C985" s="2">
        <v>50</v>
      </c>
      <c r="D985" t="s">
        <v>31</v>
      </c>
      <c r="E985" t="s">
        <v>33</v>
      </c>
      <c r="F985" t="s">
        <v>38</v>
      </c>
      <c r="G985" s="3" t="s">
        <v>42</v>
      </c>
      <c r="H985">
        <v>5</v>
      </c>
      <c r="I985">
        <v>1613.19</v>
      </c>
      <c r="J985">
        <v>0.28000000000000003</v>
      </c>
      <c r="K985" s="4">
        <v>5807.48</v>
      </c>
      <c r="L985" s="1">
        <v>44958.620011574072</v>
      </c>
    </row>
    <row r="986" spans="1:12" x14ac:dyDescent="0.3">
      <c r="A986" t="s">
        <v>47</v>
      </c>
      <c r="B986" t="s">
        <v>12</v>
      </c>
      <c r="C986" s="2">
        <v>23</v>
      </c>
      <c r="D986" t="s">
        <v>32</v>
      </c>
      <c r="E986" t="s">
        <v>44</v>
      </c>
      <c r="F986" t="s">
        <v>37</v>
      </c>
      <c r="G986" s="3" t="s">
        <v>42</v>
      </c>
      <c r="H986">
        <v>4</v>
      </c>
      <c r="I986">
        <v>811.51</v>
      </c>
      <c r="J986">
        <v>0</v>
      </c>
      <c r="K986" s="4">
        <v>3246.04</v>
      </c>
      <c r="L986" s="1">
        <v>44198.328368055547</v>
      </c>
    </row>
    <row r="987" spans="1:12" x14ac:dyDescent="0.3">
      <c r="A987" t="s">
        <v>51</v>
      </c>
      <c r="B987" t="s">
        <v>24</v>
      </c>
      <c r="C987" s="2">
        <v>56</v>
      </c>
      <c r="D987" t="s">
        <v>31</v>
      </c>
      <c r="E987" t="s">
        <v>33</v>
      </c>
      <c r="F987" t="s">
        <v>40</v>
      </c>
      <c r="G987" s="3" t="s">
        <v>43</v>
      </c>
      <c r="H987">
        <v>8</v>
      </c>
      <c r="I987">
        <v>1502.6</v>
      </c>
      <c r="J987">
        <v>0.12</v>
      </c>
      <c r="K987" s="4">
        <v>10578.3</v>
      </c>
      <c r="L987" s="1">
        <v>44822.701655092591</v>
      </c>
    </row>
    <row r="988" spans="1:12" x14ac:dyDescent="0.3">
      <c r="A988" t="s">
        <v>52</v>
      </c>
      <c r="B988" t="s">
        <v>58</v>
      </c>
      <c r="C988" s="2">
        <v>64</v>
      </c>
      <c r="D988" t="s">
        <v>32</v>
      </c>
      <c r="E988" t="s">
        <v>35</v>
      </c>
      <c r="F988" t="s">
        <v>37</v>
      </c>
      <c r="G988" s="3" t="s">
        <v>43</v>
      </c>
      <c r="H988">
        <v>8</v>
      </c>
      <c r="I988">
        <v>1899.63</v>
      </c>
      <c r="J988">
        <v>0.25</v>
      </c>
      <c r="K988" s="4">
        <v>11397.78</v>
      </c>
      <c r="L988" s="1">
        <v>44202.780891203707</v>
      </c>
    </row>
    <row r="989" spans="1:12" x14ac:dyDescent="0.3">
      <c r="A989" t="s">
        <v>53</v>
      </c>
      <c r="B989" t="s">
        <v>14</v>
      </c>
      <c r="C989" s="2">
        <v>35</v>
      </c>
      <c r="D989" t="s">
        <v>31</v>
      </c>
      <c r="E989" t="s">
        <v>35</v>
      </c>
      <c r="F989" t="s">
        <v>57</v>
      </c>
      <c r="G989" s="3" t="s">
        <v>56</v>
      </c>
      <c r="H989">
        <v>1</v>
      </c>
      <c r="I989">
        <v>647.26</v>
      </c>
      <c r="J989">
        <v>0.12</v>
      </c>
      <c r="K989" s="4">
        <v>569.59</v>
      </c>
      <c r="L989" s="1">
        <v>44791.07912037037</v>
      </c>
    </row>
    <row r="990" spans="1:12" x14ac:dyDescent="0.3">
      <c r="A990" t="s">
        <v>54</v>
      </c>
      <c r="B990" t="s">
        <v>14</v>
      </c>
      <c r="C990" s="2">
        <v>26</v>
      </c>
      <c r="D990" t="s">
        <v>32</v>
      </c>
      <c r="E990" t="s">
        <v>35</v>
      </c>
      <c r="F990" t="s">
        <v>38</v>
      </c>
      <c r="G990" s="3" t="s">
        <v>43</v>
      </c>
      <c r="H990">
        <v>3</v>
      </c>
      <c r="I990">
        <v>224.63</v>
      </c>
      <c r="J990">
        <v>0.22</v>
      </c>
      <c r="K990" s="4">
        <v>525.63</v>
      </c>
      <c r="L990" s="1">
        <v>45044.337048611109</v>
      </c>
    </row>
    <row r="991" spans="1:12" x14ac:dyDescent="0.3">
      <c r="A991" t="s">
        <v>55</v>
      </c>
      <c r="B991" t="s">
        <v>25</v>
      </c>
      <c r="C991" s="2">
        <v>25</v>
      </c>
      <c r="D991" t="s">
        <v>32</v>
      </c>
      <c r="E991" t="s">
        <v>34</v>
      </c>
      <c r="F991" t="s">
        <v>37</v>
      </c>
      <c r="G991" s="3" t="s">
        <v>42</v>
      </c>
      <c r="H991">
        <v>4</v>
      </c>
      <c r="I991">
        <v>502.98</v>
      </c>
      <c r="J991">
        <v>0.21</v>
      </c>
      <c r="K991" s="4">
        <v>1589.42</v>
      </c>
      <c r="L991" s="1">
        <v>45089.570925925917</v>
      </c>
    </row>
    <row r="992" spans="1:12" x14ac:dyDescent="0.3">
      <c r="A992" t="s">
        <v>47</v>
      </c>
      <c r="B992" t="s">
        <v>25</v>
      </c>
      <c r="C992" s="2">
        <v>42</v>
      </c>
      <c r="D992" t="s">
        <v>31</v>
      </c>
      <c r="E992" t="s">
        <v>45</v>
      </c>
      <c r="F992" t="s">
        <v>37</v>
      </c>
      <c r="G992" s="3" t="s">
        <v>42</v>
      </c>
      <c r="I992">
        <v>483.08</v>
      </c>
      <c r="J992">
        <v>0.06</v>
      </c>
      <c r="K992" s="4">
        <v>908.19</v>
      </c>
      <c r="L992" s="1">
        <v>44191.577951388892</v>
      </c>
    </row>
    <row r="993" spans="1:12" x14ac:dyDescent="0.3">
      <c r="A993" t="s">
        <v>48</v>
      </c>
      <c r="B993" t="s">
        <v>58</v>
      </c>
      <c r="C993" s="2">
        <v>48</v>
      </c>
      <c r="D993" t="s">
        <v>31</v>
      </c>
      <c r="E993" t="s">
        <v>36</v>
      </c>
      <c r="F993" t="s">
        <v>57</v>
      </c>
      <c r="G993" s="3" t="s">
        <v>56</v>
      </c>
      <c r="H993">
        <v>5</v>
      </c>
      <c r="I993">
        <v>1496.61</v>
      </c>
      <c r="J993">
        <v>0.13</v>
      </c>
      <c r="K993" s="4">
        <v>6510.25</v>
      </c>
      <c r="L993" s="1">
        <v>43968.895590277767</v>
      </c>
    </row>
    <row r="994" spans="1:12" x14ac:dyDescent="0.3">
      <c r="A994" t="s">
        <v>49</v>
      </c>
      <c r="B994" t="s">
        <v>28</v>
      </c>
      <c r="C994" s="2">
        <v>59</v>
      </c>
      <c r="D994" t="s">
        <v>31</v>
      </c>
      <c r="E994" t="s">
        <v>46</v>
      </c>
      <c r="F994" t="s">
        <v>40</v>
      </c>
      <c r="G994" s="3" t="s">
        <v>43</v>
      </c>
      <c r="H994">
        <v>8</v>
      </c>
      <c r="I994">
        <v>170.62</v>
      </c>
      <c r="J994">
        <v>0.17</v>
      </c>
      <c r="K994" s="4">
        <v>1132.92</v>
      </c>
      <c r="L994" s="1">
        <v>44289.927893518521</v>
      </c>
    </row>
    <row r="995" spans="1:12" x14ac:dyDescent="0.3">
      <c r="A995" t="s">
        <v>50</v>
      </c>
      <c r="B995" t="s">
        <v>24</v>
      </c>
      <c r="C995" s="2">
        <v>21</v>
      </c>
      <c r="D995" t="s">
        <v>31</v>
      </c>
      <c r="E995" t="s">
        <v>34</v>
      </c>
      <c r="F995" t="s">
        <v>40</v>
      </c>
      <c r="G995" s="3" t="s">
        <v>43</v>
      </c>
      <c r="I995">
        <v>149.32</v>
      </c>
      <c r="J995">
        <v>0.21</v>
      </c>
      <c r="K995" s="4">
        <v>235.93</v>
      </c>
      <c r="L995" s="1">
        <v>44277.677916666667</v>
      </c>
    </row>
    <row r="996" spans="1:12" x14ac:dyDescent="0.3">
      <c r="A996" t="s">
        <v>47</v>
      </c>
      <c r="B996" t="s">
        <v>17</v>
      </c>
      <c r="C996" s="2">
        <v>37</v>
      </c>
      <c r="D996" t="s">
        <v>32</v>
      </c>
      <c r="E996" t="s">
        <v>44</v>
      </c>
      <c r="F996" t="s">
        <v>39</v>
      </c>
      <c r="G996" s="3" t="s">
        <v>43</v>
      </c>
      <c r="H996">
        <v>9</v>
      </c>
      <c r="I996">
        <v>1402.54</v>
      </c>
      <c r="J996">
        <v>0.25</v>
      </c>
      <c r="K996" s="4">
        <v>9467.14</v>
      </c>
      <c r="L996" s="1">
        <v>45001.193761574083</v>
      </c>
    </row>
    <row r="997" spans="1:12" x14ac:dyDescent="0.3">
      <c r="A997" t="s">
        <v>51</v>
      </c>
      <c r="B997" t="s">
        <v>27</v>
      </c>
      <c r="C997" s="2">
        <v>45</v>
      </c>
      <c r="D997" t="s">
        <v>32</v>
      </c>
      <c r="E997" t="s">
        <v>44</v>
      </c>
      <c r="F997" t="s">
        <v>39</v>
      </c>
      <c r="G997" s="3" t="s">
        <v>56</v>
      </c>
      <c r="H997">
        <v>7</v>
      </c>
      <c r="I997">
        <v>1135.5999999999999</v>
      </c>
      <c r="J997">
        <v>0.23</v>
      </c>
      <c r="K997" s="4">
        <v>6120.88</v>
      </c>
      <c r="L997" s="1">
        <v>44016.453148148154</v>
      </c>
    </row>
    <row r="998" spans="1:12" x14ac:dyDescent="0.3">
      <c r="A998" t="s">
        <v>52</v>
      </c>
      <c r="B998" t="s">
        <v>30</v>
      </c>
      <c r="C998" s="2">
        <v>57</v>
      </c>
      <c r="D998" t="s">
        <v>32</v>
      </c>
      <c r="E998" t="s">
        <v>35</v>
      </c>
      <c r="F998" t="s">
        <v>40</v>
      </c>
      <c r="G998" s="3" t="s">
        <v>43</v>
      </c>
      <c r="H998">
        <v>6</v>
      </c>
      <c r="I998">
        <v>864.65</v>
      </c>
      <c r="J998">
        <v>0.01</v>
      </c>
      <c r="K998" s="4">
        <v>5136.0200000000004</v>
      </c>
      <c r="L998" s="1">
        <v>44971.938518518517</v>
      </c>
    </row>
    <row r="999" spans="1:12" x14ac:dyDescent="0.3">
      <c r="A999" t="s">
        <v>53</v>
      </c>
      <c r="B999" t="s">
        <v>28</v>
      </c>
      <c r="C999" s="2">
        <v>18</v>
      </c>
      <c r="D999" t="s">
        <v>32</v>
      </c>
      <c r="E999" t="s">
        <v>36</v>
      </c>
      <c r="F999" t="s">
        <v>41</v>
      </c>
      <c r="G999" s="3" t="s">
        <v>43</v>
      </c>
      <c r="H999">
        <v>8</v>
      </c>
      <c r="I999">
        <v>1171.97</v>
      </c>
      <c r="J999">
        <v>0.2</v>
      </c>
      <c r="K999" s="4">
        <v>7500.61</v>
      </c>
      <c r="L999" s="1">
        <v>45019.207499999997</v>
      </c>
    </row>
    <row r="1000" spans="1:12" x14ac:dyDescent="0.3">
      <c r="A1000" t="s">
        <v>54</v>
      </c>
      <c r="B1000" t="s">
        <v>27</v>
      </c>
      <c r="C1000" s="2">
        <v>57</v>
      </c>
      <c r="D1000" t="s">
        <v>32</v>
      </c>
      <c r="E1000" t="s">
        <v>35</v>
      </c>
      <c r="F1000" t="s">
        <v>41</v>
      </c>
      <c r="G1000" s="3" t="s">
        <v>43</v>
      </c>
      <c r="I1000">
        <v>1483.73</v>
      </c>
      <c r="J1000">
        <v>0.15</v>
      </c>
      <c r="K1000" s="4">
        <v>2522.34</v>
      </c>
      <c r="L1000" s="1">
        <v>44501.91134259259</v>
      </c>
    </row>
    <row r="1001" spans="1:12" x14ac:dyDescent="0.3">
      <c r="A1001" t="s">
        <v>55</v>
      </c>
      <c r="B1001" t="s">
        <v>14</v>
      </c>
      <c r="C1001" s="2">
        <v>61</v>
      </c>
      <c r="D1001" t="s">
        <v>31</v>
      </c>
      <c r="E1001" t="s">
        <v>44</v>
      </c>
      <c r="F1001" t="s">
        <v>37</v>
      </c>
      <c r="G1001" s="3" t="s">
        <v>42</v>
      </c>
      <c r="H1001">
        <v>5</v>
      </c>
      <c r="I1001">
        <v>251.77</v>
      </c>
      <c r="J1001">
        <v>0.17</v>
      </c>
      <c r="K1001" s="4">
        <v>1044.8499999999999</v>
      </c>
      <c r="L1001" s="1">
        <v>45047.904641203713</v>
      </c>
    </row>
    <row r="1002" spans="1:12" x14ac:dyDescent="0.3">
      <c r="A1002" t="s">
        <v>47</v>
      </c>
      <c r="B1002" t="s">
        <v>25</v>
      </c>
      <c r="C1002" s="2">
        <v>40</v>
      </c>
      <c r="D1002" t="s">
        <v>31</v>
      </c>
      <c r="E1002" t="s">
        <v>44</v>
      </c>
      <c r="F1002" t="s">
        <v>40</v>
      </c>
      <c r="G1002" s="3" t="s">
        <v>56</v>
      </c>
      <c r="H1002">
        <v>4</v>
      </c>
      <c r="I1002">
        <v>1128.9100000000001</v>
      </c>
      <c r="J1002">
        <v>0.11</v>
      </c>
      <c r="K1002" s="4">
        <v>4018.92</v>
      </c>
      <c r="L1002" s="1">
        <v>44206.525671296287</v>
      </c>
    </row>
    <row r="1003" spans="1:12" x14ac:dyDescent="0.3">
      <c r="A1003" t="s">
        <v>48</v>
      </c>
      <c r="B1003" t="s">
        <v>28</v>
      </c>
      <c r="C1003" s="2">
        <v>64</v>
      </c>
      <c r="D1003" t="s">
        <v>32</v>
      </c>
      <c r="E1003" t="s">
        <v>46</v>
      </c>
      <c r="F1003" t="s">
        <v>39</v>
      </c>
      <c r="G1003" s="3" t="s">
        <v>42</v>
      </c>
      <c r="H1003">
        <v>8</v>
      </c>
      <c r="I1003">
        <v>1657.61</v>
      </c>
      <c r="J1003">
        <v>0.21</v>
      </c>
      <c r="K1003" s="4">
        <v>10476.1</v>
      </c>
      <c r="L1003" s="1">
        <v>44182.741840277777</v>
      </c>
    </row>
    <row r="1004" spans="1:12" x14ac:dyDescent="0.3">
      <c r="A1004" t="s">
        <v>49</v>
      </c>
      <c r="B1004" t="s">
        <v>16</v>
      </c>
      <c r="C1004" s="2"/>
      <c r="D1004" t="s">
        <v>31</v>
      </c>
      <c r="E1004" t="s">
        <v>45</v>
      </c>
      <c r="F1004" t="s">
        <v>37</v>
      </c>
      <c r="G1004" s="3" t="s">
        <v>56</v>
      </c>
      <c r="H1004">
        <v>1</v>
      </c>
      <c r="I1004">
        <v>756.74</v>
      </c>
      <c r="J1004">
        <v>0.2</v>
      </c>
      <c r="K1004" s="4">
        <v>605.39</v>
      </c>
      <c r="L1004" s="1">
        <v>44674.287048611113</v>
      </c>
    </row>
    <row r="1005" spans="1:12" x14ac:dyDescent="0.3">
      <c r="A1005" t="s">
        <v>50</v>
      </c>
      <c r="B1005" t="s">
        <v>30</v>
      </c>
      <c r="C1005" s="2">
        <v>33</v>
      </c>
      <c r="D1005" t="s">
        <v>31</v>
      </c>
      <c r="E1005" t="s">
        <v>46</v>
      </c>
      <c r="F1005" t="s">
        <v>38</v>
      </c>
      <c r="G1005" s="3" t="s">
        <v>43</v>
      </c>
      <c r="H1005">
        <v>3</v>
      </c>
      <c r="I1005">
        <v>1537.89</v>
      </c>
      <c r="J1005">
        <v>0.17</v>
      </c>
      <c r="K1005" s="4">
        <v>3829.35</v>
      </c>
      <c r="L1005" s="1">
        <v>44432.992071759261</v>
      </c>
    </row>
    <row r="1006" spans="1:12" x14ac:dyDescent="0.3">
      <c r="A1006" t="s">
        <v>47</v>
      </c>
      <c r="B1006" t="s">
        <v>58</v>
      </c>
      <c r="C1006" s="2">
        <v>43</v>
      </c>
      <c r="D1006" t="s">
        <v>31</v>
      </c>
      <c r="E1006" t="s">
        <v>45</v>
      </c>
      <c r="F1006" t="s">
        <v>39</v>
      </c>
      <c r="G1006" s="3" t="s">
        <v>42</v>
      </c>
      <c r="H1006">
        <v>8</v>
      </c>
      <c r="I1006">
        <v>1698.57</v>
      </c>
      <c r="J1006">
        <v>0.26</v>
      </c>
      <c r="K1006" s="4">
        <v>10055.530000000001</v>
      </c>
      <c r="L1006" s="1">
        <v>44624.345671296287</v>
      </c>
    </row>
    <row r="1007" spans="1:12" x14ac:dyDescent="0.3">
      <c r="A1007" t="s">
        <v>51</v>
      </c>
      <c r="B1007" t="s">
        <v>23</v>
      </c>
      <c r="C1007" s="2">
        <v>48</v>
      </c>
      <c r="D1007" t="s">
        <v>31</v>
      </c>
      <c r="E1007" t="s">
        <v>46</v>
      </c>
      <c r="F1007" t="s">
        <v>39</v>
      </c>
      <c r="G1007" s="3" t="s">
        <v>43</v>
      </c>
      <c r="H1007">
        <v>5</v>
      </c>
      <c r="I1007">
        <v>1650.81</v>
      </c>
      <c r="J1007">
        <v>0.03</v>
      </c>
      <c r="K1007" s="4">
        <v>8006.43</v>
      </c>
      <c r="L1007" s="1">
        <v>44806.289641203701</v>
      </c>
    </row>
    <row r="1008" spans="1:12" x14ac:dyDescent="0.3">
      <c r="A1008" t="s">
        <v>52</v>
      </c>
      <c r="B1008" t="s">
        <v>14</v>
      </c>
      <c r="C1008" s="2">
        <v>18</v>
      </c>
      <c r="D1008" t="s">
        <v>31</v>
      </c>
      <c r="E1008" t="s">
        <v>45</v>
      </c>
      <c r="F1008" t="s">
        <v>39</v>
      </c>
      <c r="G1008" s="3" t="s">
        <v>43</v>
      </c>
      <c r="H1008">
        <v>4</v>
      </c>
      <c r="I1008">
        <v>1318.19</v>
      </c>
      <c r="J1008">
        <v>0.09</v>
      </c>
      <c r="K1008" s="4">
        <v>4798.21</v>
      </c>
      <c r="L1008" s="1">
        <v>45128.722997685189</v>
      </c>
    </row>
    <row r="1009" spans="1:12" x14ac:dyDescent="0.3">
      <c r="A1009" t="s">
        <v>53</v>
      </c>
      <c r="B1009" t="s">
        <v>24</v>
      </c>
      <c r="C1009" s="2">
        <v>34</v>
      </c>
      <c r="D1009" t="s">
        <v>31</v>
      </c>
      <c r="E1009" t="s">
        <v>35</v>
      </c>
      <c r="F1009" t="s">
        <v>41</v>
      </c>
      <c r="G1009" s="3" t="s">
        <v>56</v>
      </c>
      <c r="H1009">
        <v>6</v>
      </c>
      <c r="I1009">
        <v>1448.82</v>
      </c>
      <c r="J1009">
        <v>0.15</v>
      </c>
      <c r="K1009" s="4">
        <v>7388.98</v>
      </c>
      <c r="L1009" s="1">
        <v>44682.389606481483</v>
      </c>
    </row>
    <row r="1010" spans="1:12" x14ac:dyDescent="0.3">
      <c r="A1010" t="s">
        <v>54</v>
      </c>
      <c r="B1010" t="s">
        <v>28</v>
      </c>
      <c r="C1010" s="2">
        <v>33</v>
      </c>
      <c r="D1010" t="s">
        <v>32</v>
      </c>
      <c r="E1010" t="s">
        <v>33</v>
      </c>
      <c r="F1010" t="s">
        <v>57</v>
      </c>
      <c r="G1010" s="3" t="s">
        <v>43</v>
      </c>
      <c r="H1010">
        <v>5</v>
      </c>
      <c r="I1010">
        <v>1585.97</v>
      </c>
      <c r="J1010">
        <v>0.28999999999999998</v>
      </c>
      <c r="K1010" s="4">
        <v>5630.19</v>
      </c>
      <c r="L1010" s="1">
        <v>44500.651782407411</v>
      </c>
    </row>
    <row r="1011" spans="1:12" x14ac:dyDescent="0.3">
      <c r="A1011" t="s">
        <v>55</v>
      </c>
      <c r="B1011" t="s">
        <v>12</v>
      </c>
      <c r="C1011" s="2">
        <v>54</v>
      </c>
      <c r="D1011" t="s">
        <v>31</v>
      </c>
      <c r="E1011" t="s">
        <v>36</v>
      </c>
      <c r="F1011" t="s">
        <v>57</v>
      </c>
      <c r="G1011" s="3" t="s">
        <v>42</v>
      </c>
      <c r="H1011">
        <v>3</v>
      </c>
      <c r="I1011">
        <v>1480.73</v>
      </c>
      <c r="J1011">
        <v>0.02</v>
      </c>
      <c r="K1011" s="4">
        <v>4353.3500000000004</v>
      </c>
      <c r="L1011" s="1">
        <v>44303.35087962963</v>
      </c>
    </row>
    <row r="1012" spans="1:12" x14ac:dyDescent="0.3">
      <c r="A1012" t="s">
        <v>47</v>
      </c>
      <c r="B1012" t="s">
        <v>14</v>
      </c>
      <c r="C1012" s="2">
        <v>27</v>
      </c>
      <c r="D1012" t="s">
        <v>31</v>
      </c>
      <c r="E1012" t="s">
        <v>45</v>
      </c>
      <c r="F1012" t="s">
        <v>41</v>
      </c>
      <c r="G1012" s="3" t="s">
        <v>56</v>
      </c>
      <c r="H1012">
        <v>5</v>
      </c>
      <c r="I1012">
        <v>930.78</v>
      </c>
      <c r="J1012">
        <v>0.1</v>
      </c>
      <c r="K1012" s="4">
        <v>4188.51</v>
      </c>
      <c r="L1012" s="1">
        <v>44004.553761574083</v>
      </c>
    </row>
    <row r="1013" spans="1:12" x14ac:dyDescent="0.3">
      <c r="A1013" t="s">
        <v>48</v>
      </c>
      <c r="B1013" t="s">
        <v>30</v>
      </c>
      <c r="C1013" s="2">
        <v>55</v>
      </c>
      <c r="D1013" t="s">
        <v>32</v>
      </c>
      <c r="E1013" t="s">
        <v>34</v>
      </c>
      <c r="F1013" t="s">
        <v>40</v>
      </c>
      <c r="G1013" s="3" t="s">
        <v>56</v>
      </c>
      <c r="H1013">
        <v>4</v>
      </c>
      <c r="I1013">
        <v>360.29</v>
      </c>
      <c r="J1013">
        <v>0.28000000000000003</v>
      </c>
      <c r="K1013" s="4">
        <v>1037.6400000000001</v>
      </c>
      <c r="L1013" s="1">
        <v>45131.517106481479</v>
      </c>
    </row>
    <row r="1014" spans="1:12" x14ac:dyDescent="0.3">
      <c r="A1014" t="s">
        <v>49</v>
      </c>
      <c r="B1014" t="s">
        <v>28</v>
      </c>
      <c r="C1014" s="2">
        <v>61</v>
      </c>
      <c r="D1014" t="s">
        <v>32</v>
      </c>
      <c r="E1014" t="s">
        <v>45</v>
      </c>
      <c r="F1014" t="s">
        <v>40</v>
      </c>
      <c r="G1014" s="3" t="s">
        <v>42</v>
      </c>
      <c r="H1014">
        <v>1</v>
      </c>
      <c r="I1014">
        <v>653.97</v>
      </c>
      <c r="J1014">
        <v>0.27</v>
      </c>
      <c r="K1014" s="4">
        <v>477.4</v>
      </c>
      <c r="L1014" s="1">
        <v>44584.980243055557</v>
      </c>
    </row>
    <row r="1015" spans="1:12" x14ac:dyDescent="0.3">
      <c r="A1015" t="s">
        <v>50</v>
      </c>
      <c r="B1015" t="s">
        <v>23</v>
      </c>
      <c r="C1015" s="2">
        <v>48</v>
      </c>
      <c r="D1015" t="s">
        <v>32</v>
      </c>
      <c r="E1015" t="s">
        <v>35</v>
      </c>
      <c r="F1015" t="s">
        <v>41</v>
      </c>
      <c r="G1015" s="3" t="s">
        <v>43</v>
      </c>
      <c r="H1015">
        <v>1</v>
      </c>
      <c r="I1015">
        <v>454.13</v>
      </c>
      <c r="J1015">
        <v>0.26</v>
      </c>
      <c r="K1015" s="4">
        <v>336.06</v>
      </c>
      <c r="L1015" s="1">
        <v>44395.670590277783</v>
      </c>
    </row>
    <row r="1016" spans="1:12" x14ac:dyDescent="0.3">
      <c r="A1016" t="s">
        <v>47</v>
      </c>
      <c r="B1016" t="s">
        <v>27</v>
      </c>
      <c r="C1016" s="2">
        <v>27</v>
      </c>
      <c r="D1016" t="s">
        <v>31</v>
      </c>
      <c r="E1016" t="s">
        <v>36</v>
      </c>
      <c r="F1016" t="s">
        <v>41</v>
      </c>
      <c r="G1016" s="3" t="s">
        <v>43</v>
      </c>
      <c r="H1016">
        <v>7</v>
      </c>
      <c r="I1016">
        <v>754.82</v>
      </c>
      <c r="J1016">
        <v>0.09</v>
      </c>
      <c r="K1016" s="4">
        <v>4808.2</v>
      </c>
      <c r="L1016" s="1">
        <v>44815.295474537037</v>
      </c>
    </row>
    <row r="1017" spans="1:12" x14ac:dyDescent="0.3">
      <c r="A1017" t="s">
        <v>51</v>
      </c>
      <c r="B1017" t="s">
        <v>20</v>
      </c>
      <c r="C1017" s="2">
        <v>51</v>
      </c>
      <c r="D1017" t="s">
        <v>32</v>
      </c>
      <c r="E1017" t="s">
        <v>45</v>
      </c>
      <c r="F1017" t="s">
        <v>40</v>
      </c>
      <c r="G1017" s="3" t="s">
        <v>43</v>
      </c>
      <c r="H1017">
        <v>4</v>
      </c>
      <c r="I1017">
        <v>1004.2</v>
      </c>
      <c r="J1017">
        <v>0.25</v>
      </c>
      <c r="K1017" s="4">
        <v>3012.6</v>
      </c>
      <c r="L1017" s="1">
        <v>44295.500393518523</v>
      </c>
    </row>
    <row r="1018" spans="1:12" x14ac:dyDescent="0.3">
      <c r="A1018" t="s">
        <v>52</v>
      </c>
      <c r="B1018" t="s">
        <v>26</v>
      </c>
      <c r="C1018" s="2">
        <v>23</v>
      </c>
      <c r="D1018" t="s">
        <v>31</v>
      </c>
      <c r="E1018" t="s">
        <v>46</v>
      </c>
      <c r="F1018" t="s">
        <v>57</v>
      </c>
      <c r="G1018" s="3" t="s">
        <v>43</v>
      </c>
      <c r="H1018">
        <v>1</v>
      </c>
      <c r="I1018">
        <v>1920.14</v>
      </c>
      <c r="J1018">
        <v>0.15</v>
      </c>
      <c r="K1018" s="4">
        <v>1632.12</v>
      </c>
      <c r="L1018" s="1">
        <v>45002.902256944442</v>
      </c>
    </row>
    <row r="1019" spans="1:12" x14ac:dyDescent="0.3">
      <c r="A1019" t="s">
        <v>53</v>
      </c>
      <c r="B1019" t="s">
        <v>29</v>
      </c>
      <c r="C1019" s="2">
        <v>45</v>
      </c>
      <c r="D1019" t="s">
        <v>32</v>
      </c>
      <c r="E1019" t="s">
        <v>36</v>
      </c>
      <c r="F1019" t="s">
        <v>37</v>
      </c>
      <c r="G1019" s="3" t="s">
        <v>43</v>
      </c>
      <c r="H1019">
        <v>6</v>
      </c>
      <c r="I1019">
        <v>1920.95</v>
      </c>
      <c r="J1019">
        <v>0.19</v>
      </c>
      <c r="K1019" s="4">
        <v>9335.82</v>
      </c>
      <c r="L1019" s="1">
        <v>43834.542164351849</v>
      </c>
    </row>
    <row r="1020" spans="1:12" x14ac:dyDescent="0.3">
      <c r="A1020" t="s">
        <v>54</v>
      </c>
      <c r="B1020" t="s">
        <v>58</v>
      </c>
      <c r="C1020" s="2">
        <v>45</v>
      </c>
      <c r="D1020" t="s">
        <v>31</v>
      </c>
      <c r="E1020" t="s">
        <v>34</v>
      </c>
      <c r="F1020" t="s">
        <v>41</v>
      </c>
      <c r="G1020" s="3" t="s">
        <v>56</v>
      </c>
      <c r="H1020">
        <v>1</v>
      </c>
      <c r="I1020">
        <v>1550.7</v>
      </c>
      <c r="J1020">
        <v>7.0000000000000007E-2</v>
      </c>
      <c r="K1020" s="4">
        <v>1442.15</v>
      </c>
      <c r="L1020" s="1">
        <v>44318.454675925917</v>
      </c>
    </row>
    <row r="1021" spans="1:12" x14ac:dyDescent="0.3">
      <c r="A1021" t="s">
        <v>55</v>
      </c>
      <c r="B1021" t="s">
        <v>18</v>
      </c>
      <c r="C1021" s="2"/>
      <c r="D1021" t="s">
        <v>31</v>
      </c>
      <c r="E1021" t="s">
        <v>44</v>
      </c>
      <c r="F1021" t="s">
        <v>37</v>
      </c>
      <c r="G1021" s="3" t="s">
        <v>56</v>
      </c>
      <c r="H1021">
        <v>8</v>
      </c>
      <c r="I1021">
        <v>1961.27</v>
      </c>
      <c r="J1021">
        <v>0.21</v>
      </c>
      <c r="K1021" s="4">
        <v>12395.23</v>
      </c>
      <c r="L1021" s="1">
        <v>44017.548368055563</v>
      </c>
    </row>
    <row r="1022" spans="1:12" x14ac:dyDescent="0.3">
      <c r="A1022" t="s">
        <v>47</v>
      </c>
      <c r="B1022" t="s">
        <v>17</v>
      </c>
      <c r="C1022" s="2">
        <v>58</v>
      </c>
      <c r="D1022" t="s">
        <v>32</v>
      </c>
      <c r="E1022" t="s">
        <v>46</v>
      </c>
      <c r="F1022" t="s">
        <v>37</v>
      </c>
      <c r="G1022" s="3" t="s">
        <v>42</v>
      </c>
      <c r="H1022">
        <v>9</v>
      </c>
      <c r="I1022">
        <v>1996.13</v>
      </c>
      <c r="J1022">
        <v>0.1</v>
      </c>
      <c r="K1022" s="4">
        <v>16168.65</v>
      </c>
      <c r="L1022" s="1">
        <v>44288.422615740739</v>
      </c>
    </row>
    <row r="1023" spans="1:12" x14ac:dyDescent="0.3">
      <c r="A1023" t="s">
        <v>48</v>
      </c>
      <c r="B1023" t="s">
        <v>14</v>
      </c>
      <c r="C1023" s="2">
        <v>29</v>
      </c>
      <c r="D1023" t="s">
        <v>31</v>
      </c>
      <c r="E1023" t="s">
        <v>36</v>
      </c>
      <c r="F1023" t="s">
        <v>38</v>
      </c>
      <c r="G1023" s="3" t="s">
        <v>43</v>
      </c>
      <c r="H1023">
        <v>3</v>
      </c>
      <c r="I1023">
        <v>1776.25</v>
      </c>
      <c r="J1023">
        <v>0.1</v>
      </c>
      <c r="K1023" s="4">
        <v>4795.88</v>
      </c>
      <c r="L1023" s="1">
        <v>43857.214444444442</v>
      </c>
    </row>
    <row r="1024" spans="1:12" x14ac:dyDescent="0.3">
      <c r="A1024" t="s">
        <v>49</v>
      </c>
      <c r="B1024" t="s">
        <v>20</v>
      </c>
      <c r="C1024" s="2">
        <v>57</v>
      </c>
      <c r="D1024" t="s">
        <v>31</v>
      </c>
      <c r="E1024" t="s">
        <v>33</v>
      </c>
      <c r="F1024" t="s">
        <v>57</v>
      </c>
      <c r="G1024" s="3" t="s">
        <v>43</v>
      </c>
      <c r="H1024">
        <v>7</v>
      </c>
      <c r="I1024">
        <v>205.03</v>
      </c>
      <c r="J1024">
        <v>0.19</v>
      </c>
      <c r="K1024" s="4">
        <v>1162.52</v>
      </c>
      <c r="L1024" s="1">
        <v>44835.026504629634</v>
      </c>
    </row>
    <row r="1025" spans="1:12" x14ac:dyDescent="0.3">
      <c r="A1025" t="s">
        <v>50</v>
      </c>
      <c r="B1025" t="s">
        <v>13</v>
      </c>
      <c r="C1025" s="2">
        <v>19</v>
      </c>
      <c r="D1025" t="s">
        <v>31</v>
      </c>
      <c r="E1025" t="s">
        <v>45</v>
      </c>
      <c r="F1025" t="s">
        <v>37</v>
      </c>
      <c r="G1025" s="3" t="s">
        <v>43</v>
      </c>
      <c r="H1025">
        <v>5</v>
      </c>
      <c r="I1025">
        <v>880.79</v>
      </c>
      <c r="J1025">
        <v>7.0000000000000007E-2</v>
      </c>
      <c r="K1025" s="4">
        <v>4095.67</v>
      </c>
      <c r="L1025" s="1">
        <v>44253.60659722222</v>
      </c>
    </row>
    <row r="1026" spans="1:12" x14ac:dyDescent="0.3">
      <c r="A1026" t="s">
        <v>47</v>
      </c>
      <c r="B1026" t="s">
        <v>14</v>
      </c>
      <c r="C1026" s="2">
        <v>25</v>
      </c>
      <c r="D1026" t="s">
        <v>31</v>
      </c>
      <c r="E1026" t="s">
        <v>46</v>
      </c>
      <c r="F1026" t="s">
        <v>57</v>
      </c>
      <c r="G1026" s="3" t="s">
        <v>42</v>
      </c>
      <c r="H1026">
        <v>3</v>
      </c>
      <c r="I1026">
        <v>1091.53</v>
      </c>
      <c r="J1026">
        <v>7.0000000000000007E-2</v>
      </c>
      <c r="K1026" s="4">
        <v>3045.37</v>
      </c>
      <c r="L1026" s="1">
        <v>44643.5624537037</v>
      </c>
    </row>
    <row r="1027" spans="1:12" x14ac:dyDescent="0.3">
      <c r="A1027" t="s">
        <v>51</v>
      </c>
      <c r="B1027" t="s">
        <v>29</v>
      </c>
      <c r="C1027" s="2">
        <v>59</v>
      </c>
      <c r="D1027" t="s">
        <v>32</v>
      </c>
      <c r="E1027" t="s">
        <v>35</v>
      </c>
      <c r="F1027" t="s">
        <v>57</v>
      </c>
      <c r="G1027" s="3" t="s">
        <v>43</v>
      </c>
      <c r="H1027">
        <v>5</v>
      </c>
      <c r="I1027">
        <v>291.95999999999998</v>
      </c>
      <c r="J1027">
        <v>0.11</v>
      </c>
      <c r="K1027" s="4">
        <v>1299.22</v>
      </c>
      <c r="L1027" s="1">
        <v>44214.56050925926</v>
      </c>
    </row>
    <row r="1028" spans="1:12" x14ac:dyDescent="0.3">
      <c r="A1028" t="s">
        <v>52</v>
      </c>
      <c r="B1028" t="s">
        <v>30</v>
      </c>
      <c r="C1028" s="2">
        <v>26</v>
      </c>
      <c r="D1028" t="s">
        <v>32</v>
      </c>
      <c r="E1028" t="s">
        <v>33</v>
      </c>
      <c r="F1028" t="s">
        <v>38</v>
      </c>
      <c r="G1028" s="3" t="s">
        <v>56</v>
      </c>
      <c r="H1028">
        <v>7</v>
      </c>
      <c r="I1028">
        <v>1626.83</v>
      </c>
      <c r="J1028">
        <v>0.23</v>
      </c>
      <c r="K1028" s="4">
        <v>8768.61</v>
      </c>
      <c r="L1028" s="1">
        <v>44367.370520833327</v>
      </c>
    </row>
    <row r="1029" spans="1:12" x14ac:dyDescent="0.3">
      <c r="A1029" t="s">
        <v>53</v>
      </c>
      <c r="B1029" t="s">
        <v>30</v>
      </c>
      <c r="C1029" s="2">
        <v>25</v>
      </c>
      <c r="D1029" t="s">
        <v>32</v>
      </c>
      <c r="E1029" t="s">
        <v>33</v>
      </c>
      <c r="F1029" t="s">
        <v>40</v>
      </c>
      <c r="G1029" s="3" t="s">
        <v>43</v>
      </c>
      <c r="H1029">
        <v>7</v>
      </c>
      <c r="I1029">
        <v>339.93</v>
      </c>
      <c r="J1029">
        <v>7.0000000000000007E-2</v>
      </c>
      <c r="K1029" s="4">
        <v>2212.94</v>
      </c>
      <c r="L1029" s="1">
        <v>43968.146273148152</v>
      </c>
    </row>
    <row r="1030" spans="1:12" x14ac:dyDescent="0.3">
      <c r="A1030" t="s">
        <v>54</v>
      </c>
      <c r="B1030" t="s">
        <v>15</v>
      </c>
      <c r="C1030" s="2">
        <v>20</v>
      </c>
      <c r="D1030" t="s">
        <v>31</v>
      </c>
      <c r="E1030" t="s">
        <v>35</v>
      </c>
      <c r="F1030" t="s">
        <v>57</v>
      </c>
      <c r="G1030" s="3" t="s">
        <v>42</v>
      </c>
      <c r="H1030">
        <v>9</v>
      </c>
      <c r="I1030">
        <v>797.49</v>
      </c>
      <c r="J1030">
        <v>0.24</v>
      </c>
      <c r="K1030" s="4">
        <v>5454.83</v>
      </c>
      <c r="L1030" s="1">
        <v>43998.898020833331</v>
      </c>
    </row>
    <row r="1031" spans="1:12" x14ac:dyDescent="0.3">
      <c r="A1031" t="s">
        <v>55</v>
      </c>
      <c r="B1031" t="s">
        <v>14</v>
      </c>
      <c r="C1031" s="2">
        <v>26</v>
      </c>
      <c r="D1031" t="s">
        <v>32</v>
      </c>
      <c r="E1031" t="s">
        <v>35</v>
      </c>
      <c r="F1031" t="s">
        <v>37</v>
      </c>
      <c r="G1031" s="3" t="s">
        <v>56</v>
      </c>
      <c r="H1031">
        <v>8</v>
      </c>
      <c r="I1031">
        <v>184.38</v>
      </c>
      <c r="J1031">
        <v>0.21</v>
      </c>
      <c r="K1031" s="4">
        <v>1165.28</v>
      </c>
      <c r="L1031" s="1">
        <v>44316.943645833337</v>
      </c>
    </row>
    <row r="1032" spans="1:12" x14ac:dyDescent="0.3">
      <c r="A1032" t="s">
        <v>47</v>
      </c>
      <c r="B1032" t="s">
        <v>24</v>
      </c>
      <c r="C1032" s="2"/>
      <c r="D1032" t="s">
        <v>32</v>
      </c>
      <c r="E1032" t="s">
        <v>35</v>
      </c>
      <c r="F1032" t="s">
        <v>40</v>
      </c>
      <c r="G1032" s="3" t="s">
        <v>56</v>
      </c>
      <c r="H1032">
        <v>4</v>
      </c>
      <c r="I1032">
        <v>1072.96</v>
      </c>
      <c r="J1032">
        <v>0.2</v>
      </c>
      <c r="K1032" s="4">
        <v>3433.47</v>
      </c>
      <c r="L1032" s="1">
        <v>45257.113136574073</v>
      </c>
    </row>
    <row r="1033" spans="1:12" x14ac:dyDescent="0.3">
      <c r="A1033" t="s">
        <v>48</v>
      </c>
      <c r="B1033" t="s">
        <v>20</v>
      </c>
      <c r="C1033" s="2">
        <v>26</v>
      </c>
      <c r="D1033" t="s">
        <v>31</v>
      </c>
      <c r="E1033" t="s">
        <v>33</v>
      </c>
      <c r="F1033" t="s">
        <v>40</v>
      </c>
      <c r="G1033" s="3" t="s">
        <v>56</v>
      </c>
      <c r="H1033">
        <v>5</v>
      </c>
      <c r="I1033">
        <v>1214.23</v>
      </c>
      <c r="J1033">
        <v>0.14000000000000001</v>
      </c>
      <c r="K1033" s="4">
        <v>5221.1899999999996</v>
      </c>
      <c r="L1033" s="1">
        <v>44238.320335648154</v>
      </c>
    </row>
    <row r="1034" spans="1:12" x14ac:dyDescent="0.3">
      <c r="A1034" t="s">
        <v>49</v>
      </c>
      <c r="B1034" t="s">
        <v>17</v>
      </c>
      <c r="C1034" s="2">
        <v>48</v>
      </c>
      <c r="D1034" t="s">
        <v>32</v>
      </c>
      <c r="E1034" t="s">
        <v>36</v>
      </c>
      <c r="F1034" t="s">
        <v>39</v>
      </c>
      <c r="G1034" s="3" t="s">
        <v>43</v>
      </c>
      <c r="H1034">
        <v>5</v>
      </c>
      <c r="I1034">
        <v>1483.59</v>
      </c>
      <c r="J1034">
        <v>0.22</v>
      </c>
      <c r="K1034" s="4">
        <v>5786</v>
      </c>
      <c r="L1034" s="1">
        <v>44759.39439814815</v>
      </c>
    </row>
    <row r="1035" spans="1:12" x14ac:dyDescent="0.3">
      <c r="A1035" t="s">
        <v>50</v>
      </c>
      <c r="B1035" t="s">
        <v>21</v>
      </c>
      <c r="C1035" s="2">
        <v>42</v>
      </c>
      <c r="D1035" t="s">
        <v>32</v>
      </c>
      <c r="E1035" t="s">
        <v>35</v>
      </c>
      <c r="F1035" t="s">
        <v>37</v>
      </c>
      <c r="G1035" s="3" t="s">
        <v>42</v>
      </c>
      <c r="I1035">
        <v>711.95</v>
      </c>
      <c r="J1035">
        <v>0</v>
      </c>
      <c r="K1035" s="4">
        <v>1423.9</v>
      </c>
      <c r="L1035" s="1">
        <v>44495.07744212963</v>
      </c>
    </row>
    <row r="1036" spans="1:12" x14ac:dyDescent="0.3">
      <c r="A1036" t="s">
        <v>47</v>
      </c>
      <c r="B1036" t="s">
        <v>15</v>
      </c>
      <c r="C1036" s="2">
        <v>61</v>
      </c>
      <c r="D1036" t="s">
        <v>32</v>
      </c>
      <c r="E1036" t="s">
        <v>44</v>
      </c>
      <c r="F1036" t="s">
        <v>37</v>
      </c>
      <c r="G1036" s="3" t="s">
        <v>42</v>
      </c>
      <c r="H1036">
        <v>7</v>
      </c>
      <c r="I1036">
        <v>1201.54</v>
      </c>
      <c r="J1036">
        <v>0.09</v>
      </c>
      <c r="K1036" s="4">
        <v>7653.81</v>
      </c>
      <c r="L1036" s="1">
        <v>44882.863518518519</v>
      </c>
    </row>
    <row r="1037" spans="1:12" x14ac:dyDescent="0.3">
      <c r="A1037" t="s">
        <v>51</v>
      </c>
      <c r="B1037" t="s">
        <v>21</v>
      </c>
      <c r="C1037" s="2">
        <v>62</v>
      </c>
      <c r="D1037" t="s">
        <v>31</v>
      </c>
      <c r="E1037" t="s">
        <v>33</v>
      </c>
      <c r="F1037" t="s">
        <v>57</v>
      </c>
      <c r="G1037" s="3" t="s">
        <v>43</v>
      </c>
      <c r="H1037">
        <v>7</v>
      </c>
      <c r="I1037">
        <v>1481.59</v>
      </c>
      <c r="J1037">
        <v>0.2</v>
      </c>
      <c r="K1037" s="4">
        <v>8296.9</v>
      </c>
      <c r="L1037" s="1">
        <v>44774.748622685183</v>
      </c>
    </row>
    <row r="1038" spans="1:12" x14ac:dyDescent="0.3">
      <c r="A1038" t="s">
        <v>52</v>
      </c>
      <c r="B1038" t="s">
        <v>25</v>
      </c>
      <c r="C1038" s="2">
        <v>25</v>
      </c>
      <c r="D1038" t="s">
        <v>32</v>
      </c>
      <c r="E1038" t="s">
        <v>33</v>
      </c>
      <c r="F1038" t="s">
        <v>37</v>
      </c>
      <c r="G1038" s="3" t="s">
        <v>42</v>
      </c>
      <c r="H1038">
        <v>9</v>
      </c>
      <c r="I1038">
        <v>1535.97</v>
      </c>
      <c r="J1038">
        <v>0.3</v>
      </c>
      <c r="K1038" s="4">
        <v>9676.61</v>
      </c>
      <c r="L1038" s="1">
        <v>44503.296620370369</v>
      </c>
    </row>
    <row r="1039" spans="1:12" x14ac:dyDescent="0.3">
      <c r="A1039" t="s">
        <v>53</v>
      </c>
      <c r="B1039" t="s">
        <v>18</v>
      </c>
      <c r="C1039" s="2">
        <v>64</v>
      </c>
      <c r="D1039" t="s">
        <v>32</v>
      </c>
      <c r="E1039" t="s">
        <v>33</v>
      </c>
      <c r="F1039" t="s">
        <v>39</v>
      </c>
      <c r="G1039" s="3" t="s">
        <v>56</v>
      </c>
      <c r="H1039">
        <v>9</v>
      </c>
      <c r="I1039">
        <v>638.20000000000005</v>
      </c>
      <c r="J1039">
        <v>0</v>
      </c>
      <c r="K1039" s="4">
        <v>5743.8</v>
      </c>
      <c r="L1039" s="1">
        <v>44112.011921296304</v>
      </c>
    </row>
    <row r="1040" spans="1:12" x14ac:dyDescent="0.3">
      <c r="A1040" t="s">
        <v>54</v>
      </c>
      <c r="B1040" t="s">
        <v>15</v>
      </c>
      <c r="C1040" s="2">
        <v>48</v>
      </c>
      <c r="D1040" t="s">
        <v>32</v>
      </c>
      <c r="E1040" t="s">
        <v>34</v>
      </c>
      <c r="F1040" t="s">
        <v>57</v>
      </c>
      <c r="G1040" s="3" t="s">
        <v>56</v>
      </c>
      <c r="H1040">
        <v>4</v>
      </c>
      <c r="I1040">
        <v>182.02</v>
      </c>
      <c r="J1040">
        <v>0.15</v>
      </c>
      <c r="K1040" s="4">
        <v>618.87</v>
      </c>
      <c r="L1040" s="1">
        <v>44591.597395833327</v>
      </c>
    </row>
    <row r="1041" spans="1:12" x14ac:dyDescent="0.3">
      <c r="A1041" t="s">
        <v>55</v>
      </c>
      <c r="B1041" t="s">
        <v>13</v>
      </c>
      <c r="C1041" s="2">
        <v>62</v>
      </c>
      <c r="D1041" t="s">
        <v>31</v>
      </c>
      <c r="E1041" t="s">
        <v>36</v>
      </c>
      <c r="F1041" t="s">
        <v>41</v>
      </c>
      <c r="G1041" s="3" t="s">
        <v>42</v>
      </c>
      <c r="H1041">
        <v>5</v>
      </c>
      <c r="I1041">
        <v>123.36</v>
      </c>
      <c r="J1041">
        <v>0.28000000000000003</v>
      </c>
      <c r="K1041" s="4">
        <v>444.1</v>
      </c>
      <c r="L1041" s="1">
        <v>44364.071250000001</v>
      </c>
    </row>
    <row r="1042" spans="1:12" x14ac:dyDescent="0.3">
      <c r="A1042" t="s">
        <v>47</v>
      </c>
      <c r="B1042" t="s">
        <v>29</v>
      </c>
      <c r="C1042" s="2">
        <v>62</v>
      </c>
      <c r="D1042" t="s">
        <v>31</v>
      </c>
      <c r="E1042" t="s">
        <v>36</v>
      </c>
      <c r="F1042" t="s">
        <v>37</v>
      </c>
      <c r="G1042" s="3" t="s">
        <v>42</v>
      </c>
      <c r="H1042">
        <v>7</v>
      </c>
      <c r="I1042">
        <v>1547.72</v>
      </c>
      <c r="J1042">
        <v>0.26</v>
      </c>
      <c r="K1042" s="4">
        <v>8017.19</v>
      </c>
      <c r="L1042" s="1">
        <v>43897.583611111113</v>
      </c>
    </row>
    <row r="1043" spans="1:12" x14ac:dyDescent="0.3">
      <c r="A1043" t="s">
        <v>48</v>
      </c>
      <c r="B1043" t="s">
        <v>21</v>
      </c>
      <c r="C1043" s="2">
        <v>48</v>
      </c>
      <c r="D1043" t="s">
        <v>32</v>
      </c>
      <c r="E1043" t="s">
        <v>35</v>
      </c>
      <c r="F1043" t="s">
        <v>37</v>
      </c>
      <c r="G1043" s="3" t="s">
        <v>43</v>
      </c>
      <c r="H1043">
        <v>7</v>
      </c>
      <c r="I1043">
        <v>801.61</v>
      </c>
      <c r="J1043">
        <v>0.01</v>
      </c>
      <c r="K1043" s="4">
        <v>5555.16</v>
      </c>
      <c r="L1043" s="1">
        <v>44650.671087962961</v>
      </c>
    </row>
    <row r="1044" spans="1:12" x14ac:dyDescent="0.3">
      <c r="A1044" t="s">
        <v>49</v>
      </c>
      <c r="B1044" t="s">
        <v>19</v>
      </c>
      <c r="C1044" s="2">
        <v>34</v>
      </c>
      <c r="D1044" t="s">
        <v>32</v>
      </c>
      <c r="E1044" t="s">
        <v>33</v>
      </c>
      <c r="F1044" t="s">
        <v>38</v>
      </c>
      <c r="G1044" s="3" t="s">
        <v>43</v>
      </c>
      <c r="H1044">
        <v>8</v>
      </c>
      <c r="I1044">
        <v>311.19</v>
      </c>
      <c r="J1044">
        <v>0.16</v>
      </c>
      <c r="K1044" s="4">
        <v>2091.1999999999998</v>
      </c>
      <c r="L1044" s="1">
        <v>44964.948287037027</v>
      </c>
    </row>
    <row r="1045" spans="1:12" x14ac:dyDescent="0.3">
      <c r="A1045" t="s">
        <v>50</v>
      </c>
      <c r="B1045" t="s">
        <v>23</v>
      </c>
      <c r="C1045" s="2">
        <v>64</v>
      </c>
      <c r="D1045" t="s">
        <v>32</v>
      </c>
      <c r="E1045" t="s">
        <v>46</v>
      </c>
      <c r="F1045" t="s">
        <v>41</v>
      </c>
      <c r="G1045" s="3" t="s">
        <v>43</v>
      </c>
      <c r="H1045">
        <v>8</v>
      </c>
      <c r="I1045">
        <v>409.75</v>
      </c>
      <c r="J1045">
        <v>0</v>
      </c>
      <c r="K1045" s="4">
        <v>3278</v>
      </c>
      <c r="L1045" s="1">
        <v>44581.885057870371</v>
      </c>
    </row>
    <row r="1046" spans="1:12" x14ac:dyDescent="0.3">
      <c r="A1046" t="s">
        <v>47</v>
      </c>
      <c r="B1046" t="s">
        <v>30</v>
      </c>
      <c r="C1046" s="2">
        <v>36</v>
      </c>
      <c r="D1046" t="s">
        <v>31</v>
      </c>
      <c r="E1046" t="s">
        <v>33</v>
      </c>
      <c r="F1046" t="s">
        <v>41</v>
      </c>
      <c r="G1046" s="3" t="s">
        <v>43</v>
      </c>
      <c r="I1046">
        <v>1543.99</v>
      </c>
      <c r="J1046">
        <v>0.24</v>
      </c>
      <c r="K1046" s="4">
        <v>2346.86</v>
      </c>
      <c r="L1046" s="1">
        <v>43948.097928240742</v>
      </c>
    </row>
    <row r="1047" spans="1:12" x14ac:dyDescent="0.3">
      <c r="A1047" t="s">
        <v>51</v>
      </c>
      <c r="B1047" t="s">
        <v>13</v>
      </c>
      <c r="C1047" s="2">
        <v>20</v>
      </c>
      <c r="D1047" t="s">
        <v>31</v>
      </c>
      <c r="E1047" t="s">
        <v>35</v>
      </c>
      <c r="F1047" t="s">
        <v>39</v>
      </c>
      <c r="G1047" s="3" t="s">
        <v>43</v>
      </c>
      <c r="H1047">
        <v>9</v>
      </c>
      <c r="I1047">
        <v>1217.8599999999999</v>
      </c>
      <c r="J1047">
        <v>0.09</v>
      </c>
      <c r="K1047" s="4">
        <v>9974.27</v>
      </c>
      <c r="L1047" s="1">
        <v>45272.832650462973</v>
      </c>
    </row>
    <row r="1048" spans="1:12" x14ac:dyDescent="0.3">
      <c r="A1048" t="s">
        <v>52</v>
      </c>
      <c r="B1048" t="s">
        <v>22</v>
      </c>
      <c r="C1048" s="2">
        <v>63</v>
      </c>
      <c r="D1048" t="s">
        <v>32</v>
      </c>
      <c r="E1048" t="s">
        <v>36</v>
      </c>
      <c r="F1048" t="s">
        <v>41</v>
      </c>
      <c r="G1048" s="3" t="s">
        <v>43</v>
      </c>
      <c r="H1048">
        <v>4</v>
      </c>
      <c r="I1048">
        <v>1027.74</v>
      </c>
      <c r="J1048">
        <v>0.23</v>
      </c>
      <c r="K1048" s="4">
        <v>3165.44</v>
      </c>
      <c r="L1048" s="1">
        <v>44187.191284722219</v>
      </c>
    </row>
    <row r="1049" spans="1:12" x14ac:dyDescent="0.3">
      <c r="A1049" t="s">
        <v>53</v>
      </c>
      <c r="B1049" t="s">
        <v>12</v>
      </c>
      <c r="C1049" s="2">
        <v>47</v>
      </c>
      <c r="D1049" t="s">
        <v>32</v>
      </c>
      <c r="E1049" t="s">
        <v>35</v>
      </c>
      <c r="F1049" t="s">
        <v>38</v>
      </c>
      <c r="G1049" s="3" t="s">
        <v>56</v>
      </c>
      <c r="H1049">
        <v>1</v>
      </c>
      <c r="I1049">
        <v>1264.8599999999999</v>
      </c>
      <c r="J1049">
        <v>0.28000000000000003</v>
      </c>
      <c r="K1049" s="4">
        <v>910.7</v>
      </c>
      <c r="L1049" s="1">
        <v>43856.514537037037</v>
      </c>
    </row>
    <row r="1050" spans="1:12" x14ac:dyDescent="0.3">
      <c r="A1050" t="s">
        <v>54</v>
      </c>
      <c r="B1050" t="s">
        <v>20</v>
      </c>
      <c r="C1050" s="2">
        <v>27</v>
      </c>
      <c r="D1050" t="s">
        <v>31</v>
      </c>
      <c r="E1050" t="s">
        <v>35</v>
      </c>
      <c r="F1050" t="s">
        <v>39</v>
      </c>
      <c r="G1050" s="3" t="s">
        <v>42</v>
      </c>
      <c r="H1050">
        <v>1</v>
      </c>
      <c r="I1050">
        <v>318.12</v>
      </c>
      <c r="J1050">
        <v>0.28999999999999998</v>
      </c>
      <c r="K1050" s="4">
        <v>225.87</v>
      </c>
      <c r="L1050" s="1">
        <v>44939.396145833343</v>
      </c>
    </row>
    <row r="1051" spans="1:12" x14ac:dyDescent="0.3">
      <c r="A1051" t="s">
        <v>55</v>
      </c>
      <c r="B1051" t="s">
        <v>21</v>
      </c>
      <c r="C1051" s="2">
        <v>46</v>
      </c>
      <c r="D1051" t="s">
        <v>31</v>
      </c>
      <c r="E1051" t="s">
        <v>35</v>
      </c>
      <c r="F1051" t="s">
        <v>41</v>
      </c>
      <c r="G1051" s="3" t="s">
        <v>43</v>
      </c>
      <c r="H1051">
        <v>5</v>
      </c>
      <c r="I1051">
        <v>672.13</v>
      </c>
      <c r="J1051">
        <v>0.27</v>
      </c>
      <c r="K1051" s="4">
        <v>2453.27</v>
      </c>
      <c r="L1051" s="1">
        <v>44740.414618055547</v>
      </c>
    </row>
    <row r="1052" spans="1:12" x14ac:dyDescent="0.3">
      <c r="A1052" t="s">
        <v>47</v>
      </c>
      <c r="B1052" t="s">
        <v>17</v>
      </c>
      <c r="C1052" s="2">
        <v>57</v>
      </c>
      <c r="D1052" t="s">
        <v>32</v>
      </c>
      <c r="E1052" t="s">
        <v>35</v>
      </c>
      <c r="F1052" t="s">
        <v>39</v>
      </c>
      <c r="G1052" s="3" t="s">
        <v>56</v>
      </c>
      <c r="H1052">
        <v>7</v>
      </c>
      <c r="I1052">
        <v>779.42</v>
      </c>
      <c r="J1052">
        <v>0.06</v>
      </c>
      <c r="K1052" s="4">
        <v>5128.58</v>
      </c>
      <c r="L1052" s="1">
        <v>45270.612824074073</v>
      </c>
    </row>
    <row r="1053" spans="1:12" x14ac:dyDescent="0.3">
      <c r="A1053" t="s">
        <v>48</v>
      </c>
      <c r="B1053" t="s">
        <v>20</v>
      </c>
      <c r="C1053" s="2">
        <v>35</v>
      </c>
      <c r="D1053" t="s">
        <v>31</v>
      </c>
      <c r="E1053" t="s">
        <v>35</v>
      </c>
      <c r="F1053" t="s">
        <v>41</v>
      </c>
      <c r="G1053" s="3" t="s">
        <v>42</v>
      </c>
      <c r="H1053">
        <v>5</v>
      </c>
      <c r="I1053">
        <v>663.27</v>
      </c>
      <c r="J1053">
        <v>0.06</v>
      </c>
      <c r="K1053" s="4">
        <v>3117.37</v>
      </c>
      <c r="L1053" s="1">
        <v>44577.882824074077</v>
      </c>
    </row>
    <row r="1054" spans="1:12" x14ac:dyDescent="0.3">
      <c r="A1054" t="s">
        <v>49</v>
      </c>
      <c r="B1054" t="s">
        <v>18</v>
      </c>
      <c r="C1054" s="2">
        <v>29</v>
      </c>
      <c r="D1054" t="s">
        <v>32</v>
      </c>
      <c r="E1054" t="s">
        <v>45</v>
      </c>
      <c r="F1054" t="s">
        <v>41</v>
      </c>
      <c r="G1054" s="3" t="s">
        <v>42</v>
      </c>
      <c r="H1054">
        <v>3</v>
      </c>
      <c r="I1054">
        <v>1735.61</v>
      </c>
      <c r="J1054">
        <v>0.19</v>
      </c>
      <c r="K1054" s="4">
        <v>4217.53</v>
      </c>
      <c r="L1054" s="1">
        <v>45042.173298611109</v>
      </c>
    </row>
    <row r="1055" spans="1:12" x14ac:dyDescent="0.3">
      <c r="A1055" t="s">
        <v>50</v>
      </c>
      <c r="B1055" t="s">
        <v>18</v>
      </c>
      <c r="C1055" s="2">
        <v>40</v>
      </c>
      <c r="D1055" t="s">
        <v>32</v>
      </c>
      <c r="E1055" t="s">
        <v>45</v>
      </c>
      <c r="F1055" t="s">
        <v>40</v>
      </c>
      <c r="G1055" s="3" t="s">
        <v>42</v>
      </c>
      <c r="H1055">
        <v>7</v>
      </c>
      <c r="I1055">
        <v>1183.77</v>
      </c>
      <c r="J1055">
        <v>0.16</v>
      </c>
      <c r="K1055" s="4">
        <v>6960.57</v>
      </c>
      <c r="L1055" s="1">
        <v>44997.350868055553</v>
      </c>
    </row>
    <row r="1056" spans="1:12" x14ac:dyDescent="0.3">
      <c r="A1056" t="s">
        <v>47</v>
      </c>
      <c r="B1056" t="s">
        <v>23</v>
      </c>
      <c r="C1056" s="2">
        <v>28</v>
      </c>
      <c r="D1056" t="s">
        <v>31</v>
      </c>
      <c r="E1056" t="s">
        <v>33</v>
      </c>
      <c r="F1056" t="s">
        <v>41</v>
      </c>
      <c r="G1056" s="3" t="s">
        <v>43</v>
      </c>
      <c r="H1056">
        <v>1</v>
      </c>
      <c r="I1056">
        <v>1472.18</v>
      </c>
      <c r="J1056">
        <v>0</v>
      </c>
      <c r="K1056" s="4">
        <v>1472.18</v>
      </c>
      <c r="L1056" s="1">
        <v>44401.013506944437</v>
      </c>
    </row>
    <row r="1057" spans="1:12" x14ac:dyDescent="0.3">
      <c r="A1057" t="s">
        <v>51</v>
      </c>
      <c r="B1057" t="s">
        <v>27</v>
      </c>
      <c r="C1057" s="2">
        <v>26</v>
      </c>
      <c r="D1057" t="s">
        <v>32</v>
      </c>
      <c r="E1057" t="s">
        <v>33</v>
      </c>
      <c r="F1057" t="s">
        <v>37</v>
      </c>
      <c r="G1057" s="3" t="s">
        <v>43</v>
      </c>
      <c r="H1057">
        <v>1</v>
      </c>
      <c r="I1057">
        <v>511.58</v>
      </c>
      <c r="J1057">
        <v>0.12</v>
      </c>
      <c r="K1057" s="4">
        <v>450.19</v>
      </c>
      <c r="L1057" s="1">
        <v>43967.237083333333</v>
      </c>
    </row>
    <row r="1058" spans="1:12" x14ac:dyDescent="0.3">
      <c r="A1058" t="s">
        <v>52</v>
      </c>
      <c r="B1058" t="s">
        <v>18</v>
      </c>
      <c r="C1058" s="2">
        <v>41</v>
      </c>
      <c r="D1058" t="s">
        <v>32</v>
      </c>
      <c r="E1058" t="s">
        <v>46</v>
      </c>
      <c r="F1058" t="s">
        <v>41</v>
      </c>
      <c r="G1058" s="3" t="s">
        <v>43</v>
      </c>
      <c r="I1058">
        <v>564.94000000000005</v>
      </c>
      <c r="J1058">
        <v>0.27</v>
      </c>
      <c r="K1058" s="4">
        <v>824.81</v>
      </c>
      <c r="L1058" s="1">
        <v>45041.843229166669</v>
      </c>
    </row>
    <row r="1059" spans="1:12" x14ac:dyDescent="0.3">
      <c r="A1059" t="s">
        <v>53</v>
      </c>
      <c r="B1059" t="s">
        <v>25</v>
      </c>
      <c r="C1059" s="2">
        <v>42</v>
      </c>
      <c r="D1059" t="s">
        <v>32</v>
      </c>
      <c r="E1059" t="s">
        <v>46</v>
      </c>
      <c r="F1059" t="s">
        <v>37</v>
      </c>
      <c r="G1059" s="3" t="s">
        <v>42</v>
      </c>
      <c r="H1059">
        <v>1</v>
      </c>
      <c r="I1059">
        <v>489.41</v>
      </c>
      <c r="J1059">
        <v>0.27</v>
      </c>
      <c r="K1059" s="4">
        <v>357.27</v>
      </c>
      <c r="L1059" s="1">
        <v>45012.308634259258</v>
      </c>
    </row>
    <row r="1060" spans="1:12" x14ac:dyDescent="0.3">
      <c r="A1060" t="s">
        <v>54</v>
      </c>
      <c r="B1060" t="s">
        <v>21</v>
      </c>
      <c r="C1060" s="2">
        <v>42</v>
      </c>
      <c r="D1060" t="s">
        <v>32</v>
      </c>
      <c r="E1060" t="s">
        <v>45</v>
      </c>
      <c r="F1060" t="s">
        <v>57</v>
      </c>
      <c r="G1060" s="3" t="s">
        <v>42</v>
      </c>
      <c r="H1060">
        <v>9</v>
      </c>
      <c r="I1060">
        <v>1391.56</v>
      </c>
      <c r="J1060">
        <v>0.06</v>
      </c>
      <c r="K1060" s="4">
        <v>11772.6</v>
      </c>
      <c r="L1060" s="1">
        <v>43879.903807870367</v>
      </c>
    </row>
    <row r="1061" spans="1:12" x14ac:dyDescent="0.3">
      <c r="A1061" t="s">
        <v>55</v>
      </c>
      <c r="B1061" t="s">
        <v>18</v>
      </c>
      <c r="C1061" s="2">
        <v>64</v>
      </c>
      <c r="D1061" t="s">
        <v>32</v>
      </c>
      <c r="E1061" t="s">
        <v>36</v>
      </c>
      <c r="F1061" t="s">
        <v>40</v>
      </c>
      <c r="G1061" s="3" t="s">
        <v>56</v>
      </c>
      <c r="H1061">
        <v>4</v>
      </c>
      <c r="I1061">
        <v>730.63</v>
      </c>
      <c r="J1061">
        <v>0.11</v>
      </c>
      <c r="K1061" s="4">
        <v>2601.04</v>
      </c>
      <c r="L1061" s="1">
        <v>44097.470856481479</v>
      </c>
    </row>
    <row r="1062" spans="1:12" x14ac:dyDescent="0.3">
      <c r="A1062" t="s">
        <v>47</v>
      </c>
      <c r="B1062" t="s">
        <v>13</v>
      </c>
      <c r="C1062" s="2">
        <v>26</v>
      </c>
      <c r="D1062" t="s">
        <v>32</v>
      </c>
      <c r="E1062" t="s">
        <v>34</v>
      </c>
      <c r="F1062" t="s">
        <v>38</v>
      </c>
      <c r="G1062" s="3" t="s">
        <v>56</v>
      </c>
      <c r="H1062">
        <v>7</v>
      </c>
      <c r="I1062">
        <v>839.91</v>
      </c>
      <c r="J1062">
        <v>0.17</v>
      </c>
      <c r="K1062" s="4">
        <v>4879.88</v>
      </c>
      <c r="L1062" s="1">
        <v>44111.4768287037</v>
      </c>
    </row>
    <row r="1063" spans="1:12" x14ac:dyDescent="0.3">
      <c r="A1063" t="s">
        <v>48</v>
      </c>
      <c r="B1063" t="s">
        <v>30</v>
      </c>
      <c r="C1063" s="2">
        <v>29</v>
      </c>
      <c r="D1063" t="s">
        <v>32</v>
      </c>
      <c r="E1063" t="s">
        <v>36</v>
      </c>
      <c r="F1063" t="s">
        <v>39</v>
      </c>
      <c r="G1063" s="3" t="s">
        <v>56</v>
      </c>
      <c r="H1063">
        <v>5</v>
      </c>
      <c r="I1063">
        <v>1432.79</v>
      </c>
      <c r="J1063">
        <v>0.26</v>
      </c>
      <c r="K1063" s="4">
        <v>5301.32</v>
      </c>
      <c r="L1063" s="1">
        <v>45221.817696759259</v>
      </c>
    </row>
    <row r="1064" spans="1:12" x14ac:dyDescent="0.3">
      <c r="A1064" t="s">
        <v>49</v>
      </c>
      <c r="B1064" t="s">
        <v>20</v>
      </c>
      <c r="C1064" s="2">
        <v>28</v>
      </c>
      <c r="D1064" t="s">
        <v>31</v>
      </c>
      <c r="E1064" t="s">
        <v>46</v>
      </c>
      <c r="F1064" t="s">
        <v>39</v>
      </c>
      <c r="G1064" s="3" t="s">
        <v>56</v>
      </c>
      <c r="H1064">
        <v>7</v>
      </c>
      <c r="I1064">
        <v>1945.01</v>
      </c>
      <c r="J1064">
        <v>0.16</v>
      </c>
      <c r="K1064" s="4">
        <v>11436.66</v>
      </c>
      <c r="L1064" s="1">
        <v>43926.821412037039</v>
      </c>
    </row>
    <row r="1065" spans="1:12" x14ac:dyDescent="0.3">
      <c r="A1065" t="s">
        <v>50</v>
      </c>
      <c r="B1065" t="s">
        <v>25</v>
      </c>
      <c r="C1065" s="2">
        <v>55</v>
      </c>
      <c r="D1065" t="s">
        <v>31</v>
      </c>
      <c r="E1065" t="s">
        <v>33</v>
      </c>
      <c r="F1065" t="s">
        <v>57</v>
      </c>
      <c r="G1065" s="3" t="s">
        <v>42</v>
      </c>
      <c r="H1065">
        <v>7</v>
      </c>
      <c r="I1065">
        <v>365.66</v>
      </c>
      <c r="J1065">
        <v>0.28999999999999998</v>
      </c>
      <c r="K1065" s="4">
        <v>1817.33</v>
      </c>
      <c r="L1065" s="1">
        <v>44080.235949074071</v>
      </c>
    </row>
    <row r="1066" spans="1:12" x14ac:dyDescent="0.3">
      <c r="A1066" t="s">
        <v>47</v>
      </c>
      <c r="B1066" t="s">
        <v>28</v>
      </c>
      <c r="C1066" s="2">
        <v>45</v>
      </c>
      <c r="D1066" t="s">
        <v>32</v>
      </c>
      <c r="E1066" t="s">
        <v>45</v>
      </c>
      <c r="F1066" t="s">
        <v>41</v>
      </c>
      <c r="G1066" s="3" t="s">
        <v>43</v>
      </c>
      <c r="H1066">
        <v>1</v>
      </c>
      <c r="I1066">
        <v>172.22</v>
      </c>
      <c r="J1066">
        <v>0.24</v>
      </c>
      <c r="K1066" s="4">
        <v>130.88999999999999</v>
      </c>
      <c r="L1066" s="1">
        <v>44511.516932870371</v>
      </c>
    </row>
    <row r="1067" spans="1:12" x14ac:dyDescent="0.3">
      <c r="A1067" t="s">
        <v>51</v>
      </c>
      <c r="B1067" t="s">
        <v>22</v>
      </c>
      <c r="C1067" s="2">
        <v>25</v>
      </c>
      <c r="D1067" t="s">
        <v>31</v>
      </c>
      <c r="E1067" t="s">
        <v>36</v>
      </c>
      <c r="F1067" t="s">
        <v>38</v>
      </c>
      <c r="G1067" s="3" t="s">
        <v>43</v>
      </c>
      <c r="H1067">
        <v>1</v>
      </c>
      <c r="I1067">
        <v>429.95</v>
      </c>
      <c r="J1067">
        <v>0.28999999999999998</v>
      </c>
      <c r="K1067" s="4">
        <v>305.26</v>
      </c>
      <c r="L1067" s="1">
        <v>44363.634976851848</v>
      </c>
    </row>
    <row r="1068" spans="1:12" x14ac:dyDescent="0.3">
      <c r="A1068" t="s">
        <v>52</v>
      </c>
      <c r="B1068" t="s">
        <v>58</v>
      </c>
      <c r="C1068" s="2">
        <v>27</v>
      </c>
      <c r="D1068" t="s">
        <v>32</v>
      </c>
      <c r="E1068" t="s">
        <v>34</v>
      </c>
      <c r="F1068" t="s">
        <v>57</v>
      </c>
      <c r="G1068" s="3" t="s">
        <v>43</v>
      </c>
      <c r="H1068">
        <v>3</v>
      </c>
      <c r="I1068">
        <v>1483.17</v>
      </c>
      <c r="J1068">
        <v>0.22</v>
      </c>
      <c r="K1068" s="4">
        <v>3470.62</v>
      </c>
      <c r="L1068" s="1">
        <v>44729.973449074067</v>
      </c>
    </row>
    <row r="1069" spans="1:12" x14ac:dyDescent="0.3">
      <c r="A1069" t="s">
        <v>53</v>
      </c>
      <c r="B1069" t="s">
        <v>29</v>
      </c>
      <c r="C1069" s="2">
        <v>42</v>
      </c>
      <c r="D1069" t="s">
        <v>32</v>
      </c>
      <c r="E1069" t="s">
        <v>35</v>
      </c>
      <c r="F1069" t="s">
        <v>57</v>
      </c>
      <c r="G1069" s="3" t="s">
        <v>43</v>
      </c>
      <c r="I1069">
        <v>429.52</v>
      </c>
      <c r="J1069">
        <v>0.26</v>
      </c>
      <c r="K1069" s="4">
        <v>635.69000000000005</v>
      </c>
      <c r="L1069" s="1">
        <v>44839.717129629629</v>
      </c>
    </row>
    <row r="1070" spans="1:12" x14ac:dyDescent="0.3">
      <c r="A1070" t="s">
        <v>54</v>
      </c>
      <c r="B1070" t="s">
        <v>26</v>
      </c>
      <c r="C1070" s="2">
        <v>64</v>
      </c>
      <c r="D1070" t="s">
        <v>31</v>
      </c>
      <c r="E1070" t="s">
        <v>44</v>
      </c>
      <c r="F1070" t="s">
        <v>39</v>
      </c>
      <c r="G1070" s="3" t="s">
        <v>56</v>
      </c>
      <c r="H1070">
        <v>7</v>
      </c>
      <c r="I1070">
        <v>1189.49</v>
      </c>
      <c r="J1070">
        <v>0.25</v>
      </c>
      <c r="K1070" s="4">
        <v>6244.82</v>
      </c>
      <c r="L1070" s="1">
        <v>44535.467418981483</v>
      </c>
    </row>
    <row r="1071" spans="1:12" x14ac:dyDescent="0.3">
      <c r="A1071" t="s">
        <v>55</v>
      </c>
      <c r="B1071" t="s">
        <v>29</v>
      </c>
      <c r="C1071" s="2">
        <v>53</v>
      </c>
      <c r="D1071" t="s">
        <v>32</v>
      </c>
      <c r="E1071" t="s">
        <v>45</v>
      </c>
      <c r="F1071" t="s">
        <v>37</v>
      </c>
      <c r="G1071" s="3" t="s">
        <v>42</v>
      </c>
      <c r="H1071">
        <v>3</v>
      </c>
      <c r="I1071">
        <v>1201.1199999999999</v>
      </c>
      <c r="J1071">
        <v>0.08</v>
      </c>
      <c r="K1071" s="4">
        <v>3315.09</v>
      </c>
      <c r="L1071" s="1">
        <v>44608.760497685187</v>
      </c>
    </row>
    <row r="1072" spans="1:12" x14ac:dyDescent="0.3">
      <c r="A1072" t="s">
        <v>47</v>
      </c>
      <c r="B1072" t="s">
        <v>17</v>
      </c>
      <c r="C1072" s="2">
        <v>60</v>
      </c>
      <c r="D1072" t="s">
        <v>32</v>
      </c>
      <c r="E1072" t="s">
        <v>45</v>
      </c>
      <c r="F1072" t="s">
        <v>37</v>
      </c>
      <c r="G1072" s="3" t="s">
        <v>43</v>
      </c>
      <c r="H1072">
        <v>7</v>
      </c>
      <c r="I1072">
        <v>624.13</v>
      </c>
      <c r="J1072">
        <v>7.0000000000000007E-2</v>
      </c>
      <c r="K1072" s="4">
        <v>4063.09</v>
      </c>
      <c r="L1072" s="1">
        <v>44559.116886574076</v>
      </c>
    </row>
    <row r="1073" spans="1:12" x14ac:dyDescent="0.3">
      <c r="A1073" t="s">
        <v>48</v>
      </c>
      <c r="B1073" t="s">
        <v>30</v>
      </c>
      <c r="C1073" s="2">
        <v>26</v>
      </c>
      <c r="D1073" t="s">
        <v>31</v>
      </c>
      <c r="E1073" t="s">
        <v>34</v>
      </c>
      <c r="F1073" t="s">
        <v>41</v>
      </c>
      <c r="G1073" s="3" t="s">
        <v>42</v>
      </c>
      <c r="H1073">
        <v>9</v>
      </c>
      <c r="I1073">
        <v>184.02</v>
      </c>
      <c r="J1073">
        <v>0.26</v>
      </c>
      <c r="K1073" s="4">
        <v>1225.57</v>
      </c>
      <c r="L1073" s="1">
        <v>44250.303298611107</v>
      </c>
    </row>
    <row r="1074" spans="1:12" x14ac:dyDescent="0.3">
      <c r="A1074" t="s">
        <v>49</v>
      </c>
      <c r="B1074" t="s">
        <v>14</v>
      </c>
      <c r="C1074" s="2">
        <v>58</v>
      </c>
      <c r="D1074" t="s">
        <v>31</v>
      </c>
      <c r="E1074" t="s">
        <v>35</v>
      </c>
      <c r="F1074" t="s">
        <v>41</v>
      </c>
      <c r="G1074" s="3" t="s">
        <v>56</v>
      </c>
      <c r="H1074">
        <v>1</v>
      </c>
      <c r="I1074">
        <v>828.44</v>
      </c>
      <c r="J1074">
        <v>0.03</v>
      </c>
      <c r="K1074" s="4">
        <v>803.59</v>
      </c>
      <c r="L1074" s="1">
        <v>43852.417673611111</v>
      </c>
    </row>
    <row r="1075" spans="1:12" x14ac:dyDescent="0.3">
      <c r="A1075" t="s">
        <v>50</v>
      </c>
      <c r="B1075" t="s">
        <v>17</v>
      </c>
      <c r="C1075" s="2">
        <v>25</v>
      </c>
      <c r="D1075" t="s">
        <v>31</v>
      </c>
      <c r="E1075" t="s">
        <v>35</v>
      </c>
      <c r="F1075" t="s">
        <v>57</v>
      </c>
      <c r="G1075" s="3" t="s">
        <v>56</v>
      </c>
      <c r="H1075">
        <v>3</v>
      </c>
      <c r="I1075">
        <v>414.23</v>
      </c>
      <c r="J1075">
        <v>0.12</v>
      </c>
      <c r="K1075" s="4">
        <v>1093.57</v>
      </c>
      <c r="L1075" s="1">
        <v>44842.234618055547</v>
      </c>
    </row>
    <row r="1076" spans="1:12" x14ac:dyDescent="0.3">
      <c r="A1076" t="s">
        <v>47</v>
      </c>
      <c r="B1076" t="s">
        <v>21</v>
      </c>
      <c r="C1076" s="2">
        <v>20</v>
      </c>
      <c r="D1076" t="s">
        <v>31</v>
      </c>
      <c r="E1076" t="s">
        <v>44</v>
      </c>
      <c r="F1076" t="s">
        <v>41</v>
      </c>
      <c r="G1076" s="3" t="s">
        <v>43</v>
      </c>
      <c r="H1076">
        <v>6</v>
      </c>
      <c r="I1076">
        <v>409.72</v>
      </c>
      <c r="J1076">
        <v>0.25</v>
      </c>
      <c r="K1076" s="4">
        <v>1843.74</v>
      </c>
      <c r="L1076" s="1">
        <v>44648.144305555557</v>
      </c>
    </row>
    <row r="1077" spans="1:12" x14ac:dyDescent="0.3">
      <c r="A1077" t="s">
        <v>51</v>
      </c>
      <c r="B1077" t="s">
        <v>15</v>
      </c>
      <c r="C1077" s="2">
        <v>35</v>
      </c>
      <c r="D1077" t="s">
        <v>31</v>
      </c>
      <c r="E1077" t="s">
        <v>35</v>
      </c>
      <c r="F1077" t="s">
        <v>37</v>
      </c>
      <c r="G1077" s="3" t="s">
        <v>43</v>
      </c>
      <c r="H1077">
        <v>9</v>
      </c>
      <c r="I1077">
        <v>1069.05</v>
      </c>
      <c r="J1077">
        <v>0.24</v>
      </c>
      <c r="K1077" s="4">
        <v>7312.3</v>
      </c>
      <c r="L1077" s="1">
        <v>44427.778321759259</v>
      </c>
    </row>
    <row r="1078" spans="1:12" x14ac:dyDescent="0.3">
      <c r="A1078" t="s">
        <v>52</v>
      </c>
      <c r="B1078" t="s">
        <v>16</v>
      </c>
      <c r="C1078" s="2">
        <v>63</v>
      </c>
      <c r="D1078" t="s">
        <v>31</v>
      </c>
      <c r="E1078" t="s">
        <v>34</v>
      </c>
      <c r="F1078" t="s">
        <v>38</v>
      </c>
      <c r="G1078" s="3" t="s">
        <v>56</v>
      </c>
      <c r="H1078">
        <v>5</v>
      </c>
      <c r="I1078">
        <v>1362.59</v>
      </c>
      <c r="J1078">
        <v>0.04</v>
      </c>
      <c r="K1078" s="4">
        <v>6540.43</v>
      </c>
      <c r="L1078" s="1">
        <v>44145.904502314806</v>
      </c>
    </row>
    <row r="1079" spans="1:12" x14ac:dyDescent="0.3">
      <c r="A1079" t="s">
        <v>53</v>
      </c>
      <c r="B1079" t="s">
        <v>13</v>
      </c>
      <c r="C1079" s="2">
        <v>52</v>
      </c>
      <c r="D1079" t="s">
        <v>32</v>
      </c>
      <c r="E1079" t="s">
        <v>33</v>
      </c>
      <c r="F1079" t="s">
        <v>39</v>
      </c>
      <c r="G1079" s="3" t="s">
        <v>56</v>
      </c>
      <c r="H1079">
        <v>3</v>
      </c>
      <c r="I1079">
        <v>197.06</v>
      </c>
      <c r="J1079">
        <v>0.15</v>
      </c>
      <c r="K1079" s="4">
        <v>502.5</v>
      </c>
      <c r="L1079" s="1">
        <v>45204.105706018519</v>
      </c>
    </row>
    <row r="1080" spans="1:12" x14ac:dyDescent="0.3">
      <c r="A1080" t="s">
        <v>54</v>
      </c>
      <c r="B1080" t="s">
        <v>22</v>
      </c>
      <c r="C1080" s="2">
        <v>34</v>
      </c>
      <c r="D1080" t="s">
        <v>31</v>
      </c>
      <c r="E1080" t="s">
        <v>35</v>
      </c>
      <c r="F1080" t="s">
        <v>37</v>
      </c>
      <c r="G1080" s="3" t="s">
        <v>42</v>
      </c>
      <c r="H1080">
        <v>8</v>
      </c>
      <c r="I1080">
        <v>1177.73</v>
      </c>
      <c r="J1080">
        <v>0.14000000000000001</v>
      </c>
      <c r="K1080" s="4">
        <v>8102.78</v>
      </c>
      <c r="L1080" s="1">
        <v>44848.299166666657</v>
      </c>
    </row>
    <row r="1081" spans="1:12" x14ac:dyDescent="0.3">
      <c r="A1081" t="s">
        <v>55</v>
      </c>
      <c r="B1081" t="s">
        <v>24</v>
      </c>
      <c r="C1081" s="2">
        <v>53</v>
      </c>
      <c r="D1081" t="s">
        <v>31</v>
      </c>
      <c r="E1081" t="s">
        <v>33</v>
      </c>
      <c r="F1081" t="s">
        <v>40</v>
      </c>
      <c r="G1081" s="3" t="s">
        <v>56</v>
      </c>
      <c r="H1081">
        <v>5</v>
      </c>
      <c r="I1081">
        <v>530.09</v>
      </c>
      <c r="J1081">
        <v>0.1</v>
      </c>
      <c r="K1081" s="4">
        <v>2385.41</v>
      </c>
      <c r="L1081" s="1">
        <v>44887.318425925929</v>
      </c>
    </row>
    <row r="1082" spans="1:12" x14ac:dyDescent="0.3">
      <c r="A1082" t="s">
        <v>47</v>
      </c>
      <c r="B1082" t="s">
        <v>25</v>
      </c>
      <c r="C1082" s="2">
        <v>45</v>
      </c>
      <c r="D1082" t="s">
        <v>32</v>
      </c>
      <c r="E1082" t="s">
        <v>46</v>
      </c>
      <c r="F1082" t="s">
        <v>41</v>
      </c>
      <c r="G1082" s="3" t="s">
        <v>42</v>
      </c>
      <c r="H1082">
        <v>6</v>
      </c>
      <c r="I1082">
        <v>1362.93</v>
      </c>
      <c r="J1082">
        <v>0.28000000000000003</v>
      </c>
      <c r="K1082" s="4">
        <v>5887.86</v>
      </c>
      <c r="L1082" s="1">
        <v>44680.151967592603</v>
      </c>
    </row>
    <row r="1083" spans="1:12" x14ac:dyDescent="0.3">
      <c r="A1083" t="s">
        <v>48</v>
      </c>
      <c r="B1083" t="s">
        <v>19</v>
      </c>
      <c r="C1083" s="2">
        <v>32</v>
      </c>
      <c r="D1083" t="s">
        <v>32</v>
      </c>
      <c r="E1083" t="s">
        <v>46</v>
      </c>
      <c r="F1083" t="s">
        <v>39</v>
      </c>
      <c r="G1083" s="3" t="s">
        <v>56</v>
      </c>
      <c r="I1083">
        <v>1629.92</v>
      </c>
      <c r="J1083">
        <v>0.2</v>
      </c>
      <c r="K1083" s="4">
        <v>2607.87</v>
      </c>
      <c r="L1083" s="1">
        <v>44263.672962962963</v>
      </c>
    </row>
    <row r="1084" spans="1:12" x14ac:dyDescent="0.3">
      <c r="A1084" t="s">
        <v>49</v>
      </c>
      <c r="B1084" t="s">
        <v>22</v>
      </c>
      <c r="C1084" s="2">
        <v>36</v>
      </c>
      <c r="D1084" t="s">
        <v>31</v>
      </c>
      <c r="E1084" t="s">
        <v>33</v>
      </c>
      <c r="F1084" t="s">
        <v>40</v>
      </c>
      <c r="G1084" s="3" t="s">
        <v>42</v>
      </c>
      <c r="H1084">
        <v>4</v>
      </c>
      <c r="I1084">
        <v>1623.68</v>
      </c>
      <c r="J1084">
        <v>0.28999999999999998</v>
      </c>
      <c r="K1084" s="4">
        <v>4611.25</v>
      </c>
      <c r="L1084" s="1">
        <v>44880.085370370369</v>
      </c>
    </row>
    <row r="1085" spans="1:12" x14ac:dyDescent="0.3">
      <c r="A1085" t="s">
        <v>50</v>
      </c>
      <c r="B1085" t="s">
        <v>29</v>
      </c>
      <c r="C1085" s="2">
        <v>39</v>
      </c>
      <c r="D1085" t="s">
        <v>32</v>
      </c>
      <c r="E1085" t="s">
        <v>34</v>
      </c>
      <c r="F1085" t="s">
        <v>39</v>
      </c>
      <c r="G1085" s="3" t="s">
        <v>56</v>
      </c>
      <c r="H1085">
        <v>1</v>
      </c>
      <c r="I1085">
        <v>771.23</v>
      </c>
      <c r="J1085">
        <v>0.02</v>
      </c>
      <c r="K1085" s="4">
        <v>755.81</v>
      </c>
      <c r="L1085" s="1">
        <v>44484.519097222219</v>
      </c>
    </row>
    <row r="1086" spans="1:12" x14ac:dyDescent="0.3">
      <c r="A1086" t="s">
        <v>47</v>
      </c>
      <c r="B1086" t="s">
        <v>13</v>
      </c>
      <c r="C1086" s="2">
        <v>23</v>
      </c>
      <c r="D1086" t="s">
        <v>32</v>
      </c>
      <c r="E1086" t="s">
        <v>45</v>
      </c>
      <c r="F1086" t="s">
        <v>57</v>
      </c>
      <c r="G1086" s="3" t="s">
        <v>56</v>
      </c>
      <c r="H1086">
        <v>4</v>
      </c>
      <c r="I1086">
        <v>1156.18</v>
      </c>
      <c r="J1086">
        <v>0.12</v>
      </c>
      <c r="K1086" s="4">
        <v>4069.75</v>
      </c>
      <c r="L1086" s="1">
        <v>44900.553715277783</v>
      </c>
    </row>
    <row r="1087" spans="1:12" x14ac:dyDescent="0.3">
      <c r="A1087" t="s">
        <v>51</v>
      </c>
      <c r="B1087" t="s">
        <v>30</v>
      </c>
      <c r="C1087" s="2">
        <v>64</v>
      </c>
      <c r="D1087" t="s">
        <v>32</v>
      </c>
      <c r="E1087" t="s">
        <v>45</v>
      </c>
      <c r="F1087" t="s">
        <v>41</v>
      </c>
      <c r="G1087" s="3" t="s">
        <v>42</v>
      </c>
      <c r="H1087">
        <v>1</v>
      </c>
      <c r="I1087">
        <v>1597.71</v>
      </c>
      <c r="J1087">
        <v>0.25</v>
      </c>
      <c r="K1087" s="4">
        <v>1198.28</v>
      </c>
      <c r="L1087" s="1">
        <v>43987.504965277767</v>
      </c>
    </row>
    <row r="1088" spans="1:12" x14ac:dyDescent="0.3">
      <c r="A1088" t="s">
        <v>52</v>
      </c>
      <c r="B1088" t="s">
        <v>23</v>
      </c>
      <c r="C1088" s="2">
        <v>24</v>
      </c>
      <c r="D1088" t="s">
        <v>32</v>
      </c>
      <c r="E1088" t="s">
        <v>45</v>
      </c>
      <c r="F1088" t="s">
        <v>57</v>
      </c>
      <c r="G1088" s="3" t="s">
        <v>42</v>
      </c>
      <c r="H1088">
        <v>4</v>
      </c>
      <c r="I1088">
        <v>168.58</v>
      </c>
      <c r="J1088">
        <v>0.13</v>
      </c>
      <c r="K1088" s="4">
        <v>586.66</v>
      </c>
      <c r="L1088" s="1">
        <v>44180.148599537039</v>
      </c>
    </row>
    <row r="1089" spans="1:12" x14ac:dyDescent="0.3">
      <c r="A1089" t="s">
        <v>53</v>
      </c>
      <c r="B1089" t="s">
        <v>12</v>
      </c>
      <c r="C1089" s="2">
        <v>61</v>
      </c>
      <c r="D1089" t="s">
        <v>32</v>
      </c>
      <c r="E1089" t="s">
        <v>36</v>
      </c>
      <c r="F1089" t="s">
        <v>39</v>
      </c>
      <c r="G1089" s="3" t="s">
        <v>43</v>
      </c>
      <c r="I1089">
        <v>1230.97</v>
      </c>
      <c r="J1089">
        <v>0.08</v>
      </c>
      <c r="K1089" s="4">
        <v>2264.98</v>
      </c>
      <c r="L1089" s="1">
        <v>44825.899537037039</v>
      </c>
    </row>
    <row r="1090" spans="1:12" x14ac:dyDescent="0.3">
      <c r="A1090" t="s">
        <v>54</v>
      </c>
      <c r="B1090" t="s">
        <v>24</v>
      </c>
      <c r="C1090" s="2">
        <v>26</v>
      </c>
      <c r="D1090" t="s">
        <v>32</v>
      </c>
      <c r="E1090" t="s">
        <v>45</v>
      </c>
      <c r="F1090" t="s">
        <v>57</v>
      </c>
      <c r="G1090" s="3" t="s">
        <v>43</v>
      </c>
      <c r="H1090">
        <v>6</v>
      </c>
      <c r="I1090">
        <v>1681.22</v>
      </c>
      <c r="J1090">
        <v>0.3</v>
      </c>
      <c r="K1090" s="4">
        <v>7061.12</v>
      </c>
      <c r="L1090" s="1">
        <v>44179.988865740743</v>
      </c>
    </row>
    <row r="1091" spans="1:12" x14ac:dyDescent="0.3">
      <c r="A1091" t="s">
        <v>55</v>
      </c>
      <c r="B1091" t="s">
        <v>29</v>
      </c>
      <c r="C1091" s="2">
        <v>37</v>
      </c>
      <c r="D1091" t="s">
        <v>32</v>
      </c>
      <c r="E1091" t="s">
        <v>34</v>
      </c>
      <c r="F1091" t="s">
        <v>41</v>
      </c>
      <c r="G1091" s="3" t="s">
        <v>56</v>
      </c>
      <c r="H1091">
        <v>6</v>
      </c>
      <c r="I1091">
        <v>776.1</v>
      </c>
      <c r="J1091">
        <v>0.26</v>
      </c>
      <c r="K1091" s="4">
        <v>3445.88</v>
      </c>
      <c r="L1091" s="1">
        <v>44269.228032407409</v>
      </c>
    </row>
    <row r="1092" spans="1:12" x14ac:dyDescent="0.3">
      <c r="A1092" t="s">
        <v>47</v>
      </c>
      <c r="B1092" t="s">
        <v>16</v>
      </c>
      <c r="C1092" s="2">
        <v>54</v>
      </c>
      <c r="D1092" t="s">
        <v>31</v>
      </c>
      <c r="E1092" t="s">
        <v>44</v>
      </c>
      <c r="F1092" t="s">
        <v>37</v>
      </c>
      <c r="G1092" s="3" t="s">
        <v>56</v>
      </c>
      <c r="H1092">
        <v>8</v>
      </c>
      <c r="I1092">
        <v>938.05</v>
      </c>
      <c r="J1092">
        <v>0.16</v>
      </c>
      <c r="K1092" s="4">
        <v>6303.7</v>
      </c>
      <c r="L1092" s="1">
        <v>44204.717280092591</v>
      </c>
    </row>
    <row r="1093" spans="1:12" x14ac:dyDescent="0.3">
      <c r="A1093" t="s">
        <v>48</v>
      </c>
      <c r="B1093" t="s">
        <v>12</v>
      </c>
      <c r="C1093" s="2">
        <v>28</v>
      </c>
      <c r="D1093" t="s">
        <v>32</v>
      </c>
      <c r="E1093" t="s">
        <v>46</v>
      </c>
      <c r="F1093" t="s">
        <v>38</v>
      </c>
      <c r="G1093" s="3" t="s">
        <v>42</v>
      </c>
      <c r="H1093">
        <v>9</v>
      </c>
      <c r="I1093">
        <v>1412.52</v>
      </c>
      <c r="J1093">
        <v>0.17</v>
      </c>
      <c r="K1093" s="4">
        <v>10551.52</v>
      </c>
      <c r="L1093" s="1">
        <v>45208.243993055563</v>
      </c>
    </row>
    <row r="1094" spans="1:12" x14ac:dyDescent="0.3">
      <c r="A1094" t="s">
        <v>49</v>
      </c>
      <c r="B1094" t="s">
        <v>26</v>
      </c>
      <c r="C1094" s="2">
        <v>19</v>
      </c>
      <c r="D1094" t="s">
        <v>31</v>
      </c>
      <c r="E1094" t="s">
        <v>35</v>
      </c>
      <c r="F1094" t="s">
        <v>40</v>
      </c>
      <c r="G1094" s="3" t="s">
        <v>56</v>
      </c>
      <c r="H1094">
        <v>8</v>
      </c>
      <c r="I1094">
        <v>182.38</v>
      </c>
      <c r="J1094">
        <v>0</v>
      </c>
      <c r="K1094" s="4">
        <v>1459.04</v>
      </c>
      <c r="L1094" s="1">
        <v>45127.671064814807</v>
      </c>
    </row>
    <row r="1095" spans="1:12" x14ac:dyDescent="0.3">
      <c r="A1095" t="s">
        <v>50</v>
      </c>
      <c r="B1095" t="s">
        <v>22</v>
      </c>
      <c r="C1095" s="2">
        <v>39</v>
      </c>
      <c r="D1095" t="s">
        <v>32</v>
      </c>
      <c r="E1095" t="s">
        <v>45</v>
      </c>
      <c r="F1095" t="s">
        <v>37</v>
      </c>
      <c r="G1095" s="3" t="s">
        <v>43</v>
      </c>
      <c r="H1095">
        <v>1</v>
      </c>
      <c r="I1095">
        <v>801.99</v>
      </c>
      <c r="J1095">
        <v>0.28999999999999998</v>
      </c>
      <c r="K1095" s="4">
        <v>569.41</v>
      </c>
      <c r="L1095" s="1">
        <v>44031.854375000003</v>
      </c>
    </row>
    <row r="1096" spans="1:12" x14ac:dyDescent="0.3">
      <c r="A1096" t="s">
        <v>47</v>
      </c>
      <c r="B1096" t="s">
        <v>16</v>
      </c>
      <c r="C1096" s="2">
        <v>53</v>
      </c>
      <c r="D1096" t="s">
        <v>32</v>
      </c>
      <c r="E1096" t="s">
        <v>36</v>
      </c>
      <c r="F1096" t="s">
        <v>39</v>
      </c>
      <c r="G1096" s="3" t="s">
        <v>42</v>
      </c>
      <c r="H1096">
        <v>3</v>
      </c>
      <c r="I1096">
        <v>626.64</v>
      </c>
      <c r="J1096">
        <v>0.24</v>
      </c>
      <c r="K1096" s="4">
        <v>1428.74</v>
      </c>
      <c r="L1096" s="1">
        <v>44753.681909722232</v>
      </c>
    </row>
    <row r="1097" spans="1:12" x14ac:dyDescent="0.3">
      <c r="A1097" t="s">
        <v>51</v>
      </c>
      <c r="B1097" t="s">
        <v>28</v>
      </c>
      <c r="C1097" s="2">
        <v>22</v>
      </c>
      <c r="D1097" t="s">
        <v>31</v>
      </c>
      <c r="E1097" t="s">
        <v>46</v>
      </c>
      <c r="F1097" t="s">
        <v>37</v>
      </c>
      <c r="G1097" s="3" t="s">
        <v>56</v>
      </c>
      <c r="H1097">
        <v>6</v>
      </c>
      <c r="I1097">
        <v>83.14</v>
      </c>
      <c r="J1097">
        <v>0.01</v>
      </c>
      <c r="K1097" s="4">
        <v>493.85</v>
      </c>
      <c r="L1097" s="1">
        <v>45091.674166666657</v>
      </c>
    </row>
    <row r="1098" spans="1:12" x14ac:dyDescent="0.3">
      <c r="A1098" t="s">
        <v>52</v>
      </c>
      <c r="B1098" t="s">
        <v>27</v>
      </c>
      <c r="C1098" s="2">
        <v>24</v>
      </c>
      <c r="D1098" t="s">
        <v>32</v>
      </c>
      <c r="E1098" t="s">
        <v>46</v>
      </c>
      <c r="F1098" t="s">
        <v>57</v>
      </c>
      <c r="G1098" s="3" t="s">
        <v>42</v>
      </c>
      <c r="H1098">
        <v>1</v>
      </c>
      <c r="I1098">
        <v>432.15</v>
      </c>
      <c r="J1098">
        <v>0.05</v>
      </c>
      <c r="K1098" s="4">
        <v>410.54</v>
      </c>
      <c r="L1098" s="1">
        <v>44537.406342592592</v>
      </c>
    </row>
    <row r="1099" spans="1:12" x14ac:dyDescent="0.3">
      <c r="A1099" t="s">
        <v>53</v>
      </c>
      <c r="B1099" t="s">
        <v>26</v>
      </c>
      <c r="C1099" s="2">
        <v>23</v>
      </c>
      <c r="D1099" t="s">
        <v>32</v>
      </c>
      <c r="E1099" t="s">
        <v>33</v>
      </c>
      <c r="F1099" t="s">
        <v>41</v>
      </c>
      <c r="G1099" s="3" t="s">
        <v>43</v>
      </c>
      <c r="H1099">
        <v>8</v>
      </c>
      <c r="I1099">
        <v>821.97</v>
      </c>
      <c r="J1099">
        <v>0.25</v>
      </c>
      <c r="K1099" s="4">
        <v>4931.82</v>
      </c>
      <c r="L1099" s="1">
        <v>44173.76152777778</v>
      </c>
    </row>
    <row r="1100" spans="1:12" x14ac:dyDescent="0.3">
      <c r="A1100" t="s">
        <v>54</v>
      </c>
      <c r="B1100" t="s">
        <v>58</v>
      </c>
      <c r="C1100" s="2">
        <v>39</v>
      </c>
      <c r="D1100" t="s">
        <v>31</v>
      </c>
      <c r="E1100" t="s">
        <v>36</v>
      </c>
      <c r="F1100" t="s">
        <v>37</v>
      </c>
      <c r="G1100" s="3" t="s">
        <v>43</v>
      </c>
      <c r="H1100">
        <v>6</v>
      </c>
      <c r="I1100">
        <v>434.99</v>
      </c>
      <c r="J1100">
        <v>0.03</v>
      </c>
      <c r="K1100" s="4">
        <v>2531.64</v>
      </c>
      <c r="L1100" s="1">
        <v>44087.673530092587</v>
      </c>
    </row>
    <row r="1101" spans="1:12" x14ac:dyDescent="0.3">
      <c r="A1101" t="s">
        <v>55</v>
      </c>
      <c r="B1101" t="s">
        <v>14</v>
      </c>
      <c r="C1101" s="2">
        <v>27</v>
      </c>
      <c r="D1101" t="s">
        <v>32</v>
      </c>
      <c r="E1101" t="s">
        <v>34</v>
      </c>
      <c r="F1101" t="s">
        <v>37</v>
      </c>
      <c r="G1101" s="3" t="s">
        <v>43</v>
      </c>
      <c r="H1101">
        <v>1</v>
      </c>
      <c r="I1101">
        <v>1224.68</v>
      </c>
      <c r="J1101">
        <v>0.28000000000000003</v>
      </c>
      <c r="K1101" s="4">
        <v>881.77</v>
      </c>
      <c r="L1101" s="1">
        <v>43900.684687499997</v>
      </c>
    </row>
    <row r="1102" spans="1:12" x14ac:dyDescent="0.3">
      <c r="A1102" t="s">
        <v>47</v>
      </c>
      <c r="B1102" t="s">
        <v>21</v>
      </c>
      <c r="C1102" s="2">
        <v>63</v>
      </c>
      <c r="D1102" t="s">
        <v>32</v>
      </c>
      <c r="E1102" t="s">
        <v>44</v>
      </c>
      <c r="F1102" t="s">
        <v>41</v>
      </c>
      <c r="G1102" s="3" t="s">
        <v>56</v>
      </c>
      <c r="I1102">
        <v>924.87</v>
      </c>
      <c r="J1102">
        <v>0.3</v>
      </c>
      <c r="K1102" s="4">
        <v>1294.82</v>
      </c>
      <c r="L1102" s="1">
        <v>44821.552372685182</v>
      </c>
    </row>
    <row r="1103" spans="1:12" x14ac:dyDescent="0.3">
      <c r="A1103" t="s">
        <v>48</v>
      </c>
      <c r="B1103" t="s">
        <v>27</v>
      </c>
      <c r="C1103" s="2">
        <v>57</v>
      </c>
      <c r="D1103" t="s">
        <v>31</v>
      </c>
      <c r="E1103" t="s">
        <v>45</v>
      </c>
      <c r="F1103" t="s">
        <v>57</v>
      </c>
      <c r="G1103" s="3" t="s">
        <v>56</v>
      </c>
      <c r="H1103">
        <v>6</v>
      </c>
      <c r="I1103">
        <v>126.99</v>
      </c>
      <c r="J1103">
        <v>0.27</v>
      </c>
      <c r="K1103" s="4">
        <v>556.22</v>
      </c>
      <c r="L1103" s="1">
        <v>45147.419386574067</v>
      </c>
    </row>
    <row r="1104" spans="1:12" x14ac:dyDescent="0.3">
      <c r="A1104" t="s">
        <v>49</v>
      </c>
      <c r="B1104" t="s">
        <v>28</v>
      </c>
      <c r="C1104" s="2">
        <v>63</v>
      </c>
      <c r="D1104" t="s">
        <v>31</v>
      </c>
      <c r="E1104" t="s">
        <v>45</v>
      </c>
      <c r="F1104" t="s">
        <v>38</v>
      </c>
      <c r="G1104" s="3" t="s">
        <v>56</v>
      </c>
      <c r="H1104">
        <v>8</v>
      </c>
      <c r="I1104">
        <v>586.33000000000004</v>
      </c>
      <c r="J1104">
        <v>0.22</v>
      </c>
      <c r="K1104" s="4">
        <v>3658.7</v>
      </c>
      <c r="L1104" s="1">
        <v>44069.273275462961</v>
      </c>
    </row>
    <row r="1105" spans="1:12" x14ac:dyDescent="0.3">
      <c r="A1105" t="s">
        <v>50</v>
      </c>
      <c r="B1105" t="s">
        <v>19</v>
      </c>
      <c r="C1105" s="2">
        <v>63</v>
      </c>
      <c r="D1105" t="s">
        <v>32</v>
      </c>
      <c r="E1105" t="s">
        <v>36</v>
      </c>
      <c r="F1105" t="s">
        <v>37</v>
      </c>
      <c r="G1105" s="3" t="s">
        <v>56</v>
      </c>
      <c r="H1105">
        <v>5</v>
      </c>
      <c r="I1105">
        <v>87.98</v>
      </c>
      <c r="J1105">
        <v>0.15</v>
      </c>
      <c r="K1105" s="4">
        <v>373.92</v>
      </c>
      <c r="L1105" s="1">
        <v>44749.508645833332</v>
      </c>
    </row>
    <row r="1106" spans="1:12" x14ac:dyDescent="0.3">
      <c r="A1106" t="s">
        <v>47</v>
      </c>
      <c r="B1106" t="s">
        <v>25</v>
      </c>
      <c r="C1106" s="2">
        <v>37</v>
      </c>
      <c r="D1106" t="s">
        <v>31</v>
      </c>
      <c r="E1106" t="s">
        <v>34</v>
      </c>
      <c r="F1106" t="s">
        <v>40</v>
      </c>
      <c r="G1106" s="3" t="s">
        <v>56</v>
      </c>
      <c r="H1106">
        <v>1</v>
      </c>
      <c r="I1106">
        <v>748.36</v>
      </c>
      <c r="J1106">
        <v>0.02</v>
      </c>
      <c r="K1106" s="4">
        <v>733.39</v>
      </c>
      <c r="L1106" s="1">
        <v>44464.285590277781</v>
      </c>
    </row>
    <row r="1107" spans="1:12" x14ac:dyDescent="0.3">
      <c r="A1107" t="s">
        <v>51</v>
      </c>
      <c r="B1107" t="s">
        <v>24</v>
      </c>
      <c r="C1107" s="2">
        <v>45</v>
      </c>
      <c r="D1107" t="s">
        <v>32</v>
      </c>
      <c r="E1107" t="s">
        <v>36</v>
      </c>
      <c r="F1107" t="s">
        <v>39</v>
      </c>
      <c r="G1107" s="3" t="s">
        <v>56</v>
      </c>
      <c r="I1107">
        <v>555.26</v>
      </c>
      <c r="J1107">
        <v>0.22</v>
      </c>
      <c r="K1107" s="4">
        <v>866.21</v>
      </c>
      <c r="L1107" s="1">
        <v>43929.939560185187</v>
      </c>
    </row>
    <row r="1108" spans="1:12" x14ac:dyDescent="0.3">
      <c r="A1108" t="s">
        <v>52</v>
      </c>
      <c r="B1108" t="s">
        <v>19</v>
      </c>
      <c r="C1108" s="2">
        <v>40</v>
      </c>
      <c r="D1108" t="s">
        <v>32</v>
      </c>
      <c r="E1108" t="s">
        <v>36</v>
      </c>
      <c r="F1108" t="s">
        <v>57</v>
      </c>
      <c r="G1108" s="3" t="s">
        <v>43</v>
      </c>
      <c r="H1108">
        <v>4</v>
      </c>
      <c r="I1108">
        <v>1391.96</v>
      </c>
      <c r="J1108">
        <v>0.12</v>
      </c>
      <c r="K1108" s="4">
        <v>4899.7</v>
      </c>
      <c r="L1108" s="1">
        <v>44958.65016203704</v>
      </c>
    </row>
    <row r="1109" spans="1:12" x14ac:dyDescent="0.3">
      <c r="A1109" t="s">
        <v>53</v>
      </c>
      <c r="B1109" t="s">
        <v>26</v>
      </c>
      <c r="C1109" s="2">
        <v>52</v>
      </c>
      <c r="D1109" t="s">
        <v>31</v>
      </c>
      <c r="E1109" t="s">
        <v>44</v>
      </c>
      <c r="F1109" t="s">
        <v>57</v>
      </c>
      <c r="G1109" s="3" t="s">
        <v>43</v>
      </c>
      <c r="H1109">
        <v>4</v>
      </c>
      <c r="I1109">
        <v>649.44000000000005</v>
      </c>
      <c r="J1109">
        <v>0.17</v>
      </c>
      <c r="K1109" s="4">
        <v>2156.14</v>
      </c>
      <c r="L1109" s="1">
        <v>45278.965069444443</v>
      </c>
    </row>
    <row r="1110" spans="1:12" x14ac:dyDescent="0.3">
      <c r="A1110" t="s">
        <v>54</v>
      </c>
      <c r="B1110" t="s">
        <v>58</v>
      </c>
      <c r="C1110" s="2">
        <v>18</v>
      </c>
      <c r="D1110" t="s">
        <v>31</v>
      </c>
      <c r="E1110" t="s">
        <v>34</v>
      </c>
      <c r="F1110" t="s">
        <v>37</v>
      </c>
      <c r="G1110" s="3" t="s">
        <v>56</v>
      </c>
      <c r="H1110">
        <v>7</v>
      </c>
      <c r="I1110">
        <v>781.56</v>
      </c>
      <c r="J1110">
        <v>0.09</v>
      </c>
      <c r="K1110" s="4">
        <v>4978.54</v>
      </c>
      <c r="L1110" s="1">
        <v>44705.025347222218</v>
      </c>
    </row>
    <row r="1111" spans="1:12" x14ac:dyDescent="0.3">
      <c r="A1111" t="s">
        <v>55</v>
      </c>
      <c r="B1111" t="s">
        <v>17</v>
      </c>
      <c r="C1111" s="2">
        <v>46</v>
      </c>
      <c r="D1111" t="s">
        <v>31</v>
      </c>
      <c r="E1111" t="s">
        <v>44</v>
      </c>
      <c r="F1111" t="s">
        <v>40</v>
      </c>
      <c r="G1111" s="3" t="s">
        <v>43</v>
      </c>
      <c r="I1111">
        <v>1464.4</v>
      </c>
      <c r="J1111">
        <v>7.0000000000000007E-2</v>
      </c>
      <c r="K1111" s="4">
        <v>2723.78</v>
      </c>
      <c r="L1111" s="1">
        <v>44445.848136574074</v>
      </c>
    </row>
    <row r="1112" spans="1:12" x14ac:dyDescent="0.3">
      <c r="A1112" t="s">
        <v>47</v>
      </c>
      <c r="B1112" t="s">
        <v>25</v>
      </c>
      <c r="C1112" s="2">
        <v>26</v>
      </c>
      <c r="D1112" t="s">
        <v>31</v>
      </c>
      <c r="E1112" t="s">
        <v>34</v>
      </c>
      <c r="F1112" t="s">
        <v>41</v>
      </c>
      <c r="G1112" s="3" t="s">
        <v>42</v>
      </c>
      <c r="H1112">
        <v>7</v>
      </c>
      <c r="I1112">
        <v>987.79</v>
      </c>
      <c r="J1112">
        <v>0.1</v>
      </c>
      <c r="K1112" s="4">
        <v>6223.08</v>
      </c>
      <c r="L1112" s="1">
        <v>45177.420648148152</v>
      </c>
    </row>
    <row r="1113" spans="1:12" x14ac:dyDescent="0.3">
      <c r="A1113" t="s">
        <v>48</v>
      </c>
      <c r="B1113" t="s">
        <v>29</v>
      </c>
      <c r="C1113" s="2">
        <v>26</v>
      </c>
      <c r="D1113" t="s">
        <v>32</v>
      </c>
      <c r="E1113" t="s">
        <v>45</v>
      </c>
      <c r="F1113" t="s">
        <v>37</v>
      </c>
      <c r="G1113" s="3" t="s">
        <v>56</v>
      </c>
      <c r="H1113">
        <v>7</v>
      </c>
      <c r="I1113">
        <v>1135.0899999999999</v>
      </c>
      <c r="J1113">
        <v>0.24</v>
      </c>
      <c r="K1113" s="4">
        <v>6038.68</v>
      </c>
      <c r="L1113" s="1">
        <v>44466.238703703697</v>
      </c>
    </row>
    <row r="1114" spans="1:12" x14ac:dyDescent="0.3">
      <c r="A1114" t="s">
        <v>49</v>
      </c>
      <c r="B1114" t="s">
        <v>28</v>
      </c>
      <c r="C1114" s="2">
        <v>39</v>
      </c>
      <c r="D1114" t="s">
        <v>31</v>
      </c>
      <c r="E1114" t="s">
        <v>35</v>
      </c>
      <c r="F1114" t="s">
        <v>37</v>
      </c>
      <c r="G1114" s="3" t="s">
        <v>42</v>
      </c>
      <c r="H1114">
        <v>7</v>
      </c>
      <c r="I1114">
        <v>1690.63</v>
      </c>
      <c r="J1114">
        <v>0.13</v>
      </c>
      <c r="K1114" s="4">
        <v>10295.94</v>
      </c>
      <c r="L1114" s="1">
        <v>45174.801504629628</v>
      </c>
    </row>
    <row r="1115" spans="1:12" x14ac:dyDescent="0.3">
      <c r="A1115" t="s">
        <v>50</v>
      </c>
      <c r="B1115" t="s">
        <v>19</v>
      </c>
      <c r="C1115" s="2">
        <v>19</v>
      </c>
      <c r="D1115" t="s">
        <v>31</v>
      </c>
      <c r="E1115" t="s">
        <v>33</v>
      </c>
      <c r="F1115" t="s">
        <v>41</v>
      </c>
      <c r="G1115" s="3" t="s">
        <v>56</v>
      </c>
      <c r="H1115">
        <v>3</v>
      </c>
      <c r="I1115">
        <v>453.43</v>
      </c>
      <c r="J1115">
        <v>0.09</v>
      </c>
      <c r="K1115" s="4">
        <v>1237.8599999999999</v>
      </c>
      <c r="L1115" s="1">
        <v>44608.175532407397</v>
      </c>
    </row>
    <row r="1116" spans="1:12" x14ac:dyDescent="0.3">
      <c r="A1116" t="s">
        <v>47</v>
      </c>
      <c r="B1116" t="s">
        <v>58</v>
      </c>
      <c r="C1116" s="2">
        <v>33</v>
      </c>
      <c r="D1116" t="s">
        <v>32</v>
      </c>
      <c r="E1116" t="s">
        <v>35</v>
      </c>
      <c r="F1116" t="s">
        <v>39</v>
      </c>
      <c r="G1116" s="3" t="s">
        <v>56</v>
      </c>
      <c r="H1116">
        <v>6</v>
      </c>
      <c r="I1116">
        <v>1978.91</v>
      </c>
      <c r="J1116">
        <v>0.13</v>
      </c>
      <c r="K1116" s="4">
        <v>10329.91</v>
      </c>
      <c r="L1116" s="1">
        <v>43976.855532407397</v>
      </c>
    </row>
    <row r="1117" spans="1:12" x14ac:dyDescent="0.3">
      <c r="A1117" t="s">
        <v>51</v>
      </c>
      <c r="B1117" t="s">
        <v>12</v>
      </c>
      <c r="C1117" s="2">
        <v>57</v>
      </c>
      <c r="D1117" t="s">
        <v>32</v>
      </c>
      <c r="E1117" t="s">
        <v>46</v>
      </c>
      <c r="F1117" t="s">
        <v>41</v>
      </c>
      <c r="G1117" s="3" t="s">
        <v>43</v>
      </c>
      <c r="H1117">
        <v>6</v>
      </c>
      <c r="I1117">
        <v>1805.2</v>
      </c>
      <c r="J1117">
        <v>0.01</v>
      </c>
      <c r="K1117" s="4">
        <v>10722.89</v>
      </c>
      <c r="L1117" s="1">
        <v>45065.972870370373</v>
      </c>
    </row>
    <row r="1118" spans="1:12" x14ac:dyDescent="0.3">
      <c r="A1118" t="s">
        <v>52</v>
      </c>
      <c r="B1118" t="s">
        <v>30</v>
      </c>
      <c r="C1118" s="2">
        <v>23</v>
      </c>
      <c r="D1118" t="s">
        <v>32</v>
      </c>
      <c r="E1118" t="s">
        <v>34</v>
      </c>
      <c r="F1118" t="s">
        <v>37</v>
      </c>
      <c r="G1118" s="3" t="s">
        <v>42</v>
      </c>
      <c r="H1118">
        <v>4</v>
      </c>
      <c r="I1118">
        <v>608.78</v>
      </c>
      <c r="J1118">
        <v>0.27</v>
      </c>
      <c r="K1118" s="4">
        <v>1777.64</v>
      </c>
      <c r="L1118" s="1">
        <v>44782.436261574083</v>
      </c>
    </row>
    <row r="1119" spans="1:12" x14ac:dyDescent="0.3">
      <c r="A1119" t="s">
        <v>53</v>
      </c>
      <c r="B1119" t="s">
        <v>19</v>
      </c>
      <c r="C1119" s="2"/>
      <c r="D1119" t="s">
        <v>32</v>
      </c>
      <c r="E1119" t="s">
        <v>35</v>
      </c>
      <c r="F1119" t="s">
        <v>38</v>
      </c>
      <c r="G1119" s="3" t="s">
        <v>43</v>
      </c>
      <c r="H1119">
        <v>1</v>
      </c>
      <c r="I1119">
        <v>1791.23</v>
      </c>
      <c r="J1119">
        <v>0.17</v>
      </c>
      <c r="K1119" s="4">
        <v>1486.72</v>
      </c>
      <c r="L1119" s="1">
        <v>44925.658750000002</v>
      </c>
    </row>
    <row r="1120" spans="1:12" x14ac:dyDescent="0.3">
      <c r="A1120" t="s">
        <v>54</v>
      </c>
      <c r="B1120" t="s">
        <v>16</v>
      </c>
      <c r="C1120" s="2">
        <v>50</v>
      </c>
      <c r="D1120" t="s">
        <v>32</v>
      </c>
      <c r="E1120" t="s">
        <v>36</v>
      </c>
      <c r="F1120" t="s">
        <v>41</v>
      </c>
      <c r="G1120" s="3" t="s">
        <v>56</v>
      </c>
      <c r="H1120">
        <v>9</v>
      </c>
      <c r="I1120">
        <v>1520.21</v>
      </c>
      <c r="J1120">
        <v>0.03</v>
      </c>
      <c r="K1120" s="4">
        <v>13271.43</v>
      </c>
      <c r="L1120" s="1">
        <v>43843.343576388892</v>
      </c>
    </row>
    <row r="1121" spans="1:12" x14ac:dyDescent="0.3">
      <c r="A1121" t="s">
        <v>55</v>
      </c>
      <c r="B1121" t="s">
        <v>27</v>
      </c>
      <c r="C1121" s="2">
        <v>36</v>
      </c>
      <c r="D1121" t="s">
        <v>32</v>
      </c>
      <c r="E1121" t="s">
        <v>45</v>
      </c>
      <c r="F1121" t="s">
        <v>39</v>
      </c>
      <c r="G1121" s="3" t="s">
        <v>42</v>
      </c>
      <c r="I1121">
        <v>1864.98</v>
      </c>
      <c r="J1121">
        <v>0.09</v>
      </c>
      <c r="K1121" s="4">
        <v>3394.26</v>
      </c>
      <c r="L1121" s="1">
        <v>44460.93304398148</v>
      </c>
    </row>
    <row r="1122" spans="1:12" x14ac:dyDescent="0.3">
      <c r="A1122" t="s">
        <v>47</v>
      </c>
      <c r="B1122" t="s">
        <v>14</v>
      </c>
      <c r="C1122" s="2">
        <v>32</v>
      </c>
      <c r="D1122" t="s">
        <v>32</v>
      </c>
      <c r="E1122" t="s">
        <v>33</v>
      </c>
      <c r="F1122" t="s">
        <v>41</v>
      </c>
      <c r="G1122" s="3" t="s">
        <v>56</v>
      </c>
      <c r="H1122">
        <v>9</v>
      </c>
      <c r="I1122">
        <v>1397.71</v>
      </c>
      <c r="J1122">
        <v>0.3</v>
      </c>
      <c r="K1122" s="4">
        <v>8805.57</v>
      </c>
      <c r="L1122" s="1">
        <v>44304.7112037037</v>
      </c>
    </row>
    <row r="1123" spans="1:12" x14ac:dyDescent="0.3">
      <c r="A1123" t="s">
        <v>48</v>
      </c>
      <c r="B1123" t="s">
        <v>20</v>
      </c>
      <c r="C1123" s="2">
        <v>50</v>
      </c>
      <c r="D1123" t="s">
        <v>32</v>
      </c>
      <c r="E1123" t="s">
        <v>33</v>
      </c>
      <c r="F1123" t="s">
        <v>41</v>
      </c>
      <c r="G1123" s="3" t="s">
        <v>43</v>
      </c>
      <c r="H1123">
        <v>8</v>
      </c>
      <c r="I1123">
        <v>1365.23</v>
      </c>
      <c r="J1123">
        <v>0.18</v>
      </c>
      <c r="K1123" s="4">
        <v>8955.91</v>
      </c>
      <c r="L1123" s="1">
        <v>44807.158784722233</v>
      </c>
    </row>
    <row r="1124" spans="1:12" x14ac:dyDescent="0.3">
      <c r="A1124" t="s">
        <v>49</v>
      </c>
      <c r="B1124" t="s">
        <v>20</v>
      </c>
      <c r="C1124" s="2">
        <v>27</v>
      </c>
      <c r="D1124" t="s">
        <v>32</v>
      </c>
      <c r="E1124" t="s">
        <v>46</v>
      </c>
      <c r="F1124" t="s">
        <v>57</v>
      </c>
      <c r="G1124" s="3" t="s">
        <v>56</v>
      </c>
      <c r="H1124">
        <v>1</v>
      </c>
      <c r="I1124">
        <v>56.76</v>
      </c>
      <c r="J1124">
        <v>0.09</v>
      </c>
      <c r="K1124" s="4">
        <v>51.65</v>
      </c>
      <c r="L1124" s="1">
        <v>44732.828506944446</v>
      </c>
    </row>
    <row r="1125" spans="1:12" x14ac:dyDescent="0.3">
      <c r="A1125" t="s">
        <v>50</v>
      </c>
      <c r="B1125" t="s">
        <v>26</v>
      </c>
      <c r="C1125" s="2">
        <v>18</v>
      </c>
      <c r="D1125" t="s">
        <v>31</v>
      </c>
      <c r="E1125" t="s">
        <v>33</v>
      </c>
      <c r="F1125" t="s">
        <v>57</v>
      </c>
      <c r="G1125" s="3" t="s">
        <v>56</v>
      </c>
      <c r="H1125">
        <v>7</v>
      </c>
      <c r="I1125">
        <v>975.49</v>
      </c>
      <c r="J1125">
        <v>0.13</v>
      </c>
      <c r="K1125" s="4">
        <v>5940.73</v>
      </c>
      <c r="L1125" s="1">
        <v>44221.657800925917</v>
      </c>
    </row>
    <row r="1126" spans="1:12" x14ac:dyDescent="0.3">
      <c r="A1126" t="s">
        <v>47</v>
      </c>
      <c r="B1126" t="s">
        <v>26</v>
      </c>
      <c r="C1126" s="2">
        <v>29</v>
      </c>
      <c r="D1126" t="s">
        <v>31</v>
      </c>
      <c r="E1126" t="s">
        <v>45</v>
      </c>
      <c r="F1126" t="s">
        <v>37</v>
      </c>
      <c r="G1126" s="3" t="s">
        <v>43</v>
      </c>
      <c r="H1126">
        <v>3</v>
      </c>
      <c r="I1126">
        <v>440.52</v>
      </c>
      <c r="J1126">
        <v>0.08</v>
      </c>
      <c r="K1126" s="4">
        <v>1215.8399999999999</v>
      </c>
      <c r="L1126" s="1">
        <v>44621.696215277778</v>
      </c>
    </row>
    <row r="1127" spans="1:12" x14ac:dyDescent="0.3">
      <c r="A1127" t="s">
        <v>51</v>
      </c>
      <c r="B1127" t="s">
        <v>13</v>
      </c>
      <c r="C1127" s="2">
        <v>60</v>
      </c>
      <c r="D1127" t="s">
        <v>32</v>
      </c>
      <c r="E1127" t="s">
        <v>35</v>
      </c>
      <c r="F1127" t="s">
        <v>37</v>
      </c>
      <c r="G1127" s="3" t="s">
        <v>56</v>
      </c>
      <c r="H1127">
        <v>9</v>
      </c>
      <c r="I1127">
        <v>681.96</v>
      </c>
      <c r="J1127">
        <v>0.01</v>
      </c>
      <c r="K1127" s="4">
        <v>6076.26</v>
      </c>
      <c r="L1127" s="1">
        <v>44720.7737037037</v>
      </c>
    </row>
    <row r="1128" spans="1:12" x14ac:dyDescent="0.3">
      <c r="A1128" t="s">
        <v>52</v>
      </c>
      <c r="B1128" t="s">
        <v>15</v>
      </c>
      <c r="C1128" s="2">
        <v>46</v>
      </c>
      <c r="D1128" t="s">
        <v>31</v>
      </c>
      <c r="E1128" t="s">
        <v>33</v>
      </c>
      <c r="F1128" t="s">
        <v>41</v>
      </c>
      <c r="G1128" s="3" t="s">
        <v>42</v>
      </c>
      <c r="H1128">
        <v>5</v>
      </c>
      <c r="I1128">
        <v>1958.69</v>
      </c>
      <c r="J1128">
        <v>0.25</v>
      </c>
      <c r="K1128" s="4">
        <v>7345.09</v>
      </c>
      <c r="L1128" s="1">
        <v>44971.890856481477</v>
      </c>
    </row>
    <row r="1129" spans="1:12" x14ac:dyDescent="0.3">
      <c r="A1129" t="s">
        <v>53</v>
      </c>
      <c r="B1129" t="s">
        <v>17</v>
      </c>
      <c r="C1129" s="2">
        <v>34</v>
      </c>
      <c r="D1129" t="s">
        <v>32</v>
      </c>
      <c r="E1129" t="s">
        <v>33</v>
      </c>
      <c r="F1129" t="s">
        <v>38</v>
      </c>
      <c r="G1129" s="3" t="s">
        <v>43</v>
      </c>
      <c r="H1129">
        <v>3</v>
      </c>
      <c r="I1129">
        <v>216.73</v>
      </c>
      <c r="J1129">
        <v>0.09</v>
      </c>
      <c r="K1129" s="4">
        <v>591.66999999999996</v>
      </c>
      <c r="L1129" s="1">
        <v>44441.940509259257</v>
      </c>
    </row>
    <row r="1130" spans="1:12" x14ac:dyDescent="0.3">
      <c r="A1130" t="s">
        <v>54</v>
      </c>
      <c r="B1130" t="s">
        <v>20</v>
      </c>
      <c r="C1130" s="2">
        <v>21</v>
      </c>
      <c r="D1130" t="s">
        <v>32</v>
      </c>
      <c r="E1130" t="s">
        <v>34</v>
      </c>
      <c r="F1130" t="s">
        <v>40</v>
      </c>
      <c r="G1130" s="3" t="s">
        <v>56</v>
      </c>
      <c r="H1130">
        <v>8</v>
      </c>
      <c r="I1130">
        <v>1458.85</v>
      </c>
      <c r="J1130">
        <v>0.25</v>
      </c>
      <c r="K1130" s="4">
        <v>8753.1</v>
      </c>
      <c r="L1130" s="1">
        <v>43901.241608796299</v>
      </c>
    </row>
    <row r="1131" spans="1:12" x14ac:dyDescent="0.3">
      <c r="A1131" t="s">
        <v>55</v>
      </c>
      <c r="B1131" t="s">
        <v>14</v>
      </c>
      <c r="C1131" s="2">
        <v>46</v>
      </c>
      <c r="D1131" t="s">
        <v>32</v>
      </c>
      <c r="E1131" t="s">
        <v>36</v>
      </c>
      <c r="F1131" t="s">
        <v>37</v>
      </c>
      <c r="G1131" s="3" t="s">
        <v>43</v>
      </c>
      <c r="H1131">
        <v>3</v>
      </c>
      <c r="I1131">
        <v>387.24</v>
      </c>
      <c r="J1131">
        <v>0.14000000000000001</v>
      </c>
      <c r="K1131" s="4">
        <v>999.08</v>
      </c>
      <c r="L1131" s="1">
        <v>45081.649953703702</v>
      </c>
    </row>
    <row r="1132" spans="1:12" x14ac:dyDescent="0.3">
      <c r="A1132" t="s">
        <v>47</v>
      </c>
      <c r="B1132" t="s">
        <v>29</v>
      </c>
      <c r="C1132" s="2">
        <v>24</v>
      </c>
      <c r="D1132" t="s">
        <v>32</v>
      </c>
      <c r="E1132" t="s">
        <v>34</v>
      </c>
      <c r="F1132" t="s">
        <v>41</v>
      </c>
      <c r="G1132" s="3" t="s">
        <v>56</v>
      </c>
      <c r="H1132">
        <v>7</v>
      </c>
      <c r="I1132">
        <v>64.430000000000007</v>
      </c>
      <c r="J1132">
        <v>0.05</v>
      </c>
      <c r="K1132" s="4">
        <v>428.46</v>
      </c>
      <c r="L1132" s="1">
        <v>45197.529861111107</v>
      </c>
    </row>
    <row r="1133" spans="1:12" x14ac:dyDescent="0.3">
      <c r="A1133" t="s">
        <v>48</v>
      </c>
      <c r="B1133" t="s">
        <v>26</v>
      </c>
      <c r="C1133" s="2">
        <v>61</v>
      </c>
      <c r="D1133" t="s">
        <v>31</v>
      </c>
      <c r="E1133" t="s">
        <v>35</v>
      </c>
      <c r="F1133" t="s">
        <v>41</v>
      </c>
      <c r="G1133" s="3" t="s">
        <v>43</v>
      </c>
      <c r="H1133">
        <v>7</v>
      </c>
      <c r="I1133">
        <v>1027.77</v>
      </c>
      <c r="J1133">
        <v>0.24</v>
      </c>
      <c r="K1133" s="4">
        <v>5467.74</v>
      </c>
      <c r="L1133" s="1">
        <v>44742.538958333331</v>
      </c>
    </row>
    <row r="1134" spans="1:12" x14ac:dyDescent="0.3">
      <c r="A1134" t="s">
        <v>49</v>
      </c>
      <c r="B1134" t="s">
        <v>17</v>
      </c>
      <c r="C1134" s="2"/>
      <c r="D1134" t="s">
        <v>31</v>
      </c>
      <c r="E1134" t="s">
        <v>45</v>
      </c>
      <c r="F1134" t="s">
        <v>40</v>
      </c>
      <c r="G1134" s="3" t="s">
        <v>43</v>
      </c>
      <c r="H1134">
        <v>7</v>
      </c>
      <c r="I1134">
        <v>364.37</v>
      </c>
      <c r="J1134">
        <v>0.11</v>
      </c>
      <c r="K1134" s="4">
        <v>2270.0300000000002</v>
      </c>
      <c r="L1134" s="1">
        <v>44007.050011574072</v>
      </c>
    </row>
    <row r="1135" spans="1:12" x14ac:dyDescent="0.3">
      <c r="A1135" t="s">
        <v>50</v>
      </c>
      <c r="B1135" t="s">
        <v>17</v>
      </c>
      <c r="C1135" s="2">
        <v>22</v>
      </c>
      <c r="D1135" t="s">
        <v>32</v>
      </c>
      <c r="E1135" t="s">
        <v>45</v>
      </c>
      <c r="F1135" t="s">
        <v>41</v>
      </c>
      <c r="G1135" s="3" t="s">
        <v>42</v>
      </c>
      <c r="H1135">
        <v>1</v>
      </c>
      <c r="I1135">
        <v>1932.66</v>
      </c>
      <c r="J1135">
        <v>0.21</v>
      </c>
      <c r="K1135" s="4">
        <v>1526.8</v>
      </c>
      <c r="L1135" s="1">
        <v>44250.18037037037</v>
      </c>
    </row>
    <row r="1136" spans="1:12" x14ac:dyDescent="0.3">
      <c r="A1136" t="s">
        <v>47</v>
      </c>
      <c r="B1136" t="s">
        <v>24</v>
      </c>
      <c r="C1136" s="2">
        <v>23</v>
      </c>
      <c r="D1136" t="s">
        <v>31</v>
      </c>
      <c r="E1136" t="s">
        <v>34</v>
      </c>
      <c r="F1136" t="s">
        <v>40</v>
      </c>
      <c r="G1136" s="3" t="s">
        <v>43</v>
      </c>
      <c r="H1136">
        <v>5</v>
      </c>
      <c r="I1136">
        <v>447.21</v>
      </c>
      <c r="J1136">
        <v>0.25</v>
      </c>
      <c r="K1136" s="4">
        <v>1677.04</v>
      </c>
      <c r="L1136" s="1">
        <v>44903.298136574071</v>
      </c>
    </row>
    <row r="1137" spans="1:12" x14ac:dyDescent="0.3">
      <c r="A1137" t="s">
        <v>51</v>
      </c>
      <c r="B1137" t="s">
        <v>24</v>
      </c>
      <c r="C1137" s="2">
        <v>51</v>
      </c>
      <c r="D1137" t="s">
        <v>31</v>
      </c>
      <c r="E1137" t="s">
        <v>44</v>
      </c>
      <c r="F1137" t="s">
        <v>40</v>
      </c>
      <c r="G1137" s="3" t="s">
        <v>42</v>
      </c>
      <c r="H1137">
        <v>1</v>
      </c>
      <c r="I1137">
        <v>424.47</v>
      </c>
      <c r="J1137">
        <v>0.28999999999999998</v>
      </c>
      <c r="K1137" s="4">
        <v>301.37</v>
      </c>
      <c r="L1137" s="1">
        <v>44646.897997685177</v>
      </c>
    </row>
    <row r="1138" spans="1:12" x14ac:dyDescent="0.3">
      <c r="A1138" t="s">
        <v>52</v>
      </c>
      <c r="B1138" t="s">
        <v>17</v>
      </c>
      <c r="C1138" s="2">
        <v>24</v>
      </c>
      <c r="D1138" t="s">
        <v>32</v>
      </c>
      <c r="E1138" t="s">
        <v>34</v>
      </c>
      <c r="F1138" t="s">
        <v>41</v>
      </c>
      <c r="G1138" s="3" t="s">
        <v>43</v>
      </c>
      <c r="H1138">
        <v>7</v>
      </c>
      <c r="I1138">
        <v>112.73</v>
      </c>
      <c r="J1138">
        <v>0.03</v>
      </c>
      <c r="K1138" s="4">
        <v>765.44</v>
      </c>
      <c r="L1138" s="1">
        <v>45046.214097222219</v>
      </c>
    </row>
    <row r="1139" spans="1:12" x14ac:dyDescent="0.3">
      <c r="A1139" t="s">
        <v>53</v>
      </c>
      <c r="B1139" t="s">
        <v>13</v>
      </c>
      <c r="C1139" s="2">
        <v>63</v>
      </c>
      <c r="D1139" t="s">
        <v>32</v>
      </c>
      <c r="E1139" t="s">
        <v>44</v>
      </c>
      <c r="F1139" t="s">
        <v>41</v>
      </c>
      <c r="G1139" s="3" t="s">
        <v>43</v>
      </c>
      <c r="H1139">
        <v>8</v>
      </c>
      <c r="I1139">
        <v>693.15</v>
      </c>
      <c r="J1139">
        <v>0</v>
      </c>
      <c r="K1139" s="4">
        <v>5545.2</v>
      </c>
      <c r="L1139" s="1">
        <v>44251.211145833331</v>
      </c>
    </row>
    <row r="1140" spans="1:12" x14ac:dyDescent="0.3">
      <c r="A1140" t="s">
        <v>54</v>
      </c>
      <c r="B1140" t="s">
        <v>12</v>
      </c>
      <c r="C1140" s="2">
        <v>45</v>
      </c>
      <c r="D1140" t="s">
        <v>31</v>
      </c>
      <c r="E1140" t="s">
        <v>46</v>
      </c>
      <c r="F1140" t="s">
        <v>57</v>
      </c>
      <c r="G1140" s="3" t="s">
        <v>56</v>
      </c>
      <c r="H1140">
        <v>7</v>
      </c>
      <c r="I1140">
        <v>97.02</v>
      </c>
      <c r="J1140">
        <v>0.16</v>
      </c>
      <c r="K1140" s="4">
        <v>570.48</v>
      </c>
      <c r="L1140" s="1">
        <v>45273.727592592593</v>
      </c>
    </row>
    <row r="1141" spans="1:12" x14ac:dyDescent="0.3">
      <c r="A1141" t="s">
        <v>55</v>
      </c>
      <c r="B1141" t="s">
        <v>29</v>
      </c>
      <c r="C1141" s="2">
        <v>63</v>
      </c>
      <c r="D1141" t="s">
        <v>31</v>
      </c>
      <c r="E1141" t="s">
        <v>34</v>
      </c>
      <c r="F1141" t="s">
        <v>40</v>
      </c>
      <c r="G1141" s="3" t="s">
        <v>56</v>
      </c>
      <c r="H1141">
        <v>1</v>
      </c>
      <c r="I1141">
        <v>1022.83</v>
      </c>
      <c r="J1141">
        <v>0.08</v>
      </c>
      <c r="K1141" s="4">
        <v>941</v>
      </c>
      <c r="L1141" s="1">
        <v>43975.044270833343</v>
      </c>
    </row>
    <row r="1142" spans="1:12" x14ac:dyDescent="0.3">
      <c r="A1142" t="s">
        <v>47</v>
      </c>
      <c r="B1142" t="s">
        <v>16</v>
      </c>
      <c r="C1142" s="2">
        <v>27</v>
      </c>
      <c r="D1142" t="s">
        <v>32</v>
      </c>
      <c r="E1142" t="s">
        <v>44</v>
      </c>
      <c r="F1142" t="s">
        <v>39</v>
      </c>
      <c r="G1142" s="3" t="s">
        <v>56</v>
      </c>
      <c r="H1142">
        <v>3</v>
      </c>
      <c r="I1142">
        <v>1035.94</v>
      </c>
      <c r="J1142">
        <v>0.14000000000000001</v>
      </c>
      <c r="K1142" s="4">
        <v>2672.73</v>
      </c>
      <c r="L1142" s="1">
        <v>45037.275000000001</v>
      </c>
    </row>
    <row r="1143" spans="1:12" x14ac:dyDescent="0.3">
      <c r="A1143" t="s">
        <v>48</v>
      </c>
      <c r="B1143" t="s">
        <v>16</v>
      </c>
      <c r="C1143" s="2">
        <v>21</v>
      </c>
      <c r="D1143" t="s">
        <v>32</v>
      </c>
      <c r="E1143" t="s">
        <v>44</v>
      </c>
      <c r="F1143" t="s">
        <v>40</v>
      </c>
      <c r="G1143" s="3" t="s">
        <v>43</v>
      </c>
      <c r="H1143">
        <v>3</v>
      </c>
      <c r="I1143">
        <v>153.82</v>
      </c>
      <c r="J1143">
        <v>0.02</v>
      </c>
      <c r="K1143" s="4">
        <v>452.23</v>
      </c>
      <c r="L1143" s="1">
        <v>44023.9378125</v>
      </c>
    </row>
    <row r="1144" spans="1:12" x14ac:dyDescent="0.3">
      <c r="A1144" t="s">
        <v>49</v>
      </c>
      <c r="B1144" t="s">
        <v>58</v>
      </c>
      <c r="C1144" s="2">
        <v>20</v>
      </c>
      <c r="D1144" t="s">
        <v>31</v>
      </c>
      <c r="E1144" t="s">
        <v>33</v>
      </c>
      <c r="F1144" t="s">
        <v>39</v>
      </c>
      <c r="G1144" s="3" t="s">
        <v>43</v>
      </c>
      <c r="H1144">
        <v>7</v>
      </c>
      <c r="I1144">
        <v>518.12</v>
      </c>
      <c r="J1144">
        <v>0.15</v>
      </c>
      <c r="K1144" s="4">
        <v>3082.81</v>
      </c>
      <c r="L1144" s="1">
        <v>44947.83662037037</v>
      </c>
    </row>
    <row r="1145" spans="1:12" x14ac:dyDescent="0.3">
      <c r="A1145" t="s">
        <v>50</v>
      </c>
      <c r="B1145" t="s">
        <v>26</v>
      </c>
      <c r="C1145" s="2">
        <v>42</v>
      </c>
      <c r="D1145" t="s">
        <v>32</v>
      </c>
      <c r="E1145" t="s">
        <v>46</v>
      </c>
      <c r="F1145" t="s">
        <v>41</v>
      </c>
      <c r="G1145" s="3" t="s">
        <v>42</v>
      </c>
      <c r="H1145">
        <v>4</v>
      </c>
      <c r="I1145">
        <v>1672.61</v>
      </c>
      <c r="J1145">
        <v>0.04</v>
      </c>
      <c r="K1145" s="4">
        <v>6422.82</v>
      </c>
      <c r="L1145" s="1">
        <v>45150.469814814824</v>
      </c>
    </row>
    <row r="1146" spans="1:12" x14ac:dyDescent="0.3">
      <c r="A1146" t="s">
        <v>47</v>
      </c>
      <c r="B1146" t="s">
        <v>27</v>
      </c>
      <c r="C1146" s="2">
        <v>40</v>
      </c>
      <c r="D1146" t="s">
        <v>32</v>
      </c>
      <c r="E1146" t="s">
        <v>33</v>
      </c>
      <c r="F1146" t="s">
        <v>37</v>
      </c>
      <c r="G1146" s="3" t="s">
        <v>42</v>
      </c>
      <c r="H1146">
        <v>3</v>
      </c>
      <c r="I1146">
        <v>951.96</v>
      </c>
      <c r="J1146">
        <v>0.25</v>
      </c>
      <c r="K1146" s="4">
        <v>2141.91</v>
      </c>
      <c r="L1146" s="1">
        <v>44431.268877314818</v>
      </c>
    </row>
    <row r="1147" spans="1:12" x14ac:dyDescent="0.3">
      <c r="A1147" t="s">
        <v>51</v>
      </c>
      <c r="B1147" t="s">
        <v>58</v>
      </c>
      <c r="C1147" s="2">
        <v>44</v>
      </c>
      <c r="D1147" t="s">
        <v>32</v>
      </c>
      <c r="E1147" t="s">
        <v>44</v>
      </c>
      <c r="F1147" t="s">
        <v>38</v>
      </c>
      <c r="G1147" s="3" t="s">
        <v>42</v>
      </c>
      <c r="H1147">
        <v>6</v>
      </c>
      <c r="I1147">
        <v>897.49</v>
      </c>
      <c r="J1147">
        <v>0.23</v>
      </c>
      <c r="K1147" s="4">
        <v>4146.3999999999996</v>
      </c>
      <c r="L1147" s="1">
        <v>44432.700983796298</v>
      </c>
    </row>
    <row r="1148" spans="1:12" x14ac:dyDescent="0.3">
      <c r="A1148" t="s">
        <v>52</v>
      </c>
      <c r="B1148" t="s">
        <v>26</v>
      </c>
      <c r="C1148" s="2">
        <v>31</v>
      </c>
      <c r="D1148" t="s">
        <v>31</v>
      </c>
      <c r="E1148" t="s">
        <v>44</v>
      </c>
      <c r="F1148" t="s">
        <v>41</v>
      </c>
      <c r="G1148" s="3" t="s">
        <v>56</v>
      </c>
      <c r="H1148">
        <v>6</v>
      </c>
      <c r="I1148">
        <v>1412.62</v>
      </c>
      <c r="J1148">
        <v>0.02</v>
      </c>
      <c r="K1148" s="4">
        <v>8306.2099999999991</v>
      </c>
      <c r="L1148" s="1">
        <v>44359.037789351853</v>
      </c>
    </row>
    <row r="1149" spans="1:12" x14ac:dyDescent="0.3">
      <c r="A1149" t="s">
        <v>53</v>
      </c>
      <c r="B1149" t="s">
        <v>21</v>
      </c>
      <c r="C1149" s="2">
        <v>55</v>
      </c>
      <c r="D1149" t="s">
        <v>31</v>
      </c>
      <c r="E1149" t="s">
        <v>36</v>
      </c>
      <c r="F1149" t="s">
        <v>38</v>
      </c>
      <c r="G1149" s="3" t="s">
        <v>56</v>
      </c>
      <c r="H1149">
        <v>5</v>
      </c>
      <c r="I1149">
        <v>1444.02</v>
      </c>
      <c r="J1149">
        <v>0.25</v>
      </c>
      <c r="K1149" s="4">
        <v>5415.08</v>
      </c>
      <c r="L1149" s="1">
        <v>44761.881956018522</v>
      </c>
    </row>
    <row r="1150" spans="1:12" x14ac:dyDescent="0.3">
      <c r="A1150" t="s">
        <v>54</v>
      </c>
      <c r="B1150" t="s">
        <v>58</v>
      </c>
      <c r="C1150" s="2">
        <v>49</v>
      </c>
      <c r="D1150" t="s">
        <v>32</v>
      </c>
      <c r="E1150" t="s">
        <v>44</v>
      </c>
      <c r="F1150" t="s">
        <v>57</v>
      </c>
      <c r="G1150" s="3" t="s">
        <v>42</v>
      </c>
      <c r="H1150">
        <v>6</v>
      </c>
      <c r="I1150">
        <v>1535.83</v>
      </c>
      <c r="J1150">
        <v>0.1</v>
      </c>
      <c r="K1150" s="4">
        <v>8293.48</v>
      </c>
      <c r="L1150" s="1">
        <v>44225.600868055553</v>
      </c>
    </row>
    <row r="1151" spans="1:12" x14ac:dyDescent="0.3">
      <c r="A1151" t="s">
        <v>55</v>
      </c>
      <c r="B1151" t="s">
        <v>14</v>
      </c>
      <c r="C1151" s="2">
        <v>40</v>
      </c>
      <c r="D1151" t="s">
        <v>31</v>
      </c>
      <c r="E1151" t="s">
        <v>33</v>
      </c>
      <c r="F1151" t="s">
        <v>39</v>
      </c>
      <c r="G1151" s="3" t="s">
        <v>43</v>
      </c>
      <c r="H1151">
        <v>3</v>
      </c>
      <c r="I1151">
        <v>1669.44</v>
      </c>
      <c r="J1151">
        <v>0.11</v>
      </c>
      <c r="K1151" s="4">
        <v>4457.3999999999996</v>
      </c>
      <c r="L1151" s="1">
        <v>44101.92050925926</v>
      </c>
    </row>
    <row r="1152" spans="1:12" x14ac:dyDescent="0.3">
      <c r="A1152" t="s">
        <v>47</v>
      </c>
      <c r="B1152" t="s">
        <v>23</v>
      </c>
      <c r="C1152" s="2">
        <v>64</v>
      </c>
      <c r="D1152" t="s">
        <v>32</v>
      </c>
      <c r="E1152" t="s">
        <v>44</v>
      </c>
      <c r="F1152" t="s">
        <v>57</v>
      </c>
      <c r="G1152" s="3" t="s">
        <v>56</v>
      </c>
      <c r="H1152">
        <v>5</v>
      </c>
      <c r="I1152">
        <v>502.89</v>
      </c>
      <c r="J1152">
        <v>0.05</v>
      </c>
      <c r="K1152" s="4">
        <v>2388.73</v>
      </c>
      <c r="L1152" s="1">
        <v>43964.297893518517</v>
      </c>
    </row>
    <row r="1153" spans="1:12" x14ac:dyDescent="0.3">
      <c r="A1153" t="s">
        <v>48</v>
      </c>
      <c r="B1153" t="s">
        <v>19</v>
      </c>
      <c r="C1153" s="2">
        <v>57</v>
      </c>
      <c r="D1153" t="s">
        <v>31</v>
      </c>
      <c r="E1153" t="s">
        <v>45</v>
      </c>
      <c r="F1153" t="s">
        <v>37</v>
      </c>
      <c r="G1153" s="3" t="s">
        <v>56</v>
      </c>
      <c r="H1153">
        <v>9</v>
      </c>
      <c r="I1153">
        <v>179.44</v>
      </c>
      <c r="J1153">
        <v>0.25</v>
      </c>
      <c r="K1153" s="4">
        <v>1211.22</v>
      </c>
      <c r="L1153" s="1">
        <v>44670.610972222217</v>
      </c>
    </row>
    <row r="1154" spans="1:12" x14ac:dyDescent="0.3">
      <c r="A1154" t="s">
        <v>49</v>
      </c>
      <c r="B1154" t="s">
        <v>58</v>
      </c>
      <c r="C1154" s="2">
        <v>54</v>
      </c>
      <c r="D1154" t="s">
        <v>31</v>
      </c>
      <c r="E1154" t="s">
        <v>36</v>
      </c>
      <c r="F1154" t="s">
        <v>37</v>
      </c>
      <c r="G1154" s="3" t="s">
        <v>42</v>
      </c>
      <c r="H1154">
        <v>4</v>
      </c>
      <c r="I1154">
        <v>791.52</v>
      </c>
      <c r="J1154">
        <v>0.12</v>
      </c>
      <c r="K1154" s="4">
        <v>2786.15</v>
      </c>
      <c r="L1154" s="1">
        <v>45280.741423611107</v>
      </c>
    </row>
    <row r="1155" spans="1:12" x14ac:dyDescent="0.3">
      <c r="A1155" t="s">
        <v>50</v>
      </c>
      <c r="B1155" t="s">
        <v>16</v>
      </c>
      <c r="C1155" s="2">
        <v>20</v>
      </c>
      <c r="D1155" t="s">
        <v>31</v>
      </c>
      <c r="E1155" t="s">
        <v>44</v>
      </c>
      <c r="F1155" t="s">
        <v>40</v>
      </c>
      <c r="G1155" s="3" t="s">
        <v>56</v>
      </c>
      <c r="I1155">
        <v>1717.44</v>
      </c>
      <c r="J1155">
        <v>0.01</v>
      </c>
      <c r="K1155" s="4">
        <v>3400.53</v>
      </c>
      <c r="L1155" s="1">
        <v>44934.858101851853</v>
      </c>
    </row>
    <row r="1156" spans="1:12" x14ac:dyDescent="0.3">
      <c r="A1156" t="s">
        <v>47</v>
      </c>
      <c r="B1156" t="s">
        <v>25</v>
      </c>
      <c r="C1156" s="2">
        <v>52</v>
      </c>
      <c r="D1156" t="s">
        <v>32</v>
      </c>
      <c r="E1156" t="s">
        <v>33</v>
      </c>
      <c r="F1156" t="s">
        <v>41</v>
      </c>
      <c r="G1156" s="3" t="s">
        <v>42</v>
      </c>
      <c r="H1156">
        <v>5</v>
      </c>
      <c r="I1156">
        <v>202.16</v>
      </c>
      <c r="J1156">
        <v>0.28999999999999998</v>
      </c>
      <c r="K1156" s="4">
        <v>717.67</v>
      </c>
      <c r="L1156" s="1">
        <v>43908.280219907407</v>
      </c>
    </row>
    <row r="1157" spans="1:12" x14ac:dyDescent="0.3">
      <c r="A1157" t="s">
        <v>51</v>
      </c>
      <c r="B1157" t="s">
        <v>19</v>
      </c>
      <c r="C1157" s="2"/>
      <c r="D1157" t="s">
        <v>32</v>
      </c>
      <c r="E1157" t="s">
        <v>33</v>
      </c>
      <c r="F1157" t="s">
        <v>40</v>
      </c>
      <c r="G1157" s="3" t="s">
        <v>56</v>
      </c>
      <c r="H1157">
        <v>3</v>
      </c>
      <c r="I1157">
        <v>1173.1099999999999</v>
      </c>
      <c r="J1157">
        <v>0.08</v>
      </c>
      <c r="K1157" s="4">
        <v>3237.78</v>
      </c>
      <c r="L1157" s="1">
        <v>44335.165972222218</v>
      </c>
    </row>
    <row r="1158" spans="1:12" x14ac:dyDescent="0.3">
      <c r="A1158" t="s">
        <v>52</v>
      </c>
      <c r="B1158" t="s">
        <v>20</v>
      </c>
      <c r="C1158" s="2">
        <v>51</v>
      </c>
      <c r="D1158" t="s">
        <v>32</v>
      </c>
      <c r="E1158" t="s">
        <v>35</v>
      </c>
      <c r="F1158" t="s">
        <v>37</v>
      </c>
      <c r="G1158" s="3" t="s">
        <v>43</v>
      </c>
      <c r="H1158">
        <v>3</v>
      </c>
      <c r="I1158">
        <v>1417.11</v>
      </c>
      <c r="J1158">
        <v>0.28000000000000003</v>
      </c>
      <c r="K1158" s="4">
        <v>3060.96</v>
      </c>
      <c r="L1158" s="1">
        <v>45153.215092592603</v>
      </c>
    </row>
    <row r="1159" spans="1:12" x14ac:dyDescent="0.3">
      <c r="A1159" t="s">
        <v>53</v>
      </c>
      <c r="B1159" t="s">
        <v>23</v>
      </c>
      <c r="C1159" s="2">
        <v>41</v>
      </c>
      <c r="D1159" t="s">
        <v>31</v>
      </c>
      <c r="E1159" t="s">
        <v>33</v>
      </c>
      <c r="F1159" t="s">
        <v>37</v>
      </c>
      <c r="G1159" s="3" t="s">
        <v>43</v>
      </c>
      <c r="H1159">
        <v>4</v>
      </c>
      <c r="I1159">
        <v>988.74</v>
      </c>
      <c r="J1159">
        <v>0.09</v>
      </c>
      <c r="K1159" s="4">
        <v>3599.01</v>
      </c>
      <c r="L1159" s="1">
        <v>44905.05667824074</v>
      </c>
    </row>
    <row r="1160" spans="1:12" x14ac:dyDescent="0.3">
      <c r="A1160" t="s">
        <v>54</v>
      </c>
      <c r="B1160" t="s">
        <v>25</v>
      </c>
      <c r="C1160" s="2">
        <v>18</v>
      </c>
      <c r="D1160" t="s">
        <v>32</v>
      </c>
      <c r="E1160" t="s">
        <v>36</v>
      </c>
      <c r="F1160" t="s">
        <v>40</v>
      </c>
      <c r="G1160" s="3" t="s">
        <v>56</v>
      </c>
      <c r="H1160">
        <v>4</v>
      </c>
      <c r="I1160">
        <v>547.59</v>
      </c>
      <c r="J1160">
        <v>0.25</v>
      </c>
      <c r="K1160" s="4">
        <v>1642.77</v>
      </c>
      <c r="L1160" s="1">
        <v>44013.662349537037</v>
      </c>
    </row>
    <row r="1161" spans="1:12" x14ac:dyDescent="0.3">
      <c r="A1161" t="s">
        <v>55</v>
      </c>
      <c r="B1161" t="s">
        <v>25</v>
      </c>
      <c r="C1161" s="2">
        <v>29</v>
      </c>
      <c r="D1161" t="s">
        <v>32</v>
      </c>
      <c r="E1161" t="s">
        <v>33</v>
      </c>
      <c r="F1161" t="s">
        <v>57</v>
      </c>
      <c r="G1161" s="3" t="s">
        <v>42</v>
      </c>
      <c r="H1161">
        <v>5</v>
      </c>
      <c r="I1161">
        <v>686.3</v>
      </c>
      <c r="J1161">
        <v>0.2</v>
      </c>
      <c r="K1161" s="4">
        <v>2745.2</v>
      </c>
      <c r="L1161" s="1">
        <v>44868.025497685187</v>
      </c>
    </row>
    <row r="1162" spans="1:12" x14ac:dyDescent="0.3">
      <c r="A1162" t="s">
        <v>47</v>
      </c>
      <c r="B1162" t="s">
        <v>23</v>
      </c>
      <c r="C1162" s="2">
        <v>25</v>
      </c>
      <c r="D1162" t="s">
        <v>32</v>
      </c>
      <c r="E1162" t="s">
        <v>45</v>
      </c>
      <c r="F1162" t="s">
        <v>38</v>
      </c>
      <c r="G1162" s="3" t="s">
        <v>56</v>
      </c>
      <c r="H1162">
        <v>7</v>
      </c>
      <c r="I1162">
        <v>189.72</v>
      </c>
      <c r="J1162">
        <v>0.26</v>
      </c>
      <c r="K1162" s="4">
        <v>982.75</v>
      </c>
      <c r="L1162" s="1">
        <v>44824.352233796293</v>
      </c>
    </row>
    <row r="1163" spans="1:12" x14ac:dyDescent="0.3">
      <c r="A1163" t="s">
        <v>48</v>
      </c>
      <c r="B1163" t="s">
        <v>26</v>
      </c>
      <c r="C1163" s="2">
        <v>36</v>
      </c>
      <c r="D1163" t="s">
        <v>32</v>
      </c>
      <c r="E1163" t="s">
        <v>34</v>
      </c>
      <c r="F1163" t="s">
        <v>39</v>
      </c>
      <c r="G1163" s="3" t="s">
        <v>42</v>
      </c>
      <c r="H1163">
        <v>4</v>
      </c>
      <c r="I1163">
        <v>620.54</v>
      </c>
      <c r="J1163">
        <v>0.28999999999999998</v>
      </c>
      <c r="K1163" s="4">
        <v>1762.33</v>
      </c>
      <c r="L1163" s="1">
        <v>44358.315613425933</v>
      </c>
    </row>
    <row r="1164" spans="1:12" x14ac:dyDescent="0.3">
      <c r="A1164" t="s">
        <v>49</v>
      </c>
      <c r="B1164" t="s">
        <v>28</v>
      </c>
      <c r="C1164" s="2">
        <v>26</v>
      </c>
      <c r="D1164" t="s">
        <v>31</v>
      </c>
      <c r="E1164" t="s">
        <v>45</v>
      </c>
      <c r="F1164" t="s">
        <v>37</v>
      </c>
      <c r="G1164" s="3" t="s">
        <v>56</v>
      </c>
      <c r="H1164">
        <v>7</v>
      </c>
      <c r="I1164">
        <v>136.54</v>
      </c>
      <c r="J1164">
        <v>0.26</v>
      </c>
      <c r="K1164" s="4">
        <v>707.28</v>
      </c>
      <c r="L1164" s="1">
        <v>44201.963171296287</v>
      </c>
    </row>
    <row r="1165" spans="1:12" x14ac:dyDescent="0.3">
      <c r="A1165" t="s">
        <v>50</v>
      </c>
      <c r="B1165" t="s">
        <v>23</v>
      </c>
      <c r="C1165" s="2">
        <v>45</v>
      </c>
      <c r="D1165" t="s">
        <v>32</v>
      </c>
      <c r="E1165" t="s">
        <v>46</v>
      </c>
      <c r="F1165" t="s">
        <v>40</v>
      </c>
      <c r="G1165" s="3" t="s">
        <v>43</v>
      </c>
      <c r="H1165">
        <v>9</v>
      </c>
      <c r="I1165">
        <v>1466.33</v>
      </c>
      <c r="J1165">
        <v>0.12</v>
      </c>
      <c r="K1165" s="4">
        <v>11613.33</v>
      </c>
      <c r="L1165" s="1">
        <v>44425.465312499997</v>
      </c>
    </row>
    <row r="1166" spans="1:12" x14ac:dyDescent="0.3">
      <c r="A1166" t="s">
        <v>47</v>
      </c>
      <c r="B1166" t="s">
        <v>25</v>
      </c>
      <c r="C1166" s="2">
        <v>31</v>
      </c>
      <c r="D1166" t="s">
        <v>32</v>
      </c>
      <c r="E1166" t="s">
        <v>45</v>
      </c>
      <c r="F1166" t="s">
        <v>37</v>
      </c>
      <c r="G1166" s="3" t="s">
        <v>43</v>
      </c>
      <c r="H1166">
        <v>3</v>
      </c>
      <c r="I1166">
        <v>1801.09</v>
      </c>
      <c r="J1166">
        <v>0.24</v>
      </c>
      <c r="K1166" s="4">
        <v>4106.49</v>
      </c>
      <c r="L1166" s="1">
        <v>45087.895092592589</v>
      </c>
    </row>
    <row r="1167" spans="1:12" x14ac:dyDescent="0.3">
      <c r="A1167" t="s">
        <v>51</v>
      </c>
      <c r="B1167" t="s">
        <v>20</v>
      </c>
      <c r="C1167" s="2">
        <v>44</v>
      </c>
      <c r="D1167" t="s">
        <v>31</v>
      </c>
      <c r="E1167" t="s">
        <v>36</v>
      </c>
      <c r="F1167" t="s">
        <v>57</v>
      </c>
      <c r="G1167" s="3" t="s">
        <v>56</v>
      </c>
      <c r="H1167">
        <v>5</v>
      </c>
      <c r="I1167">
        <v>1285.3499999999999</v>
      </c>
      <c r="J1167">
        <v>0.21</v>
      </c>
      <c r="K1167" s="4">
        <v>5077.13</v>
      </c>
      <c r="L1167" s="1">
        <v>45196.446064814823</v>
      </c>
    </row>
    <row r="1168" spans="1:12" x14ac:dyDescent="0.3">
      <c r="A1168" t="s">
        <v>52</v>
      </c>
      <c r="B1168" t="s">
        <v>25</v>
      </c>
      <c r="C1168" s="2">
        <v>35</v>
      </c>
      <c r="D1168" t="s">
        <v>32</v>
      </c>
      <c r="E1168" t="s">
        <v>36</v>
      </c>
      <c r="F1168" t="s">
        <v>39</v>
      </c>
      <c r="G1168" s="3" t="s">
        <v>56</v>
      </c>
      <c r="H1168">
        <v>4</v>
      </c>
      <c r="I1168">
        <v>1330.57</v>
      </c>
      <c r="J1168">
        <v>0.02</v>
      </c>
      <c r="K1168" s="4">
        <v>5215.83</v>
      </c>
      <c r="L1168" s="1">
        <v>43997.512037037042</v>
      </c>
    </row>
    <row r="1169" spans="1:12" x14ac:dyDescent="0.3">
      <c r="A1169" t="s">
        <v>53</v>
      </c>
      <c r="B1169" t="s">
        <v>12</v>
      </c>
      <c r="C1169" s="2">
        <v>59</v>
      </c>
      <c r="D1169" t="s">
        <v>31</v>
      </c>
      <c r="E1169" t="s">
        <v>35</v>
      </c>
      <c r="F1169" t="s">
        <v>57</v>
      </c>
      <c r="G1169" s="3" t="s">
        <v>56</v>
      </c>
      <c r="H1169">
        <v>9</v>
      </c>
      <c r="I1169">
        <v>970.68</v>
      </c>
      <c r="J1169">
        <v>0.28000000000000003</v>
      </c>
      <c r="K1169" s="4">
        <v>6290.01</v>
      </c>
      <c r="L1169" s="1">
        <v>44085.335682870369</v>
      </c>
    </row>
    <row r="1170" spans="1:12" x14ac:dyDescent="0.3">
      <c r="A1170" t="s">
        <v>54</v>
      </c>
      <c r="B1170" t="s">
        <v>28</v>
      </c>
      <c r="C1170" s="2">
        <v>58</v>
      </c>
      <c r="D1170" t="s">
        <v>31</v>
      </c>
      <c r="E1170" t="s">
        <v>33</v>
      </c>
      <c r="F1170" t="s">
        <v>38</v>
      </c>
      <c r="G1170" s="3" t="s">
        <v>43</v>
      </c>
      <c r="H1170">
        <v>5</v>
      </c>
      <c r="I1170">
        <v>354.27</v>
      </c>
      <c r="J1170">
        <v>0.14000000000000001</v>
      </c>
      <c r="K1170" s="4">
        <v>1523.36</v>
      </c>
      <c r="L1170" s="1">
        <v>45077.130393518521</v>
      </c>
    </row>
    <row r="1171" spans="1:12" x14ac:dyDescent="0.3">
      <c r="A1171" t="s">
        <v>55</v>
      </c>
      <c r="B1171" t="s">
        <v>25</v>
      </c>
      <c r="C1171" s="2">
        <v>23</v>
      </c>
      <c r="D1171" t="s">
        <v>31</v>
      </c>
      <c r="E1171" t="s">
        <v>35</v>
      </c>
      <c r="F1171" t="s">
        <v>57</v>
      </c>
      <c r="G1171" s="3" t="s">
        <v>43</v>
      </c>
      <c r="I1171">
        <v>65.06</v>
      </c>
      <c r="J1171">
        <v>0.04</v>
      </c>
      <c r="K1171" s="4">
        <v>124.92</v>
      </c>
      <c r="L1171" s="1">
        <v>44949.210451388892</v>
      </c>
    </row>
    <row r="1172" spans="1:12" x14ac:dyDescent="0.3">
      <c r="A1172" t="s">
        <v>47</v>
      </c>
      <c r="B1172" t="s">
        <v>17</v>
      </c>
      <c r="C1172" s="2">
        <v>50</v>
      </c>
      <c r="D1172" t="s">
        <v>32</v>
      </c>
      <c r="E1172" t="s">
        <v>36</v>
      </c>
      <c r="F1172" t="s">
        <v>39</v>
      </c>
      <c r="G1172" s="3" t="s">
        <v>42</v>
      </c>
      <c r="H1172">
        <v>1</v>
      </c>
      <c r="I1172">
        <v>720.75</v>
      </c>
      <c r="J1172">
        <v>0.13</v>
      </c>
      <c r="K1172" s="4">
        <v>627.04999999999995</v>
      </c>
      <c r="L1172" s="1">
        <v>45014.192395833343</v>
      </c>
    </row>
    <row r="1173" spans="1:12" x14ac:dyDescent="0.3">
      <c r="A1173" t="s">
        <v>48</v>
      </c>
      <c r="B1173" t="s">
        <v>18</v>
      </c>
      <c r="C1173" s="2">
        <v>54</v>
      </c>
      <c r="D1173" t="s">
        <v>31</v>
      </c>
      <c r="E1173" t="s">
        <v>33</v>
      </c>
      <c r="F1173" t="s">
        <v>39</v>
      </c>
      <c r="G1173" s="3" t="s">
        <v>56</v>
      </c>
      <c r="H1173">
        <v>7</v>
      </c>
      <c r="I1173">
        <v>1515.4</v>
      </c>
      <c r="J1173">
        <v>0.18</v>
      </c>
      <c r="K1173" s="4">
        <v>8698.4</v>
      </c>
      <c r="L1173" s="1">
        <v>44719.607071759259</v>
      </c>
    </row>
    <row r="1174" spans="1:12" x14ac:dyDescent="0.3">
      <c r="A1174" t="s">
        <v>49</v>
      </c>
      <c r="B1174" t="s">
        <v>12</v>
      </c>
      <c r="C1174" s="2">
        <v>59</v>
      </c>
      <c r="D1174" t="s">
        <v>31</v>
      </c>
      <c r="E1174" t="s">
        <v>36</v>
      </c>
      <c r="F1174" t="s">
        <v>37</v>
      </c>
      <c r="G1174" s="3" t="s">
        <v>56</v>
      </c>
      <c r="H1174">
        <v>1</v>
      </c>
      <c r="I1174">
        <v>1922.84</v>
      </c>
      <c r="J1174">
        <v>0.17</v>
      </c>
      <c r="K1174" s="4">
        <v>1595.96</v>
      </c>
      <c r="L1174" s="1">
        <v>44332.622118055559</v>
      </c>
    </row>
    <row r="1175" spans="1:12" x14ac:dyDescent="0.3">
      <c r="A1175" t="s">
        <v>50</v>
      </c>
      <c r="B1175" t="s">
        <v>25</v>
      </c>
      <c r="C1175" s="2">
        <v>42</v>
      </c>
      <c r="D1175" t="s">
        <v>31</v>
      </c>
      <c r="E1175" t="s">
        <v>36</v>
      </c>
      <c r="F1175" t="s">
        <v>38</v>
      </c>
      <c r="G1175" s="3" t="s">
        <v>43</v>
      </c>
      <c r="H1175">
        <v>8</v>
      </c>
      <c r="I1175">
        <v>890.62</v>
      </c>
      <c r="J1175">
        <v>0.17</v>
      </c>
      <c r="K1175" s="4">
        <v>5913.72</v>
      </c>
      <c r="L1175" s="1">
        <v>45219.149560185193</v>
      </c>
    </row>
    <row r="1176" spans="1:12" x14ac:dyDescent="0.3">
      <c r="A1176" t="s">
        <v>47</v>
      </c>
      <c r="B1176" t="s">
        <v>17</v>
      </c>
      <c r="C1176" s="2"/>
      <c r="D1176" t="s">
        <v>32</v>
      </c>
      <c r="E1176" t="s">
        <v>34</v>
      </c>
      <c r="F1176" t="s">
        <v>41</v>
      </c>
      <c r="G1176" s="3" t="s">
        <v>56</v>
      </c>
      <c r="H1176">
        <v>9</v>
      </c>
      <c r="I1176">
        <v>762.51</v>
      </c>
      <c r="J1176">
        <v>0.08</v>
      </c>
      <c r="K1176" s="4">
        <v>6313.58</v>
      </c>
      <c r="L1176" s="1">
        <v>44395.872141203698</v>
      </c>
    </row>
    <row r="1177" spans="1:12" x14ac:dyDescent="0.3">
      <c r="A1177" t="s">
        <v>51</v>
      </c>
      <c r="B1177" t="s">
        <v>21</v>
      </c>
      <c r="C1177" s="2">
        <v>40</v>
      </c>
      <c r="D1177" t="s">
        <v>31</v>
      </c>
      <c r="E1177" t="s">
        <v>45</v>
      </c>
      <c r="F1177" t="s">
        <v>37</v>
      </c>
      <c r="G1177" s="3" t="s">
        <v>42</v>
      </c>
      <c r="H1177">
        <v>7</v>
      </c>
      <c r="I1177">
        <v>919.62</v>
      </c>
      <c r="J1177">
        <v>0.19</v>
      </c>
      <c r="K1177" s="4">
        <v>5214.25</v>
      </c>
      <c r="L1177" s="1">
        <v>45272.18273148148</v>
      </c>
    </row>
    <row r="1178" spans="1:12" x14ac:dyDescent="0.3">
      <c r="A1178" t="s">
        <v>52</v>
      </c>
      <c r="B1178" t="s">
        <v>17</v>
      </c>
      <c r="C1178" s="2">
        <v>53</v>
      </c>
      <c r="D1178" t="s">
        <v>31</v>
      </c>
      <c r="E1178" t="s">
        <v>35</v>
      </c>
      <c r="F1178" t="s">
        <v>40</v>
      </c>
      <c r="G1178" s="3" t="s">
        <v>56</v>
      </c>
      <c r="H1178">
        <v>9</v>
      </c>
      <c r="I1178">
        <v>884.16</v>
      </c>
      <c r="J1178">
        <v>0.27</v>
      </c>
      <c r="K1178" s="4">
        <v>5808.93</v>
      </c>
      <c r="L1178" s="1">
        <v>44628.480821759258</v>
      </c>
    </row>
    <row r="1179" spans="1:12" x14ac:dyDescent="0.3">
      <c r="A1179" t="s">
        <v>53</v>
      </c>
      <c r="B1179" t="s">
        <v>12</v>
      </c>
      <c r="C1179" s="2">
        <v>50</v>
      </c>
      <c r="D1179" t="s">
        <v>31</v>
      </c>
      <c r="E1179" t="s">
        <v>35</v>
      </c>
      <c r="F1179" t="s">
        <v>57</v>
      </c>
      <c r="G1179" s="3" t="s">
        <v>43</v>
      </c>
      <c r="H1179">
        <v>6</v>
      </c>
      <c r="I1179">
        <v>1270.47</v>
      </c>
      <c r="J1179">
        <v>0.12</v>
      </c>
      <c r="K1179" s="4">
        <v>6708.08</v>
      </c>
      <c r="L1179" s="1">
        <v>45087.8440625</v>
      </c>
    </row>
    <row r="1180" spans="1:12" x14ac:dyDescent="0.3">
      <c r="A1180" t="s">
        <v>54</v>
      </c>
      <c r="B1180" t="s">
        <v>25</v>
      </c>
      <c r="C1180" s="2">
        <v>38</v>
      </c>
      <c r="D1180" t="s">
        <v>32</v>
      </c>
      <c r="E1180" t="s">
        <v>44</v>
      </c>
      <c r="F1180" t="s">
        <v>57</v>
      </c>
      <c r="G1180" s="3" t="s">
        <v>56</v>
      </c>
      <c r="H1180">
        <v>7</v>
      </c>
      <c r="I1180">
        <v>1481.59</v>
      </c>
      <c r="J1180">
        <v>0.19</v>
      </c>
      <c r="K1180" s="4">
        <v>8400.6200000000008</v>
      </c>
      <c r="L1180" s="1">
        <v>44994.907766203702</v>
      </c>
    </row>
    <row r="1181" spans="1:12" x14ac:dyDescent="0.3">
      <c r="A1181" t="s">
        <v>55</v>
      </c>
      <c r="B1181" t="s">
        <v>30</v>
      </c>
      <c r="C1181" s="2">
        <v>51</v>
      </c>
      <c r="D1181" t="s">
        <v>31</v>
      </c>
      <c r="E1181" t="s">
        <v>46</v>
      </c>
      <c r="F1181" t="s">
        <v>39</v>
      </c>
      <c r="G1181" s="3" t="s">
        <v>43</v>
      </c>
      <c r="H1181">
        <v>3</v>
      </c>
      <c r="I1181">
        <v>1580.67</v>
      </c>
      <c r="J1181">
        <v>7.0000000000000007E-2</v>
      </c>
      <c r="K1181" s="4">
        <v>4410.07</v>
      </c>
      <c r="L1181" s="1">
        <v>44990.635555555556</v>
      </c>
    </row>
    <row r="1182" spans="1:12" x14ac:dyDescent="0.3">
      <c r="A1182" t="s">
        <v>47</v>
      </c>
      <c r="B1182" t="s">
        <v>19</v>
      </c>
      <c r="C1182" s="2">
        <v>53</v>
      </c>
      <c r="D1182" t="s">
        <v>31</v>
      </c>
      <c r="E1182" t="s">
        <v>34</v>
      </c>
      <c r="F1182" t="s">
        <v>40</v>
      </c>
      <c r="G1182" s="3" t="s">
        <v>42</v>
      </c>
      <c r="H1182">
        <v>9</v>
      </c>
      <c r="I1182">
        <v>1316.73</v>
      </c>
      <c r="J1182">
        <v>0.01</v>
      </c>
      <c r="K1182" s="4">
        <v>11732.06</v>
      </c>
      <c r="L1182" s="1">
        <v>43939.640023148153</v>
      </c>
    </row>
    <row r="1183" spans="1:12" x14ac:dyDescent="0.3">
      <c r="A1183" t="s">
        <v>48</v>
      </c>
      <c r="B1183" t="s">
        <v>28</v>
      </c>
      <c r="C1183" s="2">
        <v>34</v>
      </c>
      <c r="D1183" t="s">
        <v>32</v>
      </c>
      <c r="E1183" t="s">
        <v>36</v>
      </c>
      <c r="F1183" t="s">
        <v>39</v>
      </c>
      <c r="G1183" s="3" t="s">
        <v>42</v>
      </c>
      <c r="H1183">
        <v>3</v>
      </c>
      <c r="I1183">
        <v>903.56</v>
      </c>
      <c r="J1183">
        <v>0.18</v>
      </c>
      <c r="K1183" s="4">
        <v>2222.7600000000002</v>
      </c>
      <c r="L1183" s="1">
        <v>44758.1562962963</v>
      </c>
    </row>
    <row r="1184" spans="1:12" x14ac:dyDescent="0.3">
      <c r="A1184" t="s">
        <v>49</v>
      </c>
      <c r="B1184" t="s">
        <v>14</v>
      </c>
      <c r="C1184" s="2">
        <v>27</v>
      </c>
      <c r="D1184" t="s">
        <v>32</v>
      </c>
      <c r="E1184" t="s">
        <v>36</v>
      </c>
      <c r="F1184" t="s">
        <v>40</v>
      </c>
      <c r="G1184" s="3" t="s">
        <v>56</v>
      </c>
      <c r="H1184">
        <v>6</v>
      </c>
      <c r="I1184">
        <v>1902.7</v>
      </c>
      <c r="J1184">
        <v>0.01</v>
      </c>
      <c r="K1184" s="4">
        <v>11302.04</v>
      </c>
      <c r="L1184" s="1">
        <v>45267.038680555554</v>
      </c>
    </row>
    <row r="1185" spans="1:12" x14ac:dyDescent="0.3">
      <c r="A1185" t="s">
        <v>50</v>
      </c>
      <c r="B1185" t="s">
        <v>16</v>
      </c>
      <c r="C1185" s="2">
        <v>40</v>
      </c>
      <c r="D1185" t="s">
        <v>32</v>
      </c>
      <c r="E1185" t="s">
        <v>34</v>
      </c>
      <c r="F1185" t="s">
        <v>39</v>
      </c>
      <c r="G1185" s="3" t="s">
        <v>56</v>
      </c>
      <c r="H1185">
        <v>4</v>
      </c>
      <c r="I1185">
        <v>1436.49</v>
      </c>
      <c r="J1185">
        <v>0.22</v>
      </c>
      <c r="K1185" s="4">
        <v>4481.8500000000004</v>
      </c>
      <c r="L1185" s="1">
        <v>44062.914641203701</v>
      </c>
    </row>
    <row r="1186" spans="1:12" x14ac:dyDescent="0.3">
      <c r="A1186" t="s">
        <v>47</v>
      </c>
      <c r="B1186" t="s">
        <v>14</v>
      </c>
      <c r="C1186" s="2">
        <v>61</v>
      </c>
      <c r="D1186" t="s">
        <v>31</v>
      </c>
      <c r="E1186" t="s">
        <v>33</v>
      </c>
      <c r="F1186" t="s">
        <v>41</v>
      </c>
      <c r="G1186" s="3" t="s">
        <v>43</v>
      </c>
      <c r="H1186">
        <v>9</v>
      </c>
      <c r="I1186">
        <v>881.98</v>
      </c>
      <c r="J1186">
        <v>0.2</v>
      </c>
      <c r="K1186" s="4">
        <v>6350.26</v>
      </c>
      <c r="L1186" s="1">
        <v>44087.182245370372</v>
      </c>
    </row>
    <row r="1187" spans="1:12" x14ac:dyDescent="0.3">
      <c r="A1187" t="s">
        <v>51</v>
      </c>
      <c r="B1187" t="s">
        <v>22</v>
      </c>
      <c r="C1187" s="2">
        <v>19</v>
      </c>
      <c r="D1187" t="s">
        <v>31</v>
      </c>
      <c r="E1187" t="s">
        <v>35</v>
      </c>
      <c r="F1187" t="s">
        <v>41</v>
      </c>
      <c r="G1187" s="3" t="s">
        <v>42</v>
      </c>
      <c r="H1187">
        <v>1</v>
      </c>
      <c r="I1187">
        <v>920.83</v>
      </c>
      <c r="J1187">
        <v>0.11</v>
      </c>
      <c r="K1187" s="4">
        <v>819.54</v>
      </c>
      <c r="L1187" s="1">
        <v>44868.803657407407</v>
      </c>
    </row>
    <row r="1188" spans="1:12" x14ac:dyDescent="0.3">
      <c r="A1188" t="s">
        <v>52</v>
      </c>
      <c r="B1188" t="s">
        <v>26</v>
      </c>
      <c r="C1188" s="2">
        <v>52</v>
      </c>
      <c r="D1188" t="s">
        <v>31</v>
      </c>
      <c r="E1188" t="s">
        <v>36</v>
      </c>
      <c r="F1188" t="s">
        <v>37</v>
      </c>
      <c r="G1188" s="3" t="s">
        <v>42</v>
      </c>
      <c r="H1188">
        <v>9</v>
      </c>
      <c r="I1188">
        <v>1645.06</v>
      </c>
      <c r="J1188">
        <v>0.12</v>
      </c>
      <c r="K1188" s="4">
        <v>13028.88</v>
      </c>
      <c r="L1188" s="1">
        <v>45024.302384259259</v>
      </c>
    </row>
    <row r="1189" spans="1:12" x14ac:dyDescent="0.3">
      <c r="A1189" t="s">
        <v>53</v>
      </c>
      <c r="B1189" t="s">
        <v>58</v>
      </c>
      <c r="C1189" s="2">
        <v>31</v>
      </c>
      <c r="D1189" t="s">
        <v>31</v>
      </c>
      <c r="E1189" t="s">
        <v>46</v>
      </c>
      <c r="F1189" t="s">
        <v>41</v>
      </c>
      <c r="G1189" s="3" t="s">
        <v>42</v>
      </c>
      <c r="H1189">
        <v>4</v>
      </c>
      <c r="I1189">
        <v>909.05</v>
      </c>
      <c r="J1189">
        <v>0.28000000000000003</v>
      </c>
      <c r="K1189" s="4">
        <v>2618.06</v>
      </c>
      <c r="L1189" s="1">
        <v>45162.208078703698</v>
      </c>
    </row>
    <row r="1190" spans="1:12" x14ac:dyDescent="0.3">
      <c r="A1190" t="s">
        <v>54</v>
      </c>
      <c r="B1190" t="s">
        <v>25</v>
      </c>
      <c r="C1190" s="2">
        <v>64</v>
      </c>
      <c r="D1190" t="s">
        <v>32</v>
      </c>
      <c r="E1190" t="s">
        <v>44</v>
      </c>
      <c r="F1190" t="s">
        <v>40</v>
      </c>
      <c r="G1190" s="3" t="s">
        <v>42</v>
      </c>
      <c r="H1190">
        <v>5</v>
      </c>
      <c r="I1190">
        <v>1056.73</v>
      </c>
      <c r="J1190">
        <v>0</v>
      </c>
      <c r="K1190" s="4">
        <v>5283.65</v>
      </c>
      <c r="L1190" s="1">
        <v>44603.935428240737</v>
      </c>
    </row>
    <row r="1191" spans="1:12" x14ac:dyDescent="0.3">
      <c r="A1191" t="s">
        <v>55</v>
      </c>
      <c r="B1191" t="s">
        <v>23</v>
      </c>
      <c r="C1191" s="2">
        <v>62</v>
      </c>
      <c r="D1191" t="s">
        <v>31</v>
      </c>
      <c r="E1191" t="s">
        <v>35</v>
      </c>
      <c r="F1191" t="s">
        <v>39</v>
      </c>
      <c r="G1191" s="3" t="s">
        <v>56</v>
      </c>
      <c r="H1191">
        <v>1</v>
      </c>
      <c r="I1191">
        <v>618.53</v>
      </c>
      <c r="J1191">
        <v>0.17</v>
      </c>
      <c r="K1191" s="4">
        <v>513.38</v>
      </c>
      <c r="L1191" s="1">
        <v>45217.0703125</v>
      </c>
    </row>
    <row r="1192" spans="1:12" x14ac:dyDescent="0.3">
      <c r="A1192" t="s">
        <v>47</v>
      </c>
      <c r="B1192" t="s">
        <v>22</v>
      </c>
      <c r="C1192" s="2">
        <v>58</v>
      </c>
      <c r="D1192" t="s">
        <v>32</v>
      </c>
      <c r="E1192" t="s">
        <v>45</v>
      </c>
      <c r="F1192" t="s">
        <v>40</v>
      </c>
      <c r="G1192" s="3" t="s">
        <v>56</v>
      </c>
      <c r="H1192">
        <v>1</v>
      </c>
      <c r="I1192">
        <v>1685.88</v>
      </c>
      <c r="J1192">
        <v>0.28000000000000003</v>
      </c>
      <c r="K1192" s="4">
        <v>1213.83</v>
      </c>
      <c r="L1192" s="1">
        <v>44726.236979166657</v>
      </c>
    </row>
    <row r="1193" spans="1:12" x14ac:dyDescent="0.3">
      <c r="A1193" t="s">
        <v>48</v>
      </c>
      <c r="B1193" t="s">
        <v>20</v>
      </c>
      <c r="C1193" s="2">
        <v>19</v>
      </c>
      <c r="D1193" t="s">
        <v>31</v>
      </c>
      <c r="E1193" t="s">
        <v>46</v>
      </c>
      <c r="F1193" t="s">
        <v>37</v>
      </c>
      <c r="G1193" s="3" t="s">
        <v>43</v>
      </c>
      <c r="H1193">
        <v>6</v>
      </c>
      <c r="I1193">
        <v>1068.46</v>
      </c>
      <c r="J1193">
        <v>0.27</v>
      </c>
      <c r="K1193" s="4">
        <v>4679.8500000000004</v>
      </c>
      <c r="L1193" s="1">
        <v>44023.35597222222</v>
      </c>
    </row>
    <row r="1194" spans="1:12" x14ac:dyDescent="0.3">
      <c r="A1194" t="s">
        <v>49</v>
      </c>
      <c r="B1194" t="s">
        <v>16</v>
      </c>
      <c r="C1194" s="2">
        <v>36</v>
      </c>
      <c r="D1194" t="s">
        <v>31</v>
      </c>
      <c r="E1194" t="s">
        <v>34</v>
      </c>
      <c r="F1194" t="s">
        <v>37</v>
      </c>
      <c r="G1194" s="3" t="s">
        <v>42</v>
      </c>
      <c r="H1194">
        <v>1</v>
      </c>
      <c r="I1194">
        <v>1127.45</v>
      </c>
      <c r="J1194">
        <v>0.18</v>
      </c>
      <c r="K1194" s="4">
        <v>924.51</v>
      </c>
      <c r="L1194" s="1">
        <v>45119.078750000001</v>
      </c>
    </row>
    <row r="1195" spans="1:12" x14ac:dyDescent="0.3">
      <c r="A1195" t="s">
        <v>50</v>
      </c>
      <c r="B1195" t="s">
        <v>29</v>
      </c>
      <c r="C1195" s="2">
        <v>33</v>
      </c>
      <c r="D1195" t="s">
        <v>31</v>
      </c>
      <c r="E1195" t="s">
        <v>35</v>
      </c>
      <c r="F1195" t="s">
        <v>38</v>
      </c>
      <c r="G1195" s="3" t="s">
        <v>56</v>
      </c>
      <c r="I1195">
        <v>1767.32</v>
      </c>
      <c r="J1195">
        <v>0.11</v>
      </c>
      <c r="K1195" s="4">
        <v>3145.83</v>
      </c>
      <c r="L1195" s="1">
        <v>44331.836770833332</v>
      </c>
    </row>
    <row r="1196" spans="1:12" x14ac:dyDescent="0.3">
      <c r="A1196" t="s">
        <v>47</v>
      </c>
      <c r="B1196" t="s">
        <v>15</v>
      </c>
      <c r="C1196" s="2">
        <v>60</v>
      </c>
      <c r="D1196" t="s">
        <v>32</v>
      </c>
      <c r="E1196" t="s">
        <v>45</v>
      </c>
      <c r="F1196" t="s">
        <v>41</v>
      </c>
      <c r="G1196" s="3" t="s">
        <v>56</v>
      </c>
      <c r="H1196">
        <v>3</v>
      </c>
      <c r="I1196">
        <v>1845.01</v>
      </c>
      <c r="J1196">
        <v>0.03</v>
      </c>
      <c r="K1196" s="4">
        <v>5368.98</v>
      </c>
      <c r="L1196" s="1">
        <v>44252.616550925923</v>
      </c>
    </row>
    <row r="1197" spans="1:12" x14ac:dyDescent="0.3">
      <c r="A1197" t="s">
        <v>51</v>
      </c>
      <c r="B1197" t="s">
        <v>18</v>
      </c>
      <c r="C1197" s="2">
        <v>61</v>
      </c>
      <c r="D1197" t="s">
        <v>32</v>
      </c>
      <c r="E1197" t="s">
        <v>44</v>
      </c>
      <c r="F1197" t="s">
        <v>57</v>
      </c>
      <c r="G1197" s="3" t="s">
        <v>42</v>
      </c>
      <c r="H1197">
        <v>7</v>
      </c>
      <c r="I1197">
        <v>1657.18</v>
      </c>
      <c r="J1197">
        <v>0.05</v>
      </c>
      <c r="K1197" s="4">
        <v>11020.25</v>
      </c>
      <c r="L1197" s="1">
        <v>44920.871018518519</v>
      </c>
    </row>
    <row r="1198" spans="1:12" x14ac:dyDescent="0.3">
      <c r="A1198" t="s">
        <v>52</v>
      </c>
      <c r="B1198" t="s">
        <v>26</v>
      </c>
      <c r="C1198" s="2">
        <v>42</v>
      </c>
      <c r="D1198" t="s">
        <v>32</v>
      </c>
      <c r="E1198" t="s">
        <v>33</v>
      </c>
      <c r="F1198" t="s">
        <v>57</v>
      </c>
      <c r="G1198" s="3" t="s">
        <v>56</v>
      </c>
      <c r="I1198">
        <v>177.47</v>
      </c>
      <c r="J1198">
        <v>0.2</v>
      </c>
      <c r="K1198" s="4">
        <v>283.95</v>
      </c>
      <c r="L1198" s="1">
        <v>45197.355266203696</v>
      </c>
    </row>
    <row r="1199" spans="1:12" x14ac:dyDescent="0.3">
      <c r="A1199" t="s">
        <v>53</v>
      </c>
      <c r="B1199" t="s">
        <v>19</v>
      </c>
      <c r="C1199" s="2">
        <v>18</v>
      </c>
      <c r="D1199" t="s">
        <v>32</v>
      </c>
      <c r="E1199" t="s">
        <v>34</v>
      </c>
      <c r="F1199" t="s">
        <v>38</v>
      </c>
      <c r="G1199" s="3" t="s">
        <v>43</v>
      </c>
      <c r="H1199">
        <v>5</v>
      </c>
      <c r="I1199">
        <v>914.84</v>
      </c>
      <c r="J1199">
        <v>0</v>
      </c>
      <c r="K1199" s="4">
        <v>4574.2</v>
      </c>
      <c r="L1199" s="1">
        <v>43848.764097222222</v>
      </c>
    </row>
    <row r="1200" spans="1:12" x14ac:dyDescent="0.3">
      <c r="A1200" t="s">
        <v>54</v>
      </c>
      <c r="B1200" t="s">
        <v>13</v>
      </c>
      <c r="C1200" s="2">
        <v>19</v>
      </c>
      <c r="D1200" t="s">
        <v>31</v>
      </c>
      <c r="E1200" t="s">
        <v>33</v>
      </c>
      <c r="F1200" t="s">
        <v>39</v>
      </c>
      <c r="G1200" s="3" t="s">
        <v>43</v>
      </c>
      <c r="H1200">
        <v>9</v>
      </c>
      <c r="I1200">
        <v>719.5</v>
      </c>
      <c r="J1200">
        <v>0.27</v>
      </c>
      <c r="K1200" s="4">
        <v>4727.12</v>
      </c>
      <c r="L1200" s="1">
        <v>44876.180937500001</v>
      </c>
    </row>
    <row r="1201" spans="1:12" x14ac:dyDescent="0.3">
      <c r="A1201" t="s">
        <v>55</v>
      </c>
      <c r="B1201" t="s">
        <v>58</v>
      </c>
      <c r="C1201" s="2">
        <v>44</v>
      </c>
      <c r="D1201" t="s">
        <v>31</v>
      </c>
      <c r="E1201" t="s">
        <v>46</v>
      </c>
      <c r="F1201" t="s">
        <v>38</v>
      </c>
      <c r="G1201" s="3" t="s">
        <v>42</v>
      </c>
      <c r="H1201">
        <v>8</v>
      </c>
      <c r="I1201">
        <v>466.35</v>
      </c>
      <c r="J1201">
        <v>0.18</v>
      </c>
      <c r="K1201" s="4">
        <v>3059.26</v>
      </c>
      <c r="L1201" s="1">
        <v>44167.272777777784</v>
      </c>
    </row>
    <row r="1202" spans="1:12" x14ac:dyDescent="0.3">
      <c r="A1202" t="s">
        <v>47</v>
      </c>
      <c r="B1202" t="s">
        <v>28</v>
      </c>
      <c r="C1202" s="2">
        <v>19</v>
      </c>
      <c r="D1202" t="s">
        <v>31</v>
      </c>
      <c r="E1202" t="s">
        <v>36</v>
      </c>
      <c r="F1202" t="s">
        <v>39</v>
      </c>
      <c r="G1202" s="3" t="s">
        <v>43</v>
      </c>
      <c r="H1202">
        <v>8</v>
      </c>
      <c r="I1202">
        <v>1822.46</v>
      </c>
      <c r="J1202">
        <v>0.01</v>
      </c>
      <c r="K1202" s="4">
        <v>14433.88</v>
      </c>
      <c r="L1202" s="1">
        <v>45170.604791666658</v>
      </c>
    </row>
    <row r="1203" spans="1:12" x14ac:dyDescent="0.3">
      <c r="A1203" t="s">
        <v>48</v>
      </c>
      <c r="B1203" t="s">
        <v>15</v>
      </c>
      <c r="C1203" s="2">
        <v>47</v>
      </c>
      <c r="D1203" t="s">
        <v>31</v>
      </c>
      <c r="E1203" t="s">
        <v>33</v>
      </c>
      <c r="F1203" t="s">
        <v>41</v>
      </c>
      <c r="G1203" s="3" t="s">
        <v>56</v>
      </c>
      <c r="I1203">
        <v>1785.63</v>
      </c>
      <c r="J1203">
        <v>7.0000000000000007E-2</v>
      </c>
      <c r="K1203" s="4">
        <v>3321.27</v>
      </c>
      <c r="L1203" s="1">
        <v>44870.560729166667</v>
      </c>
    </row>
    <row r="1204" spans="1:12" x14ac:dyDescent="0.3">
      <c r="A1204" t="s">
        <v>49</v>
      </c>
      <c r="B1204" t="s">
        <v>15</v>
      </c>
      <c r="C1204" s="2">
        <v>27</v>
      </c>
      <c r="D1204" t="s">
        <v>31</v>
      </c>
      <c r="E1204" t="s">
        <v>36</v>
      </c>
      <c r="F1204" t="s">
        <v>41</v>
      </c>
      <c r="G1204" s="3" t="s">
        <v>43</v>
      </c>
      <c r="H1204">
        <v>1</v>
      </c>
      <c r="I1204">
        <v>957.33</v>
      </c>
      <c r="J1204">
        <v>0.18</v>
      </c>
      <c r="K1204" s="4">
        <v>785.01</v>
      </c>
      <c r="L1204" s="1">
        <v>44073.84202546296</v>
      </c>
    </row>
    <row r="1205" spans="1:12" x14ac:dyDescent="0.3">
      <c r="A1205" t="s">
        <v>50</v>
      </c>
      <c r="B1205" t="s">
        <v>26</v>
      </c>
      <c r="C1205" s="2">
        <v>36</v>
      </c>
      <c r="D1205" t="s">
        <v>32</v>
      </c>
      <c r="E1205" t="s">
        <v>46</v>
      </c>
      <c r="F1205" t="s">
        <v>37</v>
      </c>
      <c r="G1205" s="3" t="s">
        <v>56</v>
      </c>
      <c r="H1205">
        <v>9</v>
      </c>
      <c r="I1205">
        <v>312.39</v>
      </c>
      <c r="J1205">
        <v>0.01</v>
      </c>
      <c r="K1205" s="4">
        <v>2783.39</v>
      </c>
      <c r="L1205" s="1">
        <v>44220.087696759263</v>
      </c>
    </row>
    <row r="1206" spans="1:12" x14ac:dyDescent="0.3">
      <c r="A1206" t="s">
        <v>47</v>
      </c>
      <c r="B1206" t="s">
        <v>27</v>
      </c>
      <c r="C1206" s="2">
        <v>59</v>
      </c>
      <c r="D1206" t="s">
        <v>32</v>
      </c>
      <c r="E1206" t="s">
        <v>45</v>
      </c>
      <c r="F1206" t="s">
        <v>37</v>
      </c>
      <c r="G1206" s="3" t="s">
        <v>42</v>
      </c>
      <c r="H1206">
        <v>4</v>
      </c>
      <c r="I1206">
        <v>76.06</v>
      </c>
      <c r="J1206">
        <v>0.23</v>
      </c>
      <c r="K1206" s="4">
        <v>234.26</v>
      </c>
      <c r="L1206" s="1">
        <v>44302.327650462961</v>
      </c>
    </row>
    <row r="1207" spans="1:12" x14ac:dyDescent="0.3">
      <c r="A1207" t="s">
        <v>51</v>
      </c>
      <c r="B1207" t="s">
        <v>15</v>
      </c>
      <c r="C1207" s="2">
        <v>33</v>
      </c>
      <c r="D1207" t="s">
        <v>31</v>
      </c>
      <c r="E1207" t="s">
        <v>35</v>
      </c>
      <c r="F1207" t="s">
        <v>37</v>
      </c>
      <c r="G1207" s="3" t="s">
        <v>42</v>
      </c>
      <c r="H1207">
        <v>9</v>
      </c>
      <c r="I1207">
        <v>905.01</v>
      </c>
      <c r="J1207">
        <v>0.28000000000000003</v>
      </c>
      <c r="K1207" s="4">
        <v>5864.46</v>
      </c>
      <c r="L1207" s="1">
        <v>45212.500694444447</v>
      </c>
    </row>
    <row r="1208" spans="1:12" x14ac:dyDescent="0.3">
      <c r="A1208" t="s">
        <v>52</v>
      </c>
      <c r="B1208" t="s">
        <v>26</v>
      </c>
      <c r="C1208" s="2"/>
      <c r="D1208" t="s">
        <v>31</v>
      </c>
      <c r="E1208" t="s">
        <v>44</v>
      </c>
      <c r="F1208" t="s">
        <v>37</v>
      </c>
      <c r="G1208" s="3" t="s">
        <v>56</v>
      </c>
      <c r="H1208">
        <v>7</v>
      </c>
      <c r="I1208">
        <v>127.91</v>
      </c>
      <c r="J1208">
        <v>0.28999999999999998</v>
      </c>
      <c r="K1208" s="4">
        <v>635.71</v>
      </c>
      <c r="L1208" s="1">
        <v>44798.72347222222</v>
      </c>
    </row>
    <row r="1209" spans="1:12" x14ac:dyDescent="0.3">
      <c r="A1209" t="s">
        <v>53</v>
      </c>
      <c r="B1209" t="s">
        <v>29</v>
      </c>
      <c r="C1209" s="2">
        <v>25</v>
      </c>
      <c r="D1209" t="s">
        <v>31</v>
      </c>
      <c r="E1209" t="s">
        <v>45</v>
      </c>
      <c r="F1209" t="s">
        <v>57</v>
      </c>
      <c r="G1209" s="3" t="s">
        <v>56</v>
      </c>
      <c r="H1209">
        <v>6</v>
      </c>
      <c r="I1209">
        <v>1238.6300000000001</v>
      </c>
      <c r="J1209">
        <v>0.22</v>
      </c>
      <c r="K1209" s="4">
        <v>5796.79</v>
      </c>
      <c r="L1209" s="1">
        <v>45224.865590277783</v>
      </c>
    </row>
    <row r="1210" spans="1:12" x14ac:dyDescent="0.3">
      <c r="A1210" t="s">
        <v>54</v>
      </c>
      <c r="B1210" t="s">
        <v>18</v>
      </c>
      <c r="C1210" s="2">
        <v>48</v>
      </c>
      <c r="D1210" t="s">
        <v>31</v>
      </c>
      <c r="E1210" t="s">
        <v>44</v>
      </c>
      <c r="F1210" t="s">
        <v>37</v>
      </c>
      <c r="G1210" s="3" t="s">
        <v>43</v>
      </c>
      <c r="H1210">
        <v>9</v>
      </c>
      <c r="I1210">
        <v>1236.4000000000001</v>
      </c>
      <c r="J1210">
        <v>0.26</v>
      </c>
      <c r="K1210" s="4">
        <v>8234.42</v>
      </c>
      <c r="L1210" s="1">
        <v>45230.766655092593</v>
      </c>
    </row>
    <row r="1211" spans="1:12" x14ac:dyDescent="0.3">
      <c r="A1211" t="s">
        <v>55</v>
      </c>
      <c r="B1211" t="s">
        <v>17</v>
      </c>
      <c r="C1211" s="2">
        <v>62</v>
      </c>
      <c r="D1211" t="s">
        <v>32</v>
      </c>
      <c r="E1211" t="s">
        <v>33</v>
      </c>
      <c r="F1211" t="s">
        <v>37</v>
      </c>
      <c r="G1211" s="3" t="s">
        <v>56</v>
      </c>
      <c r="H1211">
        <v>4</v>
      </c>
      <c r="I1211">
        <v>1802.93</v>
      </c>
      <c r="J1211">
        <v>0.18</v>
      </c>
      <c r="K1211" s="4">
        <v>5913.61</v>
      </c>
      <c r="L1211" s="1">
        <v>44406.960393518522</v>
      </c>
    </row>
    <row r="1212" spans="1:12" x14ac:dyDescent="0.3">
      <c r="A1212" t="s">
        <v>47</v>
      </c>
      <c r="B1212" t="s">
        <v>15</v>
      </c>
      <c r="C1212" s="2">
        <v>42</v>
      </c>
      <c r="D1212" t="s">
        <v>31</v>
      </c>
      <c r="E1212" t="s">
        <v>44</v>
      </c>
      <c r="F1212" t="s">
        <v>37</v>
      </c>
      <c r="G1212" s="3" t="s">
        <v>42</v>
      </c>
      <c r="H1212">
        <v>1</v>
      </c>
      <c r="I1212">
        <v>420.6</v>
      </c>
      <c r="J1212">
        <v>0.14000000000000001</v>
      </c>
      <c r="K1212" s="4">
        <v>361.72</v>
      </c>
      <c r="L1212" s="1">
        <v>44626.789004629631</v>
      </c>
    </row>
    <row r="1213" spans="1:12" x14ac:dyDescent="0.3">
      <c r="A1213" t="s">
        <v>48</v>
      </c>
      <c r="B1213" t="s">
        <v>17</v>
      </c>
      <c r="C1213" s="2">
        <v>56</v>
      </c>
      <c r="D1213" t="s">
        <v>31</v>
      </c>
      <c r="E1213" t="s">
        <v>33</v>
      </c>
      <c r="F1213" t="s">
        <v>39</v>
      </c>
      <c r="G1213" s="3" t="s">
        <v>56</v>
      </c>
      <c r="H1213">
        <v>5</v>
      </c>
      <c r="I1213">
        <v>774.22</v>
      </c>
      <c r="J1213">
        <v>0.21</v>
      </c>
      <c r="K1213" s="4">
        <v>3058.17</v>
      </c>
      <c r="L1213" s="1">
        <v>44464.528449074067</v>
      </c>
    </row>
    <row r="1214" spans="1:12" x14ac:dyDescent="0.3">
      <c r="A1214" t="s">
        <v>49</v>
      </c>
      <c r="B1214" t="s">
        <v>26</v>
      </c>
      <c r="C1214" s="2">
        <v>38</v>
      </c>
      <c r="D1214" t="s">
        <v>31</v>
      </c>
      <c r="E1214" t="s">
        <v>44</v>
      </c>
      <c r="F1214" t="s">
        <v>40</v>
      </c>
      <c r="G1214" s="3" t="s">
        <v>43</v>
      </c>
      <c r="H1214">
        <v>6</v>
      </c>
      <c r="I1214">
        <v>1726.11</v>
      </c>
      <c r="J1214">
        <v>7.0000000000000007E-2</v>
      </c>
      <c r="K1214" s="4">
        <v>9631.69</v>
      </c>
      <c r="L1214" s="1">
        <v>45079.25445601852</v>
      </c>
    </row>
    <row r="1215" spans="1:12" x14ac:dyDescent="0.3">
      <c r="A1215" t="s">
        <v>50</v>
      </c>
      <c r="B1215" t="s">
        <v>19</v>
      </c>
      <c r="C1215" s="2">
        <v>55</v>
      </c>
      <c r="D1215" t="s">
        <v>31</v>
      </c>
      <c r="E1215" t="s">
        <v>34</v>
      </c>
      <c r="F1215" t="s">
        <v>37</v>
      </c>
      <c r="G1215" s="3" t="s">
        <v>43</v>
      </c>
      <c r="H1215">
        <v>6</v>
      </c>
      <c r="I1215">
        <v>974.88</v>
      </c>
      <c r="J1215">
        <v>0.03</v>
      </c>
      <c r="K1215" s="4">
        <v>5673.8</v>
      </c>
      <c r="L1215" s="1">
        <v>44786.589085648149</v>
      </c>
    </row>
    <row r="1216" spans="1:12" x14ac:dyDescent="0.3">
      <c r="A1216" t="s">
        <v>47</v>
      </c>
      <c r="B1216" t="s">
        <v>27</v>
      </c>
      <c r="C1216" s="2">
        <v>58</v>
      </c>
      <c r="D1216" t="s">
        <v>32</v>
      </c>
      <c r="E1216" t="s">
        <v>45</v>
      </c>
      <c r="F1216" t="s">
        <v>38</v>
      </c>
      <c r="G1216" s="3" t="s">
        <v>56</v>
      </c>
      <c r="H1216">
        <v>1</v>
      </c>
      <c r="I1216">
        <v>166.46</v>
      </c>
      <c r="J1216">
        <v>0.23</v>
      </c>
      <c r="K1216" s="4">
        <v>128.16999999999999</v>
      </c>
      <c r="L1216" s="1">
        <v>44414.142523148148</v>
      </c>
    </row>
    <row r="1217" spans="1:12" x14ac:dyDescent="0.3">
      <c r="A1217" t="s">
        <v>51</v>
      </c>
      <c r="B1217" t="s">
        <v>19</v>
      </c>
      <c r="C1217" s="2">
        <v>46</v>
      </c>
      <c r="D1217" t="s">
        <v>31</v>
      </c>
      <c r="E1217" t="s">
        <v>34</v>
      </c>
      <c r="F1217" t="s">
        <v>37</v>
      </c>
      <c r="G1217" s="3" t="s">
        <v>43</v>
      </c>
      <c r="H1217">
        <v>7</v>
      </c>
      <c r="I1217">
        <v>266.02999999999997</v>
      </c>
      <c r="J1217">
        <v>0.28999999999999998</v>
      </c>
      <c r="K1217" s="4">
        <v>1322.17</v>
      </c>
      <c r="L1217" s="1">
        <v>44860.325219907398</v>
      </c>
    </row>
    <row r="1218" spans="1:12" x14ac:dyDescent="0.3">
      <c r="A1218" t="s">
        <v>52</v>
      </c>
      <c r="B1218" t="s">
        <v>27</v>
      </c>
      <c r="C1218" s="2">
        <v>23</v>
      </c>
      <c r="D1218" t="s">
        <v>32</v>
      </c>
      <c r="E1218" t="s">
        <v>35</v>
      </c>
      <c r="F1218" t="s">
        <v>37</v>
      </c>
      <c r="G1218" s="3" t="s">
        <v>43</v>
      </c>
      <c r="H1218">
        <v>8</v>
      </c>
      <c r="I1218">
        <v>1636.24</v>
      </c>
      <c r="J1218">
        <v>0.17</v>
      </c>
      <c r="K1218" s="4">
        <v>10864.63</v>
      </c>
      <c r="L1218" s="1">
        <v>44892.225370370368</v>
      </c>
    </row>
    <row r="1219" spans="1:12" x14ac:dyDescent="0.3">
      <c r="A1219" t="s">
        <v>53</v>
      </c>
      <c r="B1219" t="s">
        <v>22</v>
      </c>
      <c r="C1219" s="2">
        <v>35</v>
      </c>
      <c r="D1219" t="s">
        <v>32</v>
      </c>
      <c r="E1219" t="s">
        <v>35</v>
      </c>
      <c r="F1219" t="s">
        <v>57</v>
      </c>
      <c r="G1219" s="3" t="s">
        <v>42</v>
      </c>
      <c r="H1219">
        <v>5</v>
      </c>
      <c r="I1219">
        <v>1500.21</v>
      </c>
      <c r="J1219">
        <v>0.14000000000000001</v>
      </c>
      <c r="K1219" s="4">
        <v>6450.9</v>
      </c>
      <c r="L1219" s="1">
        <v>44086.501539351862</v>
      </c>
    </row>
    <row r="1220" spans="1:12" x14ac:dyDescent="0.3">
      <c r="A1220" t="s">
        <v>54</v>
      </c>
      <c r="B1220" t="s">
        <v>30</v>
      </c>
      <c r="C1220" s="2">
        <v>61</v>
      </c>
      <c r="D1220" t="s">
        <v>31</v>
      </c>
      <c r="E1220" t="s">
        <v>36</v>
      </c>
      <c r="F1220" t="s">
        <v>40</v>
      </c>
      <c r="G1220" s="3" t="s">
        <v>56</v>
      </c>
      <c r="I1220">
        <v>1757.97</v>
      </c>
      <c r="J1220">
        <v>0.16</v>
      </c>
      <c r="K1220" s="4">
        <v>2953.39</v>
      </c>
      <c r="L1220" s="1">
        <v>45211.787881944438</v>
      </c>
    </row>
    <row r="1221" spans="1:12" x14ac:dyDescent="0.3">
      <c r="A1221" t="s">
        <v>55</v>
      </c>
      <c r="B1221" t="s">
        <v>26</v>
      </c>
      <c r="C1221" s="2">
        <v>52</v>
      </c>
      <c r="D1221" t="s">
        <v>31</v>
      </c>
      <c r="E1221" t="s">
        <v>36</v>
      </c>
      <c r="F1221" t="s">
        <v>37</v>
      </c>
      <c r="G1221" s="3" t="s">
        <v>42</v>
      </c>
      <c r="I1221">
        <v>281.77999999999997</v>
      </c>
      <c r="J1221">
        <v>0.14000000000000001</v>
      </c>
      <c r="K1221" s="4">
        <v>484.66</v>
      </c>
      <c r="L1221" s="1">
        <v>44707.401597222219</v>
      </c>
    </row>
    <row r="1222" spans="1:12" x14ac:dyDescent="0.3">
      <c r="A1222" t="s">
        <v>47</v>
      </c>
      <c r="B1222" t="s">
        <v>24</v>
      </c>
      <c r="C1222" s="2">
        <v>44</v>
      </c>
      <c r="D1222" t="s">
        <v>31</v>
      </c>
      <c r="E1222" t="s">
        <v>36</v>
      </c>
      <c r="F1222" t="s">
        <v>40</v>
      </c>
      <c r="G1222" s="3" t="s">
        <v>42</v>
      </c>
      <c r="H1222">
        <v>5</v>
      </c>
      <c r="I1222">
        <v>1532.81</v>
      </c>
      <c r="J1222">
        <v>0.13</v>
      </c>
      <c r="K1222" s="4">
        <v>6667.72</v>
      </c>
      <c r="L1222" s="1">
        <v>44946.078564814823</v>
      </c>
    </row>
    <row r="1223" spans="1:12" x14ac:dyDescent="0.3">
      <c r="A1223" t="s">
        <v>48</v>
      </c>
      <c r="B1223" t="s">
        <v>30</v>
      </c>
      <c r="C1223" s="2">
        <v>22</v>
      </c>
      <c r="D1223" t="s">
        <v>31</v>
      </c>
      <c r="E1223" t="s">
        <v>46</v>
      </c>
      <c r="F1223" t="s">
        <v>39</v>
      </c>
      <c r="G1223" s="3" t="s">
        <v>43</v>
      </c>
      <c r="H1223">
        <v>7</v>
      </c>
      <c r="I1223">
        <v>1327.45</v>
      </c>
      <c r="J1223">
        <v>0.28000000000000003</v>
      </c>
      <c r="K1223" s="4">
        <v>6690.35</v>
      </c>
      <c r="L1223" s="1">
        <v>44390.385844907411</v>
      </c>
    </row>
    <row r="1224" spans="1:12" x14ac:dyDescent="0.3">
      <c r="A1224" t="s">
        <v>49</v>
      </c>
      <c r="B1224" t="s">
        <v>24</v>
      </c>
      <c r="C1224" s="2">
        <v>24</v>
      </c>
      <c r="D1224" t="s">
        <v>31</v>
      </c>
      <c r="E1224" t="s">
        <v>35</v>
      </c>
      <c r="F1224" t="s">
        <v>41</v>
      </c>
      <c r="G1224" s="3" t="s">
        <v>42</v>
      </c>
      <c r="H1224">
        <v>7</v>
      </c>
      <c r="I1224">
        <v>502.97</v>
      </c>
      <c r="J1224">
        <v>0.14000000000000001</v>
      </c>
      <c r="K1224" s="4">
        <v>3027.88</v>
      </c>
      <c r="L1224" s="1">
        <v>43978.198425925933</v>
      </c>
    </row>
    <row r="1225" spans="1:12" x14ac:dyDescent="0.3">
      <c r="A1225" t="s">
        <v>50</v>
      </c>
      <c r="B1225" t="s">
        <v>29</v>
      </c>
      <c r="C1225" s="2">
        <v>27</v>
      </c>
      <c r="D1225" t="s">
        <v>32</v>
      </c>
      <c r="E1225" t="s">
        <v>44</v>
      </c>
      <c r="F1225" t="s">
        <v>40</v>
      </c>
      <c r="G1225" s="3" t="s">
        <v>56</v>
      </c>
      <c r="H1225">
        <v>4</v>
      </c>
      <c r="I1225">
        <v>1949.11</v>
      </c>
      <c r="J1225">
        <v>0.02</v>
      </c>
      <c r="K1225" s="4">
        <v>7640.51</v>
      </c>
      <c r="L1225" s="1">
        <v>44728.30908564815</v>
      </c>
    </row>
    <row r="1226" spans="1:12" x14ac:dyDescent="0.3">
      <c r="A1226" t="s">
        <v>47</v>
      </c>
      <c r="B1226" t="s">
        <v>29</v>
      </c>
      <c r="C1226" s="2">
        <v>27</v>
      </c>
      <c r="D1226" t="s">
        <v>32</v>
      </c>
      <c r="E1226" t="s">
        <v>33</v>
      </c>
      <c r="F1226" t="s">
        <v>40</v>
      </c>
      <c r="G1226" s="3" t="s">
        <v>56</v>
      </c>
      <c r="H1226">
        <v>3</v>
      </c>
      <c r="I1226">
        <v>1162.19</v>
      </c>
      <c r="J1226">
        <v>0.23</v>
      </c>
      <c r="K1226" s="4">
        <v>2684.66</v>
      </c>
      <c r="L1226" s="1">
        <v>45038.526574074072</v>
      </c>
    </row>
    <row r="1227" spans="1:12" x14ac:dyDescent="0.3">
      <c r="A1227" t="s">
        <v>51</v>
      </c>
      <c r="B1227" t="s">
        <v>20</v>
      </c>
      <c r="C1227" s="2">
        <v>45</v>
      </c>
      <c r="D1227" t="s">
        <v>32</v>
      </c>
      <c r="E1227" t="s">
        <v>46</v>
      </c>
      <c r="F1227" t="s">
        <v>37</v>
      </c>
      <c r="G1227" s="3" t="s">
        <v>56</v>
      </c>
      <c r="H1227">
        <v>9</v>
      </c>
      <c r="I1227">
        <v>1818.41</v>
      </c>
      <c r="J1227">
        <v>0.12</v>
      </c>
      <c r="K1227" s="4">
        <v>14401.81</v>
      </c>
      <c r="L1227" s="1">
        <v>45018.955092592587</v>
      </c>
    </row>
    <row r="1228" spans="1:12" x14ac:dyDescent="0.3">
      <c r="A1228" t="s">
        <v>52</v>
      </c>
      <c r="B1228" t="s">
        <v>17</v>
      </c>
      <c r="C1228" s="2">
        <v>53</v>
      </c>
      <c r="D1228" t="s">
        <v>32</v>
      </c>
      <c r="E1228" t="s">
        <v>44</v>
      </c>
      <c r="F1228" t="s">
        <v>37</v>
      </c>
      <c r="G1228" s="3" t="s">
        <v>42</v>
      </c>
      <c r="H1228">
        <v>7</v>
      </c>
      <c r="I1228">
        <v>1725.23</v>
      </c>
      <c r="J1228">
        <v>0.21</v>
      </c>
      <c r="K1228" s="4">
        <v>9540.52</v>
      </c>
      <c r="L1228" s="1">
        <v>44813.310474537036</v>
      </c>
    </row>
    <row r="1229" spans="1:12" x14ac:dyDescent="0.3">
      <c r="A1229" t="s">
        <v>53</v>
      </c>
      <c r="B1229" t="s">
        <v>22</v>
      </c>
      <c r="C1229" s="2">
        <v>27</v>
      </c>
      <c r="D1229" t="s">
        <v>32</v>
      </c>
      <c r="E1229" t="s">
        <v>45</v>
      </c>
      <c r="F1229" t="s">
        <v>37</v>
      </c>
      <c r="G1229" s="3" t="s">
        <v>56</v>
      </c>
      <c r="I1229">
        <v>699.59</v>
      </c>
      <c r="J1229">
        <v>0.17</v>
      </c>
      <c r="K1229" s="4">
        <v>1161.32</v>
      </c>
      <c r="L1229" s="1">
        <v>44834.389351851853</v>
      </c>
    </row>
    <row r="1230" spans="1:12" x14ac:dyDescent="0.3">
      <c r="A1230" t="s">
        <v>54</v>
      </c>
      <c r="B1230" t="s">
        <v>24</v>
      </c>
      <c r="C1230" s="2">
        <v>52</v>
      </c>
      <c r="D1230" t="s">
        <v>31</v>
      </c>
      <c r="E1230" t="s">
        <v>35</v>
      </c>
      <c r="F1230" t="s">
        <v>57</v>
      </c>
      <c r="G1230" s="3" t="s">
        <v>56</v>
      </c>
      <c r="H1230">
        <v>1</v>
      </c>
      <c r="I1230">
        <v>1095.1199999999999</v>
      </c>
      <c r="J1230">
        <v>0.21</v>
      </c>
      <c r="K1230" s="4">
        <v>865.14</v>
      </c>
      <c r="L1230" s="1">
        <v>45158.682395833333</v>
      </c>
    </row>
    <row r="1231" spans="1:12" x14ac:dyDescent="0.3">
      <c r="A1231" t="s">
        <v>55</v>
      </c>
      <c r="B1231" t="s">
        <v>22</v>
      </c>
      <c r="C1231" s="2">
        <v>52</v>
      </c>
      <c r="D1231" t="s">
        <v>31</v>
      </c>
      <c r="E1231" t="s">
        <v>33</v>
      </c>
      <c r="F1231" t="s">
        <v>41</v>
      </c>
      <c r="G1231" s="3" t="s">
        <v>42</v>
      </c>
      <c r="I1231">
        <v>891.17</v>
      </c>
      <c r="J1231">
        <v>0.02</v>
      </c>
      <c r="K1231" s="4">
        <v>1746.69</v>
      </c>
      <c r="L1231" s="1">
        <v>45279.980104166672</v>
      </c>
    </row>
    <row r="1232" spans="1:12" x14ac:dyDescent="0.3">
      <c r="A1232" t="s">
        <v>47</v>
      </c>
      <c r="B1232" t="s">
        <v>21</v>
      </c>
      <c r="C1232" s="2">
        <v>54</v>
      </c>
      <c r="D1232" t="s">
        <v>32</v>
      </c>
      <c r="E1232" t="s">
        <v>33</v>
      </c>
      <c r="F1232" t="s">
        <v>57</v>
      </c>
      <c r="G1232" s="3" t="s">
        <v>42</v>
      </c>
      <c r="H1232">
        <v>3</v>
      </c>
      <c r="I1232">
        <v>1432.7</v>
      </c>
      <c r="J1232">
        <v>0.01</v>
      </c>
      <c r="K1232" s="4">
        <v>4255.12</v>
      </c>
      <c r="L1232" s="1">
        <v>44913.169733796298</v>
      </c>
    </row>
    <row r="1233" spans="1:12" x14ac:dyDescent="0.3">
      <c r="A1233" t="s">
        <v>48</v>
      </c>
      <c r="B1233" t="s">
        <v>26</v>
      </c>
      <c r="C1233" s="2">
        <v>37</v>
      </c>
      <c r="D1233" t="s">
        <v>31</v>
      </c>
      <c r="E1233" t="s">
        <v>33</v>
      </c>
      <c r="F1233" t="s">
        <v>57</v>
      </c>
      <c r="G1233" s="3" t="s">
        <v>42</v>
      </c>
      <c r="H1233">
        <v>5</v>
      </c>
      <c r="I1233">
        <v>1196.68</v>
      </c>
      <c r="J1233">
        <v>0.11</v>
      </c>
      <c r="K1233" s="4">
        <v>5325.23</v>
      </c>
      <c r="L1233" s="1">
        <v>44247.989293981482</v>
      </c>
    </row>
    <row r="1234" spans="1:12" x14ac:dyDescent="0.3">
      <c r="A1234" t="s">
        <v>49</v>
      </c>
      <c r="B1234" t="s">
        <v>24</v>
      </c>
      <c r="C1234" s="2"/>
      <c r="D1234" t="s">
        <v>31</v>
      </c>
      <c r="E1234" t="s">
        <v>36</v>
      </c>
      <c r="F1234" t="s">
        <v>57</v>
      </c>
      <c r="G1234" s="3" t="s">
        <v>42</v>
      </c>
      <c r="H1234">
        <v>3</v>
      </c>
      <c r="I1234">
        <v>1580.46</v>
      </c>
      <c r="J1234">
        <v>0.21</v>
      </c>
      <c r="K1234" s="4">
        <v>3745.69</v>
      </c>
      <c r="L1234" s="1">
        <v>44794.141712962963</v>
      </c>
    </row>
    <row r="1235" spans="1:12" x14ac:dyDescent="0.3">
      <c r="A1235" t="s">
        <v>50</v>
      </c>
      <c r="B1235" t="s">
        <v>25</v>
      </c>
      <c r="C1235" s="2">
        <v>28</v>
      </c>
      <c r="D1235" t="s">
        <v>32</v>
      </c>
      <c r="E1235" t="s">
        <v>33</v>
      </c>
      <c r="F1235" t="s">
        <v>39</v>
      </c>
      <c r="G1235" s="3" t="s">
        <v>43</v>
      </c>
      <c r="H1235">
        <v>9</v>
      </c>
      <c r="I1235">
        <v>72.92</v>
      </c>
      <c r="J1235">
        <v>7.0000000000000007E-2</v>
      </c>
      <c r="K1235" s="4">
        <v>610.34</v>
      </c>
      <c r="L1235" s="1">
        <v>44199.102118055547</v>
      </c>
    </row>
    <row r="1236" spans="1:12" x14ac:dyDescent="0.3">
      <c r="A1236" t="s">
        <v>47</v>
      </c>
      <c r="B1236" t="s">
        <v>29</v>
      </c>
      <c r="C1236" s="2">
        <v>62</v>
      </c>
      <c r="D1236" t="s">
        <v>32</v>
      </c>
      <c r="E1236" t="s">
        <v>33</v>
      </c>
      <c r="F1236" t="s">
        <v>41</v>
      </c>
      <c r="G1236" s="3" t="s">
        <v>42</v>
      </c>
      <c r="H1236">
        <v>4</v>
      </c>
      <c r="I1236">
        <v>1391.2</v>
      </c>
      <c r="J1236">
        <v>0.13</v>
      </c>
      <c r="K1236" s="4">
        <v>4841.38</v>
      </c>
      <c r="L1236" s="1">
        <v>44376.197187500002</v>
      </c>
    </row>
    <row r="1237" spans="1:12" x14ac:dyDescent="0.3">
      <c r="A1237" t="s">
        <v>51</v>
      </c>
      <c r="B1237" t="s">
        <v>21</v>
      </c>
      <c r="C1237" s="2">
        <v>36</v>
      </c>
      <c r="D1237" t="s">
        <v>32</v>
      </c>
      <c r="E1237" t="s">
        <v>35</v>
      </c>
      <c r="F1237" t="s">
        <v>39</v>
      </c>
      <c r="G1237" s="3" t="s">
        <v>42</v>
      </c>
      <c r="H1237">
        <v>7</v>
      </c>
      <c r="I1237">
        <v>672.18</v>
      </c>
      <c r="J1237">
        <v>0.28999999999999998</v>
      </c>
      <c r="K1237" s="4">
        <v>3340.73</v>
      </c>
      <c r="L1237" s="1">
        <v>44570.162303240737</v>
      </c>
    </row>
    <row r="1238" spans="1:12" x14ac:dyDescent="0.3">
      <c r="A1238" t="s">
        <v>52</v>
      </c>
      <c r="B1238" t="s">
        <v>19</v>
      </c>
      <c r="C1238" s="2">
        <v>45</v>
      </c>
      <c r="D1238" t="s">
        <v>31</v>
      </c>
      <c r="E1238" t="s">
        <v>44</v>
      </c>
      <c r="F1238" t="s">
        <v>39</v>
      </c>
      <c r="G1238" s="3" t="s">
        <v>56</v>
      </c>
      <c r="H1238">
        <v>4</v>
      </c>
      <c r="I1238">
        <v>487.23</v>
      </c>
      <c r="J1238">
        <v>0.06</v>
      </c>
      <c r="K1238" s="4">
        <v>1831.98</v>
      </c>
      <c r="L1238" s="1">
        <v>44196.672592592593</v>
      </c>
    </row>
    <row r="1239" spans="1:12" x14ac:dyDescent="0.3">
      <c r="A1239" t="s">
        <v>53</v>
      </c>
      <c r="B1239" t="s">
        <v>58</v>
      </c>
      <c r="C1239" s="2">
        <v>55</v>
      </c>
      <c r="D1239" t="s">
        <v>32</v>
      </c>
      <c r="E1239" t="s">
        <v>46</v>
      </c>
      <c r="F1239" t="s">
        <v>41</v>
      </c>
      <c r="G1239" s="3" t="s">
        <v>56</v>
      </c>
      <c r="H1239">
        <v>3</v>
      </c>
      <c r="I1239">
        <v>1612.42</v>
      </c>
      <c r="J1239">
        <v>0.25</v>
      </c>
      <c r="K1239" s="4">
        <v>3627.94</v>
      </c>
      <c r="L1239" s="1">
        <v>44020.355729166673</v>
      </c>
    </row>
    <row r="1240" spans="1:12" x14ac:dyDescent="0.3">
      <c r="A1240" t="s">
        <v>54</v>
      </c>
      <c r="B1240" t="s">
        <v>23</v>
      </c>
      <c r="C1240" s="2">
        <v>62</v>
      </c>
      <c r="D1240" t="s">
        <v>32</v>
      </c>
      <c r="E1240" t="s">
        <v>46</v>
      </c>
      <c r="F1240" t="s">
        <v>39</v>
      </c>
      <c r="G1240" s="3" t="s">
        <v>42</v>
      </c>
      <c r="H1240">
        <v>1</v>
      </c>
      <c r="I1240">
        <v>223.98</v>
      </c>
      <c r="J1240">
        <v>0.25</v>
      </c>
      <c r="K1240" s="4">
        <v>167.98</v>
      </c>
      <c r="L1240" s="1">
        <v>44209.652141203696</v>
      </c>
    </row>
    <row r="1241" spans="1:12" x14ac:dyDescent="0.3">
      <c r="A1241" t="s">
        <v>55</v>
      </c>
      <c r="B1241" t="s">
        <v>22</v>
      </c>
      <c r="C1241" s="2">
        <v>21</v>
      </c>
      <c r="D1241" t="s">
        <v>31</v>
      </c>
      <c r="E1241" t="s">
        <v>44</v>
      </c>
      <c r="F1241" t="s">
        <v>41</v>
      </c>
      <c r="G1241" s="3" t="s">
        <v>42</v>
      </c>
      <c r="H1241">
        <v>9</v>
      </c>
      <c r="I1241">
        <v>495.5</v>
      </c>
      <c r="J1241">
        <v>0.27</v>
      </c>
      <c r="K1241" s="4">
        <v>3255.44</v>
      </c>
      <c r="L1241" s="1">
        <v>44296.565000000002</v>
      </c>
    </row>
    <row r="1242" spans="1:12" x14ac:dyDescent="0.3">
      <c r="A1242" t="s">
        <v>47</v>
      </c>
      <c r="B1242" t="s">
        <v>25</v>
      </c>
      <c r="C1242" s="2">
        <v>54</v>
      </c>
      <c r="D1242" t="s">
        <v>31</v>
      </c>
      <c r="E1242" t="s">
        <v>34</v>
      </c>
      <c r="F1242" t="s">
        <v>40</v>
      </c>
      <c r="G1242" s="3" t="s">
        <v>42</v>
      </c>
      <c r="H1242">
        <v>1</v>
      </c>
      <c r="I1242">
        <v>447.28</v>
      </c>
      <c r="J1242">
        <v>0.27</v>
      </c>
      <c r="K1242" s="4">
        <v>326.51</v>
      </c>
      <c r="L1242" s="1">
        <v>43961.268622685187</v>
      </c>
    </row>
    <row r="1243" spans="1:12" x14ac:dyDescent="0.3">
      <c r="A1243" t="s">
        <v>48</v>
      </c>
      <c r="B1243" t="s">
        <v>24</v>
      </c>
      <c r="C1243" s="2">
        <v>36</v>
      </c>
      <c r="D1243" t="s">
        <v>32</v>
      </c>
      <c r="E1243" t="s">
        <v>34</v>
      </c>
      <c r="F1243" t="s">
        <v>40</v>
      </c>
      <c r="G1243" s="3" t="s">
        <v>56</v>
      </c>
      <c r="H1243">
        <v>1</v>
      </c>
      <c r="I1243">
        <v>868.66</v>
      </c>
      <c r="J1243">
        <v>0.15</v>
      </c>
      <c r="K1243" s="4">
        <v>738.36</v>
      </c>
      <c r="L1243" s="1">
        <v>44751.781539351847</v>
      </c>
    </row>
    <row r="1244" spans="1:12" x14ac:dyDescent="0.3">
      <c r="A1244" t="s">
        <v>49</v>
      </c>
      <c r="B1244" t="s">
        <v>20</v>
      </c>
      <c r="C1244" s="2">
        <v>54</v>
      </c>
      <c r="D1244" t="s">
        <v>31</v>
      </c>
      <c r="E1244" t="s">
        <v>45</v>
      </c>
      <c r="F1244" t="s">
        <v>37</v>
      </c>
      <c r="G1244" s="3" t="s">
        <v>56</v>
      </c>
      <c r="H1244">
        <v>1</v>
      </c>
      <c r="I1244">
        <v>678.56</v>
      </c>
      <c r="J1244">
        <v>0.2</v>
      </c>
      <c r="K1244" s="4">
        <v>542.85</v>
      </c>
      <c r="L1244" s="1">
        <v>45193.682662037027</v>
      </c>
    </row>
    <row r="1245" spans="1:12" x14ac:dyDescent="0.3">
      <c r="A1245" t="s">
        <v>50</v>
      </c>
      <c r="B1245" t="s">
        <v>19</v>
      </c>
      <c r="C1245" s="2">
        <v>31</v>
      </c>
      <c r="D1245" t="s">
        <v>32</v>
      </c>
      <c r="E1245" t="s">
        <v>35</v>
      </c>
      <c r="F1245" t="s">
        <v>57</v>
      </c>
      <c r="G1245" s="3" t="s">
        <v>42</v>
      </c>
      <c r="H1245">
        <v>5</v>
      </c>
      <c r="I1245">
        <v>1454.91</v>
      </c>
      <c r="J1245">
        <v>0.19</v>
      </c>
      <c r="K1245" s="4">
        <v>5892.39</v>
      </c>
      <c r="L1245" s="1">
        <v>45227.032418981478</v>
      </c>
    </row>
    <row r="1246" spans="1:12" x14ac:dyDescent="0.3">
      <c r="A1246" t="s">
        <v>47</v>
      </c>
      <c r="B1246" t="s">
        <v>58</v>
      </c>
      <c r="C1246" s="2">
        <v>48</v>
      </c>
      <c r="D1246" t="s">
        <v>31</v>
      </c>
      <c r="E1246" t="s">
        <v>34</v>
      </c>
      <c r="F1246" t="s">
        <v>40</v>
      </c>
      <c r="G1246" s="3" t="s">
        <v>56</v>
      </c>
      <c r="H1246">
        <v>7</v>
      </c>
      <c r="I1246">
        <v>1413.77</v>
      </c>
      <c r="J1246">
        <v>0.09</v>
      </c>
      <c r="K1246" s="4">
        <v>9005.7099999999991</v>
      </c>
      <c r="L1246" s="1">
        <v>44549.765196759261</v>
      </c>
    </row>
    <row r="1247" spans="1:12" x14ac:dyDescent="0.3">
      <c r="A1247" t="s">
        <v>51</v>
      </c>
      <c r="B1247" t="s">
        <v>24</v>
      </c>
      <c r="C1247" s="2">
        <v>45</v>
      </c>
      <c r="D1247" t="s">
        <v>32</v>
      </c>
      <c r="E1247" t="s">
        <v>34</v>
      </c>
      <c r="F1247" t="s">
        <v>40</v>
      </c>
      <c r="G1247" s="3" t="s">
        <v>56</v>
      </c>
      <c r="H1247">
        <v>7</v>
      </c>
      <c r="I1247">
        <v>684.67</v>
      </c>
      <c r="J1247">
        <v>0.08</v>
      </c>
      <c r="K1247" s="4">
        <v>4409.2700000000004</v>
      </c>
      <c r="L1247" s="1">
        <v>45001.027268518519</v>
      </c>
    </row>
    <row r="1248" spans="1:12" x14ac:dyDescent="0.3">
      <c r="A1248" t="s">
        <v>52</v>
      </c>
      <c r="B1248" t="s">
        <v>27</v>
      </c>
      <c r="C1248" s="2">
        <v>53</v>
      </c>
      <c r="D1248" t="s">
        <v>31</v>
      </c>
      <c r="E1248" t="s">
        <v>35</v>
      </c>
      <c r="F1248" t="s">
        <v>39</v>
      </c>
      <c r="G1248" s="3" t="s">
        <v>42</v>
      </c>
      <c r="H1248">
        <v>1</v>
      </c>
      <c r="I1248">
        <v>902.11</v>
      </c>
      <c r="J1248">
        <v>0.1</v>
      </c>
      <c r="K1248" s="4">
        <v>811.9</v>
      </c>
      <c r="L1248" s="1">
        <v>44289.308240740742</v>
      </c>
    </row>
    <row r="1249" spans="1:12" x14ac:dyDescent="0.3">
      <c r="A1249" t="s">
        <v>53</v>
      </c>
      <c r="B1249" t="s">
        <v>25</v>
      </c>
      <c r="C1249" s="2">
        <v>61</v>
      </c>
      <c r="D1249" t="s">
        <v>31</v>
      </c>
      <c r="E1249" t="s">
        <v>44</v>
      </c>
      <c r="F1249" t="s">
        <v>41</v>
      </c>
      <c r="G1249" s="3" t="s">
        <v>56</v>
      </c>
      <c r="H1249">
        <v>6</v>
      </c>
      <c r="I1249">
        <v>455.42</v>
      </c>
      <c r="J1249">
        <v>7.0000000000000007E-2</v>
      </c>
      <c r="K1249" s="4">
        <v>2541.2399999999998</v>
      </c>
      <c r="L1249" s="1">
        <v>44791.368194444447</v>
      </c>
    </row>
    <row r="1250" spans="1:12" x14ac:dyDescent="0.3">
      <c r="A1250" t="s">
        <v>54</v>
      </c>
      <c r="B1250" t="s">
        <v>18</v>
      </c>
      <c r="C1250" s="2">
        <v>55</v>
      </c>
      <c r="D1250" t="s">
        <v>31</v>
      </c>
      <c r="E1250" t="s">
        <v>45</v>
      </c>
      <c r="F1250" t="s">
        <v>38</v>
      </c>
      <c r="G1250" s="3" t="s">
        <v>42</v>
      </c>
      <c r="H1250">
        <v>9</v>
      </c>
      <c r="I1250">
        <v>1358.13</v>
      </c>
      <c r="J1250">
        <v>0.23</v>
      </c>
      <c r="K1250" s="4">
        <v>9411.84</v>
      </c>
      <c r="L1250" s="1">
        <v>44290.348599537043</v>
      </c>
    </row>
    <row r="1251" spans="1:12" x14ac:dyDescent="0.3">
      <c r="A1251" t="s">
        <v>55</v>
      </c>
      <c r="B1251" t="s">
        <v>19</v>
      </c>
      <c r="C1251" s="2">
        <v>36</v>
      </c>
      <c r="D1251" t="s">
        <v>32</v>
      </c>
      <c r="E1251" t="s">
        <v>45</v>
      </c>
      <c r="F1251" t="s">
        <v>39</v>
      </c>
      <c r="G1251" s="3" t="s">
        <v>43</v>
      </c>
      <c r="H1251">
        <v>6</v>
      </c>
      <c r="I1251">
        <v>822.63</v>
      </c>
      <c r="J1251">
        <v>0.28999999999999998</v>
      </c>
      <c r="K1251" s="4">
        <v>3504.4</v>
      </c>
      <c r="L1251" s="1">
        <v>44832.880636574067</v>
      </c>
    </row>
    <row r="1252" spans="1:12" x14ac:dyDescent="0.3">
      <c r="A1252" t="s">
        <v>47</v>
      </c>
      <c r="B1252" t="s">
        <v>17</v>
      </c>
      <c r="C1252" s="2">
        <v>59</v>
      </c>
      <c r="D1252" t="s">
        <v>32</v>
      </c>
      <c r="E1252" t="s">
        <v>45</v>
      </c>
      <c r="F1252" t="s">
        <v>39</v>
      </c>
      <c r="G1252" s="3" t="s">
        <v>43</v>
      </c>
      <c r="H1252">
        <v>4</v>
      </c>
      <c r="I1252">
        <v>309.01</v>
      </c>
      <c r="J1252">
        <v>0.26</v>
      </c>
      <c r="K1252" s="4">
        <v>914.67</v>
      </c>
      <c r="L1252" s="1">
        <v>44614.805972222217</v>
      </c>
    </row>
    <row r="1253" spans="1:12" x14ac:dyDescent="0.3">
      <c r="A1253" t="s">
        <v>48</v>
      </c>
      <c r="B1253" t="s">
        <v>17</v>
      </c>
      <c r="C1253" s="2">
        <v>18</v>
      </c>
      <c r="D1253" t="s">
        <v>32</v>
      </c>
      <c r="E1253" t="s">
        <v>34</v>
      </c>
      <c r="F1253" t="s">
        <v>41</v>
      </c>
      <c r="G1253" s="3" t="s">
        <v>43</v>
      </c>
      <c r="H1253">
        <v>9</v>
      </c>
      <c r="I1253">
        <v>298.17</v>
      </c>
      <c r="J1253">
        <v>7.0000000000000007E-2</v>
      </c>
      <c r="K1253" s="4">
        <v>2495.6799999999998</v>
      </c>
      <c r="L1253" s="1">
        <v>44191.984340277777</v>
      </c>
    </row>
    <row r="1254" spans="1:12" x14ac:dyDescent="0.3">
      <c r="A1254" t="s">
        <v>49</v>
      </c>
      <c r="B1254" t="s">
        <v>27</v>
      </c>
      <c r="C1254" s="2">
        <v>40</v>
      </c>
      <c r="D1254" t="s">
        <v>31</v>
      </c>
      <c r="E1254" t="s">
        <v>44</v>
      </c>
      <c r="F1254" t="s">
        <v>38</v>
      </c>
      <c r="G1254" s="3" t="s">
        <v>56</v>
      </c>
      <c r="H1254">
        <v>3</v>
      </c>
      <c r="I1254">
        <v>678.53</v>
      </c>
      <c r="J1254">
        <v>0.02</v>
      </c>
      <c r="K1254" s="4">
        <v>1994.88</v>
      </c>
      <c r="L1254" s="1">
        <v>44153.807199074072</v>
      </c>
    </row>
    <row r="1255" spans="1:12" x14ac:dyDescent="0.3">
      <c r="A1255" t="s">
        <v>50</v>
      </c>
      <c r="B1255" t="s">
        <v>24</v>
      </c>
      <c r="C1255" s="2">
        <v>45</v>
      </c>
      <c r="D1255" t="s">
        <v>31</v>
      </c>
      <c r="E1255" t="s">
        <v>45</v>
      </c>
      <c r="F1255" t="s">
        <v>38</v>
      </c>
      <c r="G1255" s="3" t="s">
        <v>43</v>
      </c>
      <c r="H1255">
        <v>4</v>
      </c>
      <c r="I1255">
        <v>1507.28</v>
      </c>
      <c r="J1255">
        <v>0.23</v>
      </c>
      <c r="K1255" s="4">
        <v>4642.42</v>
      </c>
      <c r="L1255" s="1">
        <v>44919.894155092603</v>
      </c>
    </row>
    <row r="1256" spans="1:12" x14ac:dyDescent="0.3">
      <c r="A1256" t="s">
        <v>47</v>
      </c>
      <c r="B1256" t="s">
        <v>15</v>
      </c>
      <c r="C1256" s="2">
        <v>21</v>
      </c>
      <c r="D1256" t="s">
        <v>31</v>
      </c>
      <c r="E1256" t="s">
        <v>35</v>
      </c>
      <c r="F1256" t="s">
        <v>37</v>
      </c>
      <c r="G1256" s="3" t="s">
        <v>56</v>
      </c>
      <c r="H1256">
        <v>4</v>
      </c>
      <c r="I1256">
        <v>99.73</v>
      </c>
      <c r="J1256">
        <v>0.12</v>
      </c>
      <c r="K1256" s="4">
        <v>351.05</v>
      </c>
      <c r="L1256" s="1">
        <v>44496.057754629634</v>
      </c>
    </row>
    <row r="1257" spans="1:12" x14ac:dyDescent="0.3">
      <c r="A1257" t="s">
        <v>51</v>
      </c>
      <c r="B1257" t="s">
        <v>25</v>
      </c>
      <c r="C1257" s="2">
        <v>58</v>
      </c>
      <c r="D1257" t="s">
        <v>32</v>
      </c>
      <c r="E1257" t="s">
        <v>45</v>
      </c>
      <c r="F1257" t="s">
        <v>39</v>
      </c>
      <c r="G1257" s="3" t="s">
        <v>42</v>
      </c>
      <c r="H1257">
        <v>4</v>
      </c>
      <c r="I1257">
        <v>552.66</v>
      </c>
      <c r="J1257">
        <v>0.25</v>
      </c>
      <c r="K1257" s="4">
        <v>1657.98</v>
      </c>
      <c r="L1257" s="1">
        <v>44060.59412037037</v>
      </c>
    </row>
    <row r="1258" spans="1:12" x14ac:dyDescent="0.3">
      <c r="A1258" t="s">
        <v>52</v>
      </c>
      <c r="B1258" t="s">
        <v>27</v>
      </c>
      <c r="C1258" s="2">
        <v>35</v>
      </c>
      <c r="D1258" t="s">
        <v>31</v>
      </c>
      <c r="E1258" t="s">
        <v>46</v>
      </c>
      <c r="F1258" t="s">
        <v>57</v>
      </c>
      <c r="G1258" s="3" t="s">
        <v>43</v>
      </c>
      <c r="H1258">
        <v>6</v>
      </c>
      <c r="I1258">
        <v>366.85</v>
      </c>
      <c r="J1258">
        <v>0.23</v>
      </c>
      <c r="K1258" s="4">
        <v>1694.85</v>
      </c>
      <c r="L1258" s="1">
        <v>45149.797824074078</v>
      </c>
    </row>
    <row r="1259" spans="1:12" x14ac:dyDescent="0.3">
      <c r="A1259" t="s">
        <v>53</v>
      </c>
      <c r="B1259" t="s">
        <v>12</v>
      </c>
      <c r="C1259" s="2">
        <v>64</v>
      </c>
      <c r="D1259" t="s">
        <v>32</v>
      </c>
      <c r="E1259" t="s">
        <v>36</v>
      </c>
      <c r="F1259" t="s">
        <v>40</v>
      </c>
      <c r="G1259" s="3" t="s">
        <v>56</v>
      </c>
      <c r="H1259">
        <v>7</v>
      </c>
      <c r="I1259">
        <v>1915.13</v>
      </c>
      <c r="J1259">
        <v>0.19</v>
      </c>
      <c r="K1259" s="4">
        <v>10858.79</v>
      </c>
      <c r="L1259" s="1">
        <v>43855.664293981477</v>
      </c>
    </row>
    <row r="1260" spans="1:12" x14ac:dyDescent="0.3">
      <c r="A1260" t="s">
        <v>54</v>
      </c>
      <c r="B1260" t="s">
        <v>17</v>
      </c>
      <c r="C1260" s="2">
        <v>56</v>
      </c>
      <c r="D1260" t="s">
        <v>32</v>
      </c>
      <c r="E1260" t="s">
        <v>44</v>
      </c>
      <c r="F1260" t="s">
        <v>39</v>
      </c>
      <c r="G1260" s="3" t="s">
        <v>43</v>
      </c>
      <c r="H1260">
        <v>9</v>
      </c>
      <c r="I1260">
        <v>1425.3</v>
      </c>
      <c r="J1260">
        <v>0.08</v>
      </c>
      <c r="K1260" s="4">
        <v>11801.48</v>
      </c>
      <c r="L1260" s="1">
        <v>44463.840925925928</v>
      </c>
    </row>
    <row r="1261" spans="1:12" x14ac:dyDescent="0.3">
      <c r="A1261" t="s">
        <v>55</v>
      </c>
      <c r="B1261" t="s">
        <v>23</v>
      </c>
      <c r="C1261" s="2">
        <v>42</v>
      </c>
      <c r="D1261" t="s">
        <v>32</v>
      </c>
      <c r="E1261" t="s">
        <v>36</v>
      </c>
      <c r="F1261" t="s">
        <v>57</v>
      </c>
      <c r="G1261" s="3" t="s">
        <v>56</v>
      </c>
      <c r="H1261">
        <v>3</v>
      </c>
      <c r="I1261">
        <v>504.8</v>
      </c>
      <c r="J1261">
        <v>0.03</v>
      </c>
      <c r="K1261" s="4">
        <v>1468.97</v>
      </c>
      <c r="L1261" s="1">
        <v>44479.726759259262</v>
      </c>
    </row>
    <row r="1262" spans="1:12" x14ac:dyDescent="0.3">
      <c r="A1262" t="s">
        <v>47</v>
      </c>
      <c r="B1262" t="s">
        <v>58</v>
      </c>
      <c r="C1262" s="2">
        <v>35</v>
      </c>
      <c r="D1262" t="s">
        <v>32</v>
      </c>
      <c r="E1262" t="s">
        <v>44</v>
      </c>
      <c r="F1262" t="s">
        <v>57</v>
      </c>
      <c r="G1262" s="3" t="s">
        <v>56</v>
      </c>
      <c r="H1262">
        <v>8</v>
      </c>
      <c r="I1262">
        <v>454.55</v>
      </c>
      <c r="J1262">
        <v>0.08</v>
      </c>
      <c r="K1262" s="4">
        <v>3345.49</v>
      </c>
      <c r="L1262" s="1">
        <v>44207.392233796287</v>
      </c>
    </row>
    <row r="1263" spans="1:12" x14ac:dyDescent="0.3">
      <c r="A1263" t="s">
        <v>48</v>
      </c>
      <c r="B1263" t="s">
        <v>23</v>
      </c>
      <c r="C1263" s="2">
        <v>23</v>
      </c>
      <c r="D1263" t="s">
        <v>32</v>
      </c>
      <c r="E1263" t="s">
        <v>33</v>
      </c>
      <c r="F1263" t="s">
        <v>41</v>
      </c>
      <c r="G1263" s="3" t="s">
        <v>42</v>
      </c>
      <c r="H1263">
        <v>8</v>
      </c>
      <c r="I1263">
        <v>1723.16</v>
      </c>
      <c r="J1263">
        <v>0.15</v>
      </c>
      <c r="K1263" s="4">
        <v>11717.49</v>
      </c>
      <c r="L1263" s="1">
        <v>44554.948518518519</v>
      </c>
    </row>
    <row r="1264" spans="1:12" x14ac:dyDescent="0.3">
      <c r="A1264" t="s">
        <v>49</v>
      </c>
      <c r="B1264" t="s">
        <v>14</v>
      </c>
      <c r="C1264" s="2">
        <v>36</v>
      </c>
      <c r="D1264" t="s">
        <v>31</v>
      </c>
      <c r="E1264" t="s">
        <v>35</v>
      </c>
      <c r="F1264" t="s">
        <v>39</v>
      </c>
      <c r="G1264" s="3" t="s">
        <v>56</v>
      </c>
      <c r="H1264">
        <v>1</v>
      </c>
      <c r="I1264">
        <v>420.94</v>
      </c>
      <c r="J1264">
        <v>0.28999999999999998</v>
      </c>
      <c r="K1264" s="4">
        <v>298.87</v>
      </c>
      <c r="L1264" s="1">
        <v>44040.770613425928</v>
      </c>
    </row>
    <row r="1265" spans="1:12" x14ac:dyDescent="0.3">
      <c r="A1265" t="s">
        <v>50</v>
      </c>
      <c r="B1265" t="s">
        <v>12</v>
      </c>
      <c r="C1265" s="2">
        <v>29</v>
      </c>
      <c r="D1265" t="s">
        <v>31</v>
      </c>
      <c r="E1265" t="s">
        <v>33</v>
      </c>
      <c r="F1265" t="s">
        <v>41</v>
      </c>
      <c r="G1265" s="3" t="s">
        <v>56</v>
      </c>
      <c r="H1265">
        <v>5</v>
      </c>
      <c r="I1265">
        <v>1994.27</v>
      </c>
      <c r="J1265">
        <v>0.02</v>
      </c>
      <c r="K1265" s="4">
        <v>9771.92</v>
      </c>
      <c r="L1265" s="1">
        <v>45214.240972222222</v>
      </c>
    </row>
    <row r="1266" spans="1:12" x14ac:dyDescent="0.3">
      <c r="A1266" t="s">
        <v>47</v>
      </c>
      <c r="B1266" t="s">
        <v>20</v>
      </c>
      <c r="C1266" s="2">
        <v>42</v>
      </c>
      <c r="D1266" t="s">
        <v>31</v>
      </c>
      <c r="E1266" t="s">
        <v>34</v>
      </c>
      <c r="F1266" t="s">
        <v>37</v>
      </c>
      <c r="G1266" s="3" t="s">
        <v>43</v>
      </c>
      <c r="H1266">
        <v>5</v>
      </c>
      <c r="I1266">
        <v>600.49</v>
      </c>
      <c r="J1266">
        <v>0.06</v>
      </c>
      <c r="K1266" s="4">
        <v>2822.3</v>
      </c>
      <c r="L1266" s="1">
        <v>44463.047152777777</v>
      </c>
    </row>
    <row r="1267" spans="1:12" x14ac:dyDescent="0.3">
      <c r="A1267" t="s">
        <v>51</v>
      </c>
      <c r="B1267" t="s">
        <v>23</v>
      </c>
      <c r="C1267" s="2">
        <v>52</v>
      </c>
      <c r="D1267" t="s">
        <v>31</v>
      </c>
      <c r="E1267" t="s">
        <v>34</v>
      </c>
      <c r="F1267" t="s">
        <v>57</v>
      </c>
      <c r="G1267" s="3" t="s">
        <v>42</v>
      </c>
      <c r="H1267">
        <v>8</v>
      </c>
      <c r="I1267">
        <v>214.45</v>
      </c>
      <c r="J1267">
        <v>0.19</v>
      </c>
      <c r="K1267" s="4">
        <v>1389.64</v>
      </c>
      <c r="L1267" s="1">
        <v>45025.628310185188</v>
      </c>
    </row>
    <row r="1268" spans="1:12" x14ac:dyDescent="0.3">
      <c r="A1268" t="s">
        <v>52</v>
      </c>
      <c r="B1268" t="s">
        <v>25</v>
      </c>
      <c r="C1268" s="2">
        <v>18</v>
      </c>
      <c r="D1268" t="s">
        <v>31</v>
      </c>
      <c r="E1268" t="s">
        <v>33</v>
      </c>
      <c r="F1268" t="s">
        <v>38</v>
      </c>
      <c r="G1268" s="3" t="s">
        <v>56</v>
      </c>
      <c r="H1268">
        <v>8</v>
      </c>
      <c r="I1268">
        <v>1397.34</v>
      </c>
      <c r="J1268">
        <v>0.09</v>
      </c>
      <c r="K1268" s="4">
        <v>10172.64</v>
      </c>
      <c r="L1268" s="1">
        <v>44743.788888888892</v>
      </c>
    </row>
    <row r="1269" spans="1:12" x14ac:dyDescent="0.3">
      <c r="A1269" t="s">
        <v>53</v>
      </c>
      <c r="B1269" t="s">
        <v>28</v>
      </c>
      <c r="C1269" s="2">
        <v>22</v>
      </c>
      <c r="D1269" t="s">
        <v>31</v>
      </c>
      <c r="E1269" t="s">
        <v>44</v>
      </c>
      <c r="F1269" t="s">
        <v>57</v>
      </c>
      <c r="G1269" s="3" t="s">
        <v>43</v>
      </c>
      <c r="I1269">
        <v>1238.8</v>
      </c>
      <c r="J1269">
        <v>0.26</v>
      </c>
      <c r="K1269" s="4">
        <v>1833.42</v>
      </c>
      <c r="L1269" s="1">
        <v>45067.673402777778</v>
      </c>
    </row>
    <row r="1270" spans="1:12" x14ac:dyDescent="0.3">
      <c r="A1270" t="s">
        <v>54</v>
      </c>
      <c r="B1270" t="s">
        <v>26</v>
      </c>
      <c r="C1270" s="2">
        <v>18</v>
      </c>
      <c r="D1270" t="s">
        <v>32</v>
      </c>
      <c r="E1270" t="s">
        <v>45</v>
      </c>
      <c r="F1270" t="s">
        <v>37</v>
      </c>
      <c r="G1270" s="3" t="s">
        <v>42</v>
      </c>
      <c r="H1270">
        <v>3</v>
      </c>
      <c r="I1270">
        <v>1999.65</v>
      </c>
      <c r="J1270">
        <v>0.04</v>
      </c>
      <c r="K1270" s="4">
        <v>5758.99</v>
      </c>
      <c r="L1270" s="1">
        <v>44868.272847222222</v>
      </c>
    </row>
    <row r="1271" spans="1:12" x14ac:dyDescent="0.3">
      <c r="A1271" t="s">
        <v>55</v>
      </c>
      <c r="B1271" t="s">
        <v>28</v>
      </c>
      <c r="C1271" s="2">
        <v>25</v>
      </c>
      <c r="D1271" t="s">
        <v>31</v>
      </c>
      <c r="E1271" t="s">
        <v>36</v>
      </c>
      <c r="F1271" t="s">
        <v>57</v>
      </c>
      <c r="G1271" s="3" t="s">
        <v>56</v>
      </c>
      <c r="I1271">
        <v>1614.07</v>
      </c>
      <c r="J1271">
        <v>0.28999999999999998</v>
      </c>
      <c r="K1271" s="4">
        <v>2291.98</v>
      </c>
      <c r="L1271" s="1">
        <v>44603.056134259263</v>
      </c>
    </row>
    <row r="1272" spans="1:12" x14ac:dyDescent="0.3">
      <c r="A1272" t="s">
        <v>47</v>
      </c>
      <c r="B1272" t="s">
        <v>13</v>
      </c>
      <c r="C1272" s="2">
        <v>56</v>
      </c>
      <c r="D1272" t="s">
        <v>32</v>
      </c>
      <c r="E1272" t="s">
        <v>35</v>
      </c>
      <c r="F1272" t="s">
        <v>41</v>
      </c>
      <c r="G1272" s="3" t="s">
        <v>43</v>
      </c>
      <c r="H1272">
        <v>1</v>
      </c>
      <c r="I1272">
        <v>886.23</v>
      </c>
      <c r="J1272">
        <v>0.27</v>
      </c>
      <c r="K1272" s="4">
        <v>646.95000000000005</v>
      </c>
      <c r="L1272" s="1">
        <v>44120.676932870367</v>
      </c>
    </row>
    <row r="1273" spans="1:12" x14ac:dyDescent="0.3">
      <c r="A1273" t="s">
        <v>48</v>
      </c>
      <c r="B1273" t="s">
        <v>29</v>
      </c>
      <c r="C1273" s="2">
        <v>64</v>
      </c>
      <c r="D1273" t="s">
        <v>32</v>
      </c>
      <c r="E1273" t="s">
        <v>45</v>
      </c>
      <c r="F1273" t="s">
        <v>39</v>
      </c>
      <c r="G1273" s="3" t="s">
        <v>42</v>
      </c>
      <c r="I1273">
        <v>1369.39</v>
      </c>
      <c r="J1273">
        <v>0.27</v>
      </c>
      <c r="K1273" s="4">
        <v>1999.31</v>
      </c>
      <c r="L1273" s="1">
        <v>44583.620532407411</v>
      </c>
    </row>
    <row r="1274" spans="1:12" x14ac:dyDescent="0.3">
      <c r="A1274" t="s">
        <v>49</v>
      </c>
      <c r="B1274" t="s">
        <v>15</v>
      </c>
      <c r="C1274" s="2">
        <v>60</v>
      </c>
      <c r="D1274" t="s">
        <v>32</v>
      </c>
      <c r="E1274" t="s">
        <v>34</v>
      </c>
      <c r="F1274" t="s">
        <v>38</v>
      </c>
      <c r="G1274" s="3" t="s">
        <v>42</v>
      </c>
      <c r="H1274">
        <v>6</v>
      </c>
      <c r="I1274">
        <v>1644.81</v>
      </c>
      <c r="J1274">
        <v>0.05</v>
      </c>
      <c r="K1274" s="4">
        <v>9375.42</v>
      </c>
      <c r="L1274" s="1">
        <v>43850.374872685177</v>
      </c>
    </row>
    <row r="1275" spans="1:12" x14ac:dyDescent="0.3">
      <c r="A1275" t="s">
        <v>50</v>
      </c>
      <c r="B1275" t="s">
        <v>15</v>
      </c>
      <c r="C1275" s="2">
        <v>35</v>
      </c>
      <c r="D1275" t="s">
        <v>32</v>
      </c>
      <c r="E1275" t="s">
        <v>45</v>
      </c>
      <c r="F1275" t="s">
        <v>41</v>
      </c>
      <c r="G1275" s="3" t="s">
        <v>42</v>
      </c>
      <c r="H1275">
        <v>1</v>
      </c>
      <c r="I1275">
        <v>1051.77</v>
      </c>
      <c r="J1275">
        <v>0.1</v>
      </c>
      <c r="K1275" s="4">
        <v>946.59</v>
      </c>
      <c r="L1275" s="1">
        <v>44342.984664351847</v>
      </c>
    </row>
    <row r="1276" spans="1:12" x14ac:dyDescent="0.3">
      <c r="A1276" t="s">
        <v>47</v>
      </c>
      <c r="B1276" t="s">
        <v>26</v>
      </c>
      <c r="C1276" s="2">
        <v>63</v>
      </c>
      <c r="D1276" t="s">
        <v>32</v>
      </c>
      <c r="E1276" t="s">
        <v>33</v>
      </c>
      <c r="F1276" t="s">
        <v>40</v>
      </c>
      <c r="G1276" s="3" t="s">
        <v>42</v>
      </c>
      <c r="H1276">
        <v>6</v>
      </c>
      <c r="I1276">
        <v>582.1</v>
      </c>
      <c r="J1276">
        <v>0.24</v>
      </c>
      <c r="K1276" s="4">
        <v>2654.38</v>
      </c>
      <c r="L1276" s="1">
        <v>44898.726585648154</v>
      </c>
    </row>
    <row r="1277" spans="1:12" x14ac:dyDescent="0.3">
      <c r="A1277" t="s">
        <v>51</v>
      </c>
      <c r="B1277" t="s">
        <v>20</v>
      </c>
      <c r="C1277" s="2">
        <v>26</v>
      </c>
      <c r="D1277" t="s">
        <v>31</v>
      </c>
      <c r="E1277" t="s">
        <v>33</v>
      </c>
      <c r="F1277" t="s">
        <v>39</v>
      </c>
      <c r="G1277" s="3" t="s">
        <v>56</v>
      </c>
      <c r="H1277">
        <v>1</v>
      </c>
      <c r="I1277">
        <v>459.71</v>
      </c>
      <c r="J1277">
        <v>0.24</v>
      </c>
      <c r="K1277" s="4">
        <v>349.38</v>
      </c>
      <c r="L1277" s="1">
        <v>44857.028437499997</v>
      </c>
    </row>
    <row r="1278" spans="1:12" x14ac:dyDescent="0.3">
      <c r="A1278" t="s">
        <v>52</v>
      </c>
      <c r="B1278" t="s">
        <v>22</v>
      </c>
      <c r="C1278" s="2">
        <v>22</v>
      </c>
      <c r="D1278" t="s">
        <v>31</v>
      </c>
      <c r="E1278" t="s">
        <v>46</v>
      </c>
      <c r="F1278" t="s">
        <v>38</v>
      </c>
      <c r="G1278" s="3" t="s">
        <v>56</v>
      </c>
      <c r="I1278">
        <v>625.79999999999995</v>
      </c>
      <c r="J1278">
        <v>0.21</v>
      </c>
      <c r="K1278" s="4">
        <v>988.76</v>
      </c>
      <c r="L1278" s="1">
        <v>45215.607141203713</v>
      </c>
    </row>
    <row r="1279" spans="1:12" x14ac:dyDescent="0.3">
      <c r="A1279" t="s">
        <v>53</v>
      </c>
      <c r="B1279" t="s">
        <v>16</v>
      </c>
      <c r="C1279" s="2">
        <v>21</v>
      </c>
      <c r="D1279" t="s">
        <v>31</v>
      </c>
      <c r="E1279" t="s">
        <v>46</v>
      </c>
      <c r="F1279" t="s">
        <v>37</v>
      </c>
      <c r="G1279" s="3" t="s">
        <v>42</v>
      </c>
      <c r="H1279">
        <v>8</v>
      </c>
      <c r="I1279">
        <v>1703.73</v>
      </c>
      <c r="J1279">
        <v>0.13</v>
      </c>
      <c r="K1279" s="4">
        <v>11857.96</v>
      </c>
      <c r="L1279" s="1">
        <v>44294.225312499999</v>
      </c>
    </row>
    <row r="1280" spans="1:12" x14ac:dyDescent="0.3">
      <c r="A1280" t="s">
        <v>54</v>
      </c>
      <c r="B1280" t="s">
        <v>58</v>
      </c>
      <c r="C1280" s="2">
        <v>61</v>
      </c>
      <c r="D1280" t="s">
        <v>32</v>
      </c>
      <c r="E1280" t="s">
        <v>36</v>
      </c>
      <c r="F1280" t="s">
        <v>57</v>
      </c>
      <c r="G1280" s="3" t="s">
        <v>42</v>
      </c>
      <c r="H1280">
        <v>6</v>
      </c>
      <c r="I1280">
        <v>791.84</v>
      </c>
      <c r="J1280">
        <v>0.09</v>
      </c>
      <c r="K1280" s="4">
        <v>4323.45</v>
      </c>
      <c r="L1280" s="1">
        <v>43897.208287037043</v>
      </c>
    </row>
    <row r="1281" spans="1:12" x14ac:dyDescent="0.3">
      <c r="A1281" t="s">
        <v>55</v>
      </c>
      <c r="B1281" t="s">
        <v>23</v>
      </c>
      <c r="C1281" s="2">
        <v>46</v>
      </c>
      <c r="D1281" t="s">
        <v>31</v>
      </c>
      <c r="E1281" t="s">
        <v>34</v>
      </c>
      <c r="F1281" t="s">
        <v>38</v>
      </c>
      <c r="G1281" s="3" t="s">
        <v>56</v>
      </c>
      <c r="H1281">
        <v>9</v>
      </c>
      <c r="I1281">
        <v>609</v>
      </c>
      <c r="J1281">
        <v>0.28999999999999998</v>
      </c>
      <c r="K1281" s="4">
        <v>3891.51</v>
      </c>
      <c r="L1281" s="1">
        <v>44238.424976851849</v>
      </c>
    </row>
    <row r="1282" spans="1:12" x14ac:dyDescent="0.3">
      <c r="A1282" t="s">
        <v>47</v>
      </c>
      <c r="B1282" t="s">
        <v>27</v>
      </c>
      <c r="C1282" s="2">
        <v>18</v>
      </c>
      <c r="D1282" t="s">
        <v>31</v>
      </c>
      <c r="E1282" t="s">
        <v>44</v>
      </c>
      <c r="F1282" t="s">
        <v>40</v>
      </c>
      <c r="G1282" s="3" t="s">
        <v>43</v>
      </c>
      <c r="H1282">
        <v>1</v>
      </c>
      <c r="I1282">
        <v>1621.48</v>
      </c>
      <c r="J1282">
        <v>0.04</v>
      </c>
      <c r="K1282" s="4">
        <v>1556.62</v>
      </c>
      <c r="L1282" s="1">
        <v>43856.707986111112</v>
      </c>
    </row>
    <row r="1283" spans="1:12" x14ac:dyDescent="0.3">
      <c r="A1283" t="s">
        <v>48</v>
      </c>
      <c r="B1283" t="s">
        <v>13</v>
      </c>
      <c r="C1283" s="2">
        <v>47</v>
      </c>
      <c r="D1283" t="s">
        <v>32</v>
      </c>
      <c r="E1283" t="s">
        <v>35</v>
      </c>
      <c r="F1283" t="s">
        <v>37</v>
      </c>
      <c r="G1283" s="3" t="s">
        <v>42</v>
      </c>
      <c r="H1283">
        <v>5</v>
      </c>
      <c r="I1283">
        <v>112.24</v>
      </c>
      <c r="J1283">
        <v>0.01</v>
      </c>
      <c r="K1283" s="4">
        <v>555.59</v>
      </c>
      <c r="L1283" s="1">
        <v>44762.488703703697</v>
      </c>
    </row>
    <row r="1284" spans="1:12" x14ac:dyDescent="0.3">
      <c r="A1284" t="s">
        <v>49</v>
      </c>
      <c r="B1284" t="s">
        <v>15</v>
      </c>
      <c r="C1284" s="2">
        <v>62</v>
      </c>
      <c r="D1284" t="s">
        <v>32</v>
      </c>
      <c r="E1284" t="s">
        <v>33</v>
      </c>
      <c r="F1284" t="s">
        <v>39</v>
      </c>
      <c r="G1284" s="3" t="s">
        <v>56</v>
      </c>
      <c r="H1284">
        <v>7</v>
      </c>
      <c r="I1284">
        <v>1208.22</v>
      </c>
      <c r="J1284">
        <v>0</v>
      </c>
      <c r="K1284" s="4">
        <v>8457.5400000000009</v>
      </c>
      <c r="L1284" s="1">
        <v>44727.489768518521</v>
      </c>
    </row>
    <row r="1285" spans="1:12" x14ac:dyDescent="0.3">
      <c r="A1285" t="s">
        <v>50</v>
      </c>
      <c r="B1285" t="s">
        <v>26</v>
      </c>
      <c r="C1285" s="2">
        <v>18</v>
      </c>
      <c r="D1285" t="s">
        <v>31</v>
      </c>
      <c r="E1285" t="s">
        <v>35</v>
      </c>
      <c r="F1285" t="s">
        <v>38</v>
      </c>
      <c r="G1285" s="3" t="s">
        <v>56</v>
      </c>
      <c r="H1285">
        <v>9</v>
      </c>
      <c r="I1285">
        <v>1753.58</v>
      </c>
      <c r="J1285">
        <v>0.23</v>
      </c>
      <c r="K1285" s="4">
        <v>12152.31</v>
      </c>
      <c r="L1285" s="1">
        <v>45170.082974537043</v>
      </c>
    </row>
    <row r="1286" spans="1:12" x14ac:dyDescent="0.3">
      <c r="A1286" t="s">
        <v>47</v>
      </c>
      <c r="B1286" t="s">
        <v>29</v>
      </c>
      <c r="C1286" s="2">
        <v>20</v>
      </c>
      <c r="D1286" t="s">
        <v>32</v>
      </c>
      <c r="E1286" t="s">
        <v>34</v>
      </c>
      <c r="F1286" t="s">
        <v>37</v>
      </c>
      <c r="G1286" s="3" t="s">
        <v>43</v>
      </c>
      <c r="H1286">
        <v>9</v>
      </c>
      <c r="I1286">
        <v>849.66</v>
      </c>
      <c r="J1286">
        <v>0.02</v>
      </c>
      <c r="K1286" s="4">
        <v>7494</v>
      </c>
      <c r="L1286" s="1">
        <v>44060.450729166667</v>
      </c>
    </row>
    <row r="1287" spans="1:12" x14ac:dyDescent="0.3">
      <c r="A1287" t="s">
        <v>51</v>
      </c>
      <c r="B1287" t="s">
        <v>25</v>
      </c>
      <c r="C1287" s="2">
        <v>39</v>
      </c>
      <c r="D1287" t="s">
        <v>32</v>
      </c>
      <c r="E1287" t="s">
        <v>44</v>
      </c>
      <c r="F1287" t="s">
        <v>39</v>
      </c>
      <c r="G1287" s="3" t="s">
        <v>56</v>
      </c>
      <c r="H1287">
        <v>4</v>
      </c>
      <c r="I1287">
        <v>575.16999999999996</v>
      </c>
      <c r="J1287">
        <v>0.16</v>
      </c>
      <c r="K1287" s="4">
        <v>1932.57</v>
      </c>
      <c r="L1287" s="1">
        <v>44424.009456018517</v>
      </c>
    </row>
    <row r="1288" spans="1:12" x14ac:dyDescent="0.3">
      <c r="A1288" t="s">
        <v>52</v>
      </c>
      <c r="B1288" t="s">
        <v>15</v>
      </c>
      <c r="C1288" s="2">
        <v>25</v>
      </c>
      <c r="D1288" t="s">
        <v>32</v>
      </c>
      <c r="E1288" t="s">
        <v>46</v>
      </c>
      <c r="F1288" t="s">
        <v>41</v>
      </c>
      <c r="G1288" s="3" t="s">
        <v>42</v>
      </c>
      <c r="H1288">
        <v>4</v>
      </c>
      <c r="I1288">
        <v>1008.83</v>
      </c>
      <c r="J1288">
        <v>0.11</v>
      </c>
      <c r="K1288" s="4">
        <v>3591.43</v>
      </c>
      <c r="L1288" s="1">
        <v>44831.510717592602</v>
      </c>
    </row>
    <row r="1289" spans="1:12" x14ac:dyDescent="0.3">
      <c r="A1289" t="s">
        <v>53</v>
      </c>
      <c r="B1289" t="s">
        <v>28</v>
      </c>
      <c r="C1289" s="2">
        <v>35</v>
      </c>
      <c r="D1289" t="s">
        <v>31</v>
      </c>
      <c r="E1289" t="s">
        <v>33</v>
      </c>
      <c r="F1289" t="s">
        <v>57</v>
      </c>
      <c r="G1289" s="3" t="s">
        <v>56</v>
      </c>
      <c r="H1289">
        <v>4</v>
      </c>
      <c r="I1289">
        <v>1449.08</v>
      </c>
      <c r="J1289">
        <v>0.04</v>
      </c>
      <c r="K1289" s="4">
        <v>5564.47</v>
      </c>
      <c r="L1289" s="1">
        <v>45244.34884259259</v>
      </c>
    </row>
    <row r="1290" spans="1:12" x14ac:dyDescent="0.3">
      <c r="A1290" t="s">
        <v>54</v>
      </c>
      <c r="B1290" t="s">
        <v>22</v>
      </c>
      <c r="C1290" s="2">
        <v>42</v>
      </c>
      <c r="D1290" t="s">
        <v>32</v>
      </c>
      <c r="E1290" t="s">
        <v>36</v>
      </c>
      <c r="F1290" t="s">
        <v>37</v>
      </c>
      <c r="G1290" s="3" t="s">
        <v>42</v>
      </c>
      <c r="H1290">
        <v>3</v>
      </c>
      <c r="I1290">
        <v>1057.3800000000001</v>
      </c>
      <c r="J1290">
        <v>0.22</v>
      </c>
      <c r="K1290" s="4">
        <v>2474.27</v>
      </c>
      <c r="L1290" s="1">
        <v>44944.491967592592</v>
      </c>
    </row>
    <row r="1291" spans="1:12" x14ac:dyDescent="0.3">
      <c r="A1291" t="s">
        <v>55</v>
      </c>
      <c r="B1291" t="s">
        <v>27</v>
      </c>
      <c r="C1291" s="2">
        <v>37</v>
      </c>
      <c r="D1291" t="s">
        <v>32</v>
      </c>
      <c r="E1291" t="s">
        <v>35</v>
      </c>
      <c r="F1291" t="s">
        <v>41</v>
      </c>
      <c r="G1291" s="3" t="s">
        <v>56</v>
      </c>
      <c r="H1291">
        <v>8</v>
      </c>
      <c r="I1291">
        <v>64.900000000000006</v>
      </c>
      <c r="J1291">
        <v>0.02</v>
      </c>
      <c r="K1291" s="4">
        <v>508.82</v>
      </c>
      <c r="L1291" s="1">
        <v>44237.484120370369</v>
      </c>
    </row>
    <row r="1292" spans="1:12" x14ac:dyDescent="0.3">
      <c r="A1292" t="s">
        <v>47</v>
      </c>
      <c r="B1292" t="s">
        <v>22</v>
      </c>
      <c r="C1292" s="2">
        <v>48</v>
      </c>
      <c r="D1292" t="s">
        <v>32</v>
      </c>
      <c r="E1292" t="s">
        <v>34</v>
      </c>
      <c r="F1292" t="s">
        <v>40</v>
      </c>
      <c r="G1292" s="3" t="s">
        <v>42</v>
      </c>
      <c r="H1292">
        <v>5</v>
      </c>
      <c r="I1292">
        <v>202.73</v>
      </c>
      <c r="J1292">
        <v>0.1</v>
      </c>
      <c r="K1292" s="4">
        <v>912.28</v>
      </c>
      <c r="L1292" s="1">
        <v>44267.441863425927</v>
      </c>
    </row>
    <row r="1293" spans="1:12" x14ac:dyDescent="0.3">
      <c r="A1293" t="s">
        <v>48</v>
      </c>
      <c r="B1293" t="s">
        <v>25</v>
      </c>
      <c r="C1293" s="2">
        <v>47</v>
      </c>
      <c r="D1293" t="s">
        <v>32</v>
      </c>
      <c r="E1293" t="s">
        <v>35</v>
      </c>
      <c r="F1293" t="s">
        <v>40</v>
      </c>
      <c r="G1293" s="3" t="s">
        <v>42</v>
      </c>
      <c r="H1293">
        <v>7</v>
      </c>
      <c r="I1293">
        <v>1456.59</v>
      </c>
      <c r="J1293">
        <v>0.17</v>
      </c>
      <c r="K1293" s="4">
        <v>8462.7900000000009</v>
      </c>
      <c r="L1293" s="1">
        <v>44301.020671296297</v>
      </c>
    </row>
    <row r="1294" spans="1:12" x14ac:dyDescent="0.3">
      <c r="A1294" t="s">
        <v>49</v>
      </c>
      <c r="B1294" t="s">
        <v>20</v>
      </c>
      <c r="C1294" s="2">
        <v>33</v>
      </c>
      <c r="D1294" t="s">
        <v>32</v>
      </c>
      <c r="E1294" t="s">
        <v>46</v>
      </c>
      <c r="F1294" t="s">
        <v>39</v>
      </c>
      <c r="G1294" s="3" t="s">
        <v>56</v>
      </c>
      <c r="H1294">
        <v>6</v>
      </c>
      <c r="I1294">
        <v>829.91</v>
      </c>
      <c r="J1294">
        <v>0.12</v>
      </c>
      <c r="K1294" s="4">
        <v>4381.92</v>
      </c>
      <c r="L1294" s="1">
        <v>43982.706099537027</v>
      </c>
    </row>
    <row r="1295" spans="1:12" x14ac:dyDescent="0.3">
      <c r="A1295" t="s">
        <v>50</v>
      </c>
      <c r="B1295" t="s">
        <v>13</v>
      </c>
      <c r="C1295" s="2">
        <v>19</v>
      </c>
      <c r="D1295" t="s">
        <v>31</v>
      </c>
      <c r="E1295" t="s">
        <v>46</v>
      </c>
      <c r="F1295" t="s">
        <v>38</v>
      </c>
      <c r="G1295" s="3" t="s">
        <v>42</v>
      </c>
      <c r="H1295">
        <v>9</v>
      </c>
      <c r="I1295">
        <v>1580.31</v>
      </c>
      <c r="J1295">
        <v>0.08</v>
      </c>
      <c r="K1295" s="4">
        <v>13084.97</v>
      </c>
      <c r="L1295" s="1">
        <v>44733.004050925927</v>
      </c>
    </row>
    <row r="1296" spans="1:12" x14ac:dyDescent="0.3">
      <c r="A1296" t="s">
        <v>47</v>
      </c>
      <c r="B1296" t="s">
        <v>22</v>
      </c>
      <c r="C1296" s="2">
        <v>34</v>
      </c>
      <c r="D1296" t="s">
        <v>31</v>
      </c>
      <c r="E1296" t="s">
        <v>44</v>
      </c>
      <c r="F1296" t="s">
        <v>57</v>
      </c>
      <c r="G1296" s="3" t="s">
        <v>56</v>
      </c>
      <c r="H1296">
        <v>3</v>
      </c>
      <c r="I1296">
        <v>1316.51</v>
      </c>
      <c r="J1296">
        <v>0.28000000000000003</v>
      </c>
      <c r="K1296" s="4">
        <v>2843.66</v>
      </c>
      <c r="L1296" s="1">
        <v>44287.349166666667</v>
      </c>
    </row>
    <row r="1297" spans="1:12" x14ac:dyDescent="0.3">
      <c r="A1297" t="s">
        <v>51</v>
      </c>
      <c r="B1297" t="s">
        <v>18</v>
      </c>
      <c r="C1297" s="2">
        <v>27</v>
      </c>
      <c r="D1297" t="s">
        <v>32</v>
      </c>
      <c r="E1297" t="s">
        <v>36</v>
      </c>
      <c r="F1297" t="s">
        <v>39</v>
      </c>
      <c r="G1297" s="3" t="s">
        <v>56</v>
      </c>
      <c r="H1297">
        <v>6</v>
      </c>
      <c r="I1297">
        <v>1183.96</v>
      </c>
      <c r="J1297">
        <v>0.28000000000000003</v>
      </c>
      <c r="K1297" s="4">
        <v>5114.71</v>
      </c>
      <c r="L1297" s="1">
        <v>44555.214513888888</v>
      </c>
    </row>
    <row r="1298" spans="1:12" x14ac:dyDescent="0.3">
      <c r="A1298" t="s">
        <v>52</v>
      </c>
      <c r="B1298" t="s">
        <v>58</v>
      </c>
      <c r="C1298" s="2">
        <v>24</v>
      </c>
      <c r="D1298" t="s">
        <v>32</v>
      </c>
      <c r="E1298" t="s">
        <v>46</v>
      </c>
      <c r="F1298" t="s">
        <v>37</v>
      </c>
      <c r="G1298" s="3" t="s">
        <v>56</v>
      </c>
      <c r="H1298">
        <v>3</v>
      </c>
      <c r="I1298">
        <v>1807.68</v>
      </c>
      <c r="J1298">
        <v>0.12</v>
      </c>
      <c r="K1298" s="4">
        <v>4772.28</v>
      </c>
      <c r="L1298" s="1">
        <v>44611.006006944437</v>
      </c>
    </row>
    <row r="1299" spans="1:12" x14ac:dyDescent="0.3">
      <c r="A1299" t="s">
        <v>53</v>
      </c>
      <c r="B1299" t="s">
        <v>28</v>
      </c>
      <c r="C1299" s="2">
        <v>59</v>
      </c>
      <c r="D1299" t="s">
        <v>31</v>
      </c>
      <c r="E1299" t="s">
        <v>44</v>
      </c>
      <c r="F1299" t="s">
        <v>57</v>
      </c>
      <c r="G1299" s="3" t="s">
        <v>42</v>
      </c>
      <c r="I1299">
        <v>91.58</v>
      </c>
      <c r="J1299">
        <v>0.12</v>
      </c>
      <c r="K1299" s="4">
        <v>161.18</v>
      </c>
      <c r="L1299" s="1">
        <v>44096.767488425918</v>
      </c>
    </row>
    <row r="1300" spans="1:12" x14ac:dyDescent="0.3">
      <c r="A1300" t="s">
        <v>54</v>
      </c>
      <c r="B1300" t="s">
        <v>12</v>
      </c>
      <c r="C1300" s="2">
        <v>26</v>
      </c>
      <c r="D1300" t="s">
        <v>31</v>
      </c>
      <c r="E1300" t="s">
        <v>46</v>
      </c>
      <c r="F1300" t="s">
        <v>41</v>
      </c>
      <c r="G1300" s="3" t="s">
        <v>56</v>
      </c>
      <c r="H1300">
        <v>3</v>
      </c>
      <c r="I1300">
        <v>352.32</v>
      </c>
      <c r="J1300">
        <v>0.09</v>
      </c>
      <c r="K1300" s="4">
        <v>961.83</v>
      </c>
      <c r="L1300" s="1">
        <v>44181.418900462973</v>
      </c>
    </row>
    <row r="1301" spans="1:12" x14ac:dyDescent="0.3">
      <c r="A1301" t="s">
        <v>55</v>
      </c>
      <c r="B1301" t="s">
        <v>29</v>
      </c>
      <c r="C1301" s="2">
        <v>34</v>
      </c>
      <c r="D1301" t="s">
        <v>32</v>
      </c>
      <c r="E1301" t="s">
        <v>33</v>
      </c>
      <c r="F1301" t="s">
        <v>57</v>
      </c>
      <c r="G1301" s="3" t="s">
        <v>43</v>
      </c>
      <c r="I1301">
        <v>1267.53</v>
      </c>
      <c r="J1301">
        <v>0.26</v>
      </c>
      <c r="K1301" s="4">
        <v>1875.94</v>
      </c>
      <c r="L1301" s="1">
        <v>45101.315717592603</v>
      </c>
    </row>
    <row r="1302" spans="1:12" x14ac:dyDescent="0.3">
      <c r="A1302" t="s">
        <v>47</v>
      </c>
      <c r="B1302" t="s">
        <v>15</v>
      </c>
      <c r="C1302" s="2">
        <v>26</v>
      </c>
      <c r="D1302" t="s">
        <v>32</v>
      </c>
      <c r="E1302" t="s">
        <v>45</v>
      </c>
      <c r="F1302" t="s">
        <v>41</v>
      </c>
      <c r="G1302" s="3" t="s">
        <v>42</v>
      </c>
      <c r="I1302">
        <v>178.36</v>
      </c>
      <c r="J1302">
        <v>0.17</v>
      </c>
      <c r="K1302" s="4">
        <v>296.08</v>
      </c>
      <c r="L1302" s="1">
        <v>44144.697824074072</v>
      </c>
    </row>
    <row r="1303" spans="1:12" x14ac:dyDescent="0.3">
      <c r="A1303" t="s">
        <v>48</v>
      </c>
      <c r="B1303" t="s">
        <v>13</v>
      </c>
      <c r="C1303" s="2">
        <v>26</v>
      </c>
      <c r="D1303" t="s">
        <v>31</v>
      </c>
      <c r="E1303" t="s">
        <v>44</v>
      </c>
      <c r="F1303" t="s">
        <v>39</v>
      </c>
      <c r="G1303" s="3" t="s">
        <v>43</v>
      </c>
      <c r="H1303">
        <v>7</v>
      </c>
      <c r="I1303">
        <v>1307.69</v>
      </c>
      <c r="J1303">
        <v>0.03</v>
      </c>
      <c r="K1303" s="4">
        <v>8879.2199999999993</v>
      </c>
      <c r="L1303" s="1">
        <v>44230.278726851851</v>
      </c>
    </row>
    <row r="1304" spans="1:12" x14ac:dyDescent="0.3">
      <c r="A1304" t="s">
        <v>49</v>
      </c>
      <c r="B1304" t="s">
        <v>16</v>
      </c>
      <c r="C1304" s="2">
        <v>54</v>
      </c>
      <c r="D1304" t="s">
        <v>32</v>
      </c>
      <c r="E1304" t="s">
        <v>44</v>
      </c>
      <c r="F1304" t="s">
        <v>38</v>
      </c>
      <c r="G1304" s="3" t="s">
        <v>43</v>
      </c>
      <c r="H1304">
        <v>3</v>
      </c>
      <c r="I1304">
        <v>1969.04</v>
      </c>
      <c r="J1304">
        <v>0.26</v>
      </c>
      <c r="K1304" s="4">
        <v>4371.2700000000004</v>
      </c>
      <c r="L1304" s="1">
        <v>43943.171215277784</v>
      </c>
    </row>
    <row r="1305" spans="1:12" x14ac:dyDescent="0.3">
      <c r="A1305" t="s">
        <v>50</v>
      </c>
      <c r="B1305" t="s">
        <v>19</v>
      </c>
      <c r="C1305" s="2">
        <v>41</v>
      </c>
      <c r="D1305" t="s">
        <v>32</v>
      </c>
      <c r="E1305" t="s">
        <v>35</v>
      </c>
      <c r="F1305" t="s">
        <v>40</v>
      </c>
      <c r="G1305" s="3" t="s">
        <v>43</v>
      </c>
      <c r="H1305">
        <v>8</v>
      </c>
      <c r="I1305">
        <v>1763.68</v>
      </c>
      <c r="J1305">
        <v>0.16</v>
      </c>
      <c r="K1305" s="4">
        <v>11851.93</v>
      </c>
      <c r="L1305" s="1">
        <v>44117.789722222216</v>
      </c>
    </row>
    <row r="1306" spans="1:12" x14ac:dyDescent="0.3">
      <c r="A1306" t="s">
        <v>47</v>
      </c>
      <c r="B1306" t="s">
        <v>26</v>
      </c>
      <c r="C1306" s="2">
        <v>56</v>
      </c>
      <c r="D1306" t="s">
        <v>31</v>
      </c>
      <c r="E1306" t="s">
        <v>46</v>
      </c>
      <c r="F1306" t="s">
        <v>57</v>
      </c>
      <c r="G1306" s="3" t="s">
        <v>43</v>
      </c>
      <c r="I1306">
        <v>1202.29</v>
      </c>
      <c r="J1306">
        <v>0.12</v>
      </c>
      <c r="K1306" s="4">
        <v>2116.0300000000002</v>
      </c>
      <c r="L1306" s="1">
        <v>45186.065833333327</v>
      </c>
    </row>
    <row r="1307" spans="1:12" x14ac:dyDescent="0.3">
      <c r="A1307" t="s">
        <v>51</v>
      </c>
      <c r="B1307" t="s">
        <v>17</v>
      </c>
      <c r="C1307" s="2">
        <v>28</v>
      </c>
      <c r="D1307" t="s">
        <v>31</v>
      </c>
      <c r="E1307" t="s">
        <v>44</v>
      </c>
      <c r="F1307" t="s">
        <v>38</v>
      </c>
      <c r="G1307" s="3" t="s">
        <v>56</v>
      </c>
      <c r="H1307">
        <v>7</v>
      </c>
      <c r="I1307">
        <v>1793.25</v>
      </c>
      <c r="J1307">
        <v>0.1</v>
      </c>
      <c r="K1307" s="4">
        <v>11297.48</v>
      </c>
      <c r="L1307" s="1">
        <v>43941.452465277784</v>
      </c>
    </row>
    <row r="1308" spans="1:12" x14ac:dyDescent="0.3">
      <c r="A1308" t="s">
        <v>52</v>
      </c>
      <c r="B1308" t="s">
        <v>16</v>
      </c>
      <c r="C1308" s="2">
        <v>25</v>
      </c>
      <c r="D1308" t="s">
        <v>31</v>
      </c>
      <c r="E1308" t="s">
        <v>34</v>
      </c>
      <c r="F1308" t="s">
        <v>38</v>
      </c>
      <c r="G1308" s="3" t="s">
        <v>43</v>
      </c>
      <c r="H1308">
        <v>3</v>
      </c>
      <c r="I1308">
        <v>276.72000000000003</v>
      </c>
      <c r="J1308">
        <v>0.03</v>
      </c>
      <c r="K1308" s="4">
        <v>805.26</v>
      </c>
      <c r="L1308" s="1">
        <v>44316.089212962957</v>
      </c>
    </row>
    <row r="1309" spans="1:12" x14ac:dyDescent="0.3">
      <c r="A1309" t="s">
        <v>53</v>
      </c>
      <c r="B1309" t="s">
        <v>25</v>
      </c>
      <c r="C1309" s="2">
        <v>42</v>
      </c>
      <c r="D1309" t="s">
        <v>31</v>
      </c>
      <c r="E1309" t="s">
        <v>33</v>
      </c>
      <c r="F1309" t="s">
        <v>40</v>
      </c>
      <c r="G1309" s="3" t="s">
        <v>42</v>
      </c>
      <c r="H1309">
        <v>9</v>
      </c>
      <c r="I1309">
        <v>936.65</v>
      </c>
      <c r="J1309">
        <v>0.28999999999999998</v>
      </c>
      <c r="K1309" s="4">
        <v>5985.19</v>
      </c>
      <c r="L1309" s="1">
        <v>43901.047118055547</v>
      </c>
    </row>
    <row r="1310" spans="1:12" x14ac:dyDescent="0.3">
      <c r="A1310" t="s">
        <v>54</v>
      </c>
      <c r="B1310" t="s">
        <v>19</v>
      </c>
      <c r="C1310" s="2">
        <v>63</v>
      </c>
      <c r="D1310" t="s">
        <v>32</v>
      </c>
      <c r="E1310" t="s">
        <v>35</v>
      </c>
      <c r="F1310" t="s">
        <v>57</v>
      </c>
      <c r="G1310" s="3" t="s">
        <v>43</v>
      </c>
      <c r="H1310">
        <v>7</v>
      </c>
      <c r="I1310">
        <v>885.92</v>
      </c>
      <c r="J1310">
        <v>0.22</v>
      </c>
      <c r="K1310" s="4">
        <v>4837.12</v>
      </c>
      <c r="L1310" s="1">
        <v>44696.778935185182</v>
      </c>
    </row>
    <row r="1311" spans="1:12" x14ac:dyDescent="0.3">
      <c r="A1311" t="s">
        <v>55</v>
      </c>
      <c r="B1311" t="s">
        <v>15</v>
      </c>
      <c r="C1311" s="2">
        <v>19</v>
      </c>
      <c r="D1311" t="s">
        <v>32</v>
      </c>
      <c r="E1311" t="s">
        <v>35</v>
      </c>
      <c r="F1311" t="s">
        <v>57</v>
      </c>
      <c r="G1311" s="3" t="s">
        <v>43</v>
      </c>
      <c r="H1311">
        <v>9</v>
      </c>
      <c r="I1311">
        <v>706.07</v>
      </c>
      <c r="J1311">
        <v>0.04</v>
      </c>
      <c r="K1311" s="4">
        <v>6100.44</v>
      </c>
      <c r="L1311" s="1">
        <v>44315.464583333327</v>
      </c>
    </row>
    <row r="1312" spans="1:12" x14ac:dyDescent="0.3">
      <c r="A1312" t="s">
        <v>47</v>
      </c>
      <c r="B1312" t="s">
        <v>29</v>
      </c>
      <c r="C1312" s="2">
        <v>27</v>
      </c>
      <c r="D1312" t="s">
        <v>32</v>
      </c>
      <c r="E1312" t="s">
        <v>45</v>
      </c>
      <c r="F1312" t="s">
        <v>38</v>
      </c>
      <c r="G1312" s="3" t="s">
        <v>43</v>
      </c>
      <c r="I1312">
        <v>50.39</v>
      </c>
      <c r="J1312">
        <v>0.15</v>
      </c>
      <c r="K1312" s="4">
        <v>85.66</v>
      </c>
      <c r="L1312" s="1">
        <v>44404.161412037043</v>
      </c>
    </row>
    <row r="1313" spans="1:12" x14ac:dyDescent="0.3">
      <c r="A1313" t="s">
        <v>48</v>
      </c>
      <c r="B1313" t="s">
        <v>25</v>
      </c>
      <c r="C1313" s="2">
        <v>41</v>
      </c>
      <c r="D1313" t="s">
        <v>32</v>
      </c>
      <c r="E1313" t="s">
        <v>33</v>
      </c>
      <c r="F1313" t="s">
        <v>37</v>
      </c>
      <c r="G1313" s="3" t="s">
        <v>56</v>
      </c>
      <c r="H1313">
        <v>6</v>
      </c>
      <c r="I1313">
        <v>1787.51</v>
      </c>
      <c r="J1313">
        <v>0.17</v>
      </c>
      <c r="K1313" s="4">
        <v>8901.7999999999993</v>
      </c>
      <c r="L1313" s="1">
        <v>44903.67015046296</v>
      </c>
    </row>
    <row r="1314" spans="1:12" x14ac:dyDescent="0.3">
      <c r="A1314" t="s">
        <v>49</v>
      </c>
      <c r="B1314" t="s">
        <v>17</v>
      </c>
      <c r="C1314" s="2">
        <v>33</v>
      </c>
      <c r="D1314" t="s">
        <v>31</v>
      </c>
      <c r="E1314" t="s">
        <v>34</v>
      </c>
      <c r="F1314" t="s">
        <v>37</v>
      </c>
      <c r="G1314" s="3" t="s">
        <v>43</v>
      </c>
      <c r="H1314">
        <v>5</v>
      </c>
      <c r="I1314">
        <v>1566.53</v>
      </c>
      <c r="J1314">
        <v>0.05</v>
      </c>
      <c r="K1314" s="4">
        <v>7441.02</v>
      </c>
      <c r="L1314" s="1">
        <v>44246.550821759258</v>
      </c>
    </row>
    <row r="1315" spans="1:12" x14ac:dyDescent="0.3">
      <c r="A1315" t="s">
        <v>50</v>
      </c>
      <c r="B1315" t="s">
        <v>29</v>
      </c>
      <c r="C1315" s="2">
        <v>36</v>
      </c>
      <c r="D1315" t="s">
        <v>31</v>
      </c>
      <c r="E1315" t="s">
        <v>33</v>
      </c>
      <c r="F1315" t="s">
        <v>57</v>
      </c>
      <c r="G1315" s="3" t="s">
        <v>43</v>
      </c>
      <c r="I1315">
        <v>1323.07</v>
      </c>
      <c r="J1315">
        <v>0.13</v>
      </c>
      <c r="K1315" s="4">
        <v>2302.14</v>
      </c>
      <c r="L1315" s="1">
        <v>43880.23646990741</v>
      </c>
    </row>
    <row r="1316" spans="1:12" x14ac:dyDescent="0.3">
      <c r="A1316" t="s">
        <v>47</v>
      </c>
      <c r="B1316" t="s">
        <v>22</v>
      </c>
      <c r="C1316" s="2">
        <v>48</v>
      </c>
      <c r="D1316" t="s">
        <v>32</v>
      </c>
      <c r="E1316" t="s">
        <v>44</v>
      </c>
      <c r="F1316" t="s">
        <v>38</v>
      </c>
      <c r="G1316" s="3" t="s">
        <v>43</v>
      </c>
      <c r="H1316">
        <v>4</v>
      </c>
      <c r="I1316">
        <v>301.49</v>
      </c>
      <c r="J1316">
        <v>0.19</v>
      </c>
      <c r="K1316" s="4">
        <v>976.83</v>
      </c>
      <c r="L1316" s="1">
        <v>43910.934039351851</v>
      </c>
    </row>
    <row r="1317" spans="1:12" x14ac:dyDescent="0.3">
      <c r="A1317" t="s">
        <v>51</v>
      </c>
      <c r="B1317" t="s">
        <v>15</v>
      </c>
      <c r="C1317" s="2">
        <v>28</v>
      </c>
      <c r="D1317" t="s">
        <v>32</v>
      </c>
      <c r="E1317" t="s">
        <v>45</v>
      </c>
      <c r="F1317" t="s">
        <v>38</v>
      </c>
      <c r="G1317" s="3" t="s">
        <v>42</v>
      </c>
      <c r="H1317">
        <v>4</v>
      </c>
      <c r="I1317">
        <v>787.5</v>
      </c>
      <c r="J1317">
        <v>0.09</v>
      </c>
      <c r="K1317" s="4">
        <v>2866.5</v>
      </c>
      <c r="L1317" s="1">
        <v>44435.950706018521</v>
      </c>
    </row>
    <row r="1318" spans="1:12" x14ac:dyDescent="0.3">
      <c r="A1318" t="s">
        <v>52</v>
      </c>
      <c r="B1318" t="s">
        <v>30</v>
      </c>
      <c r="C1318" s="2">
        <v>23</v>
      </c>
      <c r="D1318" t="s">
        <v>32</v>
      </c>
      <c r="E1318" t="s">
        <v>34</v>
      </c>
      <c r="F1318" t="s">
        <v>39</v>
      </c>
      <c r="G1318" s="3" t="s">
        <v>56</v>
      </c>
      <c r="H1318">
        <v>8</v>
      </c>
      <c r="I1318">
        <v>1852.44</v>
      </c>
      <c r="J1318">
        <v>0.1</v>
      </c>
      <c r="K1318" s="4">
        <v>13337.57</v>
      </c>
      <c r="L1318" s="1">
        <v>44270.566608796304</v>
      </c>
    </row>
    <row r="1319" spans="1:12" x14ac:dyDescent="0.3">
      <c r="A1319" t="s">
        <v>53</v>
      </c>
      <c r="B1319" t="s">
        <v>30</v>
      </c>
      <c r="C1319" s="2">
        <v>23</v>
      </c>
      <c r="D1319" t="s">
        <v>31</v>
      </c>
      <c r="E1319" t="s">
        <v>45</v>
      </c>
      <c r="F1319" t="s">
        <v>38</v>
      </c>
      <c r="G1319" s="3" t="s">
        <v>56</v>
      </c>
      <c r="H1319">
        <v>7</v>
      </c>
      <c r="I1319">
        <v>1253.01</v>
      </c>
      <c r="J1319">
        <v>0.04</v>
      </c>
      <c r="K1319" s="4">
        <v>8420.23</v>
      </c>
      <c r="L1319" s="1">
        <v>44567.33320601852</v>
      </c>
    </row>
    <row r="1320" spans="1:12" x14ac:dyDescent="0.3">
      <c r="A1320" t="s">
        <v>54</v>
      </c>
      <c r="B1320" t="s">
        <v>18</v>
      </c>
      <c r="C1320" s="2">
        <v>49</v>
      </c>
      <c r="D1320" t="s">
        <v>31</v>
      </c>
      <c r="E1320" t="s">
        <v>33</v>
      </c>
      <c r="F1320" t="s">
        <v>40</v>
      </c>
      <c r="G1320" s="3" t="s">
        <v>56</v>
      </c>
      <c r="H1320">
        <v>5</v>
      </c>
      <c r="I1320">
        <v>1226.6500000000001</v>
      </c>
      <c r="J1320">
        <v>0.12</v>
      </c>
      <c r="K1320" s="4">
        <v>5397.26</v>
      </c>
      <c r="L1320" s="1">
        <v>44762.952638888892</v>
      </c>
    </row>
    <row r="1321" spans="1:12" x14ac:dyDescent="0.3">
      <c r="A1321" t="s">
        <v>55</v>
      </c>
      <c r="B1321" t="s">
        <v>24</v>
      </c>
      <c r="C1321" s="2">
        <v>56</v>
      </c>
      <c r="D1321" t="s">
        <v>31</v>
      </c>
      <c r="E1321" t="s">
        <v>36</v>
      </c>
      <c r="F1321" t="s">
        <v>37</v>
      </c>
      <c r="G1321" s="3" t="s">
        <v>42</v>
      </c>
      <c r="H1321">
        <v>9</v>
      </c>
      <c r="I1321">
        <v>1830.6</v>
      </c>
      <c r="J1321">
        <v>0.18</v>
      </c>
      <c r="K1321" s="4">
        <v>13509.83</v>
      </c>
      <c r="L1321" s="1">
        <v>44738.15148148148</v>
      </c>
    </row>
    <row r="1322" spans="1:12" x14ac:dyDescent="0.3">
      <c r="A1322" t="s">
        <v>47</v>
      </c>
      <c r="B1322" t="s">
        <v>20</v>
      </c>
      <c r="C1322" s="2"/>
      <c r="D1322" t="s">
        <v>32</v>
      </c>
      <c r="E1322" t="s">
        <v>33</v>
      </c>
      <c r="F1322" t="s">
        <v>39</v>
      </c>
      <c r="G1322" s="3" t="s">
        <v>43</v>
      </c>
      <c r="H1322">
        <v>1</v>
      </c>
      <c r="I1322">
        <v>1141.68</v>
      </c>
      <c r="J1322">
        <v>0.03</v>
      </c>
      <c r="K1322" s="4">
        <v>1107.43</v>
      </c>
      <c r="L1322" s="1">
        <v>44499.760949074072</v>
      </c>
    </row>
    <row r="1323" spans="1:12" x14ac:dyDescent="0.3">
      <c r="A1323" t="s">
        <v>48</v>
      </c>
      <c r="B1323" t="s">
        <v>19</v>
      </c>
      <c r="C1323" s="2">
        <v>20</v>
      </c>
      <c r="D1323" t="s">
        <v>32</v>
      </c>
      <c r="E1323" t="s">
        <v>44</v>
      </c>
      <c r="F1323" t="s">
        <v>40</v>
      </c>
      <c r="G1323" s="3" t="s">
        <v>42</v>
      </c>
      <c r="H1323">
        <v>4</v>
      </c>
      <c r="I1323">
        <v>1215.3699999999999</v>
      </c>
      <c r="J1323">
        <v>0.18</v>
      </c>
      <c r="K1323" s="4">
        <v>3986.41</v>
      </c>
      <c r="L1323" s="1">
        <v>44756.019884259258</v>
      </c>
    </row>
    <row r="1324" spans="1:12" x14ac:dyDescent="0.3">
      <c r="A1324" t="s">
        <v>49</v>
      </c>
      <c r="B1324" t="s">
        <v>23</v>
      </c>
      <c r="C1324" s="2">
        <v>58</v>
      </c>
      <c r="D1324" t="s">
        <v>32</v>
      </c>
      <c r="E1324" t="s">
        <v>45</v>
      </c>
      <c r="F1324" t="s">
        <v>37</v>
      </c>
      <c r="G1324" s="3" t="s">
        <v>56</v>
      </c>
      <c r="H1324">
        <v>5</v>
      </c>
      <c r="I1324">
        <v>724.15</v>
      </c>
      <c r="J1324">
        <v>0.12</v>
      </c>
      <c r="K1324" s="4">
        <v>3186.26</v>
      </c>
      <c r="L1324" s="1">
        <v>45175.32613425926</v>
      </c>
    </row>
    <row r="1325" spans="1:12" x14ac:dyDescent="0.3">
      <c r="A1325" t="s">
        <v>50</v>
      </c>
      <c r="B1325" t="s">
        <v>17</v>
      </c>
      <c r="C1325" s="2">
        <v>52</v>
      </c>
      <c r="D1325" t="s">
        <v>31</v>
      </c>
      <c r="E1325" t="s">
        <v>36</v>
      </c>
      <c r="F1325" t="s">
        <v>40</v>
      </c>
      <c r="G1325" s="3" t="s">
        <v>56</v>
      </c>
      <c r="H1325">
        <v>8</v>
      </c>
      <c r="I1325">
        <v>774.31</v>
      </c>
      <c r="J1325">
        <v>0.2</v>
      </c>
      <c r="K1325" s="4">
        <v>4955.58</v>
      </c>
      <c r="L1325" s="1">
        <v>45264.812037037038</v>
      </c>
    </row>
    <row r="1326" spans="1:12" x14ac:dyDescent="0.3">
      <c r="A1326" t="s">
        <v>47</v>
      </c>
      <c r="B1326" t="s">
        <v>26</v>
      </c>
      <c r="C1326" s="2">
        <v>55</v>
      </c>
      <c r="D1326" t="s">
        <v>32</v>
      </c>
      <c r="E1326" t="s">
        <v>44</v>
      </c>
      <c r="F1326" t="s">
        <v>41</v>
      </c>
      <c r="G1326" s="3" t="s">
        <v>56</v>
      </c>
      <c r="H1326">
        <v>3</v>
      </c>
      <c r="I1326">
        <v>1386.93</v>
      </c>
      <c r="J1326">
        <v>0.09</v>
      </c>
      <c r="K1326" s="4">
        <v>3786.32</v>
      </c>
      <c r="L1326" s="1">
        <v>44696.182106481479</v>
      </c>
    </row>
    <row r="1327" spans="1:12" x14ac:dyDescent="0.3">
      <c r="A1327" t="s">
        <v>51</v>
      </c>
      <c r="B1327" t="s">
        <v>18</v>
      </c>
      <c r="C1327" s="2">
        <v>34</v>
      </c>
      <c r="D1327" t="s">
        <v>31</v>
      </c>
      <c r="E1327" t="s">
        <v>45</v>
      </c>
      <c r="F1327" t="s">
        <v>57</v>
      </c>
      <c r="G1327" s="3" t="s">
        <v>42</v>
      </c>
      <c r="H1327">
        <v>5</v>
      </c>
      <c r="I1327">
        <v>674.85</v>
      </c>
      <c r="J1327">
        <v>0.17</v>
      </c>
      <c r="K1327" s="4">
        <v>2800.63</v>
      </c>
      <c r="L1327" s="1">
        <v>44336.666527777779</v>
      </c>
    </row>
    <row r="1328" spans="1:12" x14ac:dyDescent="0.3">
      <c r="A1328" t="s">
        <v>52</v>
      </c>
      <c r="B1328" t="s">
        <v>25</v>
      </c>
      <c r="C1328" s="2">
        <v>20</v>
      </c>
      <c r="D1328" t="s">
        <v>32</v>
      </c>
      <c r="E1328" t="s">
        <v>45</v>
      </c>
      <c r="F1328" t="s">
        <v>41</v>
      </c>
      <c r="G1328" s="3" t="s">
        <v>56</v>
      </c>
      <c r="H1328">
        <v>3</v>
      </c>
      <c r="I1328">
        <v>1140.26</v>
      </c>
      <c r="J1328">
        <v>0.18</v>
      </c>
      <c r="K1328" s="4">
        <v>2805.04</v>
      </c>
      <c r="L1328" s="1">
        <v>44637.16846064815</v>
      </c>
    </row>
    <row r="1329" spans="1:12" x14ac:dyDescent="0.3">
      <c r="A1329" t="s">
        <v>53</v>
      </c>
      <c r="B1329" t="s">
        <v>15</v>
      </c>
      <c r="C1329" s="2">
        <v>51</v>
      </c>
      <c r="D1329" t="s">
        <v>32</v>
      </c>
      <c r="E1329" t="s">
        <v>33</v>
      </c>
      <c r="F1329" t="s">
        <v>57</v>
      </c>
      <c r="G1329" s="3" t="s">
        <v>43</v>
      </c>
      <c r="H1329">
        <v>7</v>
      </c>
      <c r="I1329">
        <v>594.42999999999995</v>
      </c>
      <c r="J1329">
        <v>0.21</v>
      </c>
      <c r="K1329" s="4">
        <v>3287.2</v>
      </c>
      <c r="L1329" s="1">
        <v>45116.376770833333</v>
      </c>
    </row>
    <row r="1330" spans="1:12" x14ac:dyDescent="0.3">
      <c r="A1330" t="s">
        <v>54</v>
      </c>
      <c r="B1330" t="s">
        <v>30</v>
      </c>
      <c r="C1330" s="2">
        <v>29</v>
      </c>
      <c r="D1330" t="s">
        <v>31</v>
      </c>
      <c r="E1330" t="s">
        <v>46</v>
      </c>
      <c r="F1330" t="s">
        <v>37</v>
      </c>
      <c r="G1330" s="3" t="s">
        <v>42</v>
      </c>
      <c r="H1330">
        <v>3</v>
      </c>
      <c r="I1330">
        <v>373.94</v>
      </c>
      <c r="J1330">
        <v>0.23</v>
      </c>
      <c r="K1330" s="4">
        <v>863.8</v>
      </c>
      <c r="L1330" s="1">
        <v>44102.330046296287</v>
      </c>
    </row>
    <row r="1331" spans="1:12" x14ac:dyDescent="0.3">
      <c r="A1331" t="s">
        <v>55</v>
      </c>
      <c r="B1331" t="s">
        <v>23</v>
      </c>
      <c r="C1331" s="2">
        <v>41</v>
      </c>
      <c r="D1331" t="s">
        <v>31</v>
      </c>
      <c r="E1331" t="s">
        <v>45</v>
      </c>
      <c r="F1331" t="s">
        <v>37</v>
      </c>
      <c r="G1331" s="3" t="s">
        <v>43</v>
      </c>
      <c r="H1331">
        <v>7</v>
      </c>
      <c r="I1331">
        <v>936.08</v>
      </c>
      <c r="J1331">
        <v>0.04</v>
      </c>
      <c r="K1331" s="4">
        <v>6290.46</v>
      </c>
      <c r="L1331" s="1">
        <v>45086.533576388887</v>
      </c>
    </row>
    <row r="1332" spans="1:12" x14ac:dyDescent="0.3">
      <c r="A1332" t="s">
        <v>47</v>
      </c>
      <c r="B1332" t="s">
        <v>29</v>
      </c>
      <c r="C1332" s="2">
        <v>23</v>
      </c>
      <c r="D1332" t="s">
        <v>32</v>
      </c>
      <c r="E1332" t="s">
        <v>45</v>
      </c>
      <c r="F1332" t="s">
        <v>41</v>
      </c>
      <c r="G1332" s="3" t="s">
        <v>56</v>
      </c>
      <c r="I1332">
        <v>474.02</v>
      </c>
      <c r="J1332">
        <v>0.28999999999999998</v>
      </c>
      <c r="K1332" s="4">
        <v>673.11</v>
      </c>
      <c r="L1332" s="1">
        <v>44664.473032407397</v>
      </c>
    </row>
    <row r="1333" spans="1:12" x14ac:dyDescent="0.3">
      <c r="A1333" t="s">
        <v>48</v>
      </c>
      <c r="B1333" t="s">
        <v>12</v>
      </c>
      <c r="C1333" s="2">
        <v>59</v>
      </c>
      <c r="D1333" t="s">
        <v>31</v>
      </c>
      <c r="E1333" t="s">
        <v>35</v>
      </c>
      <c r="F1333" t="s">
        <v>40</v>
      </c>
      <c r="G1333" s="3" t="s">
        <v>56</v>
      </c>
      <c r="H1333">
        <v>7</v>
      </c>
      <c r="I1333">
        <v>1802.06</v>
      </c>
      <c r="J1333">
        <v>0.25</v>
      </c>
      <c r="K1333" s="4">
        <v>9460.82</v>
      </c>
      <c r="L1333" s="1">
        <v>44588.246840277781</v>
      </c>
    </row>
    <row r="1334" spans="1:12" x14ac:dyDescent="0.3">
      <c r="A1334" t="s">
        <v>49</v>
      </c>
      <c r="B1334" t="s">
        <v>12</v>
      </c>
      <c r="C1334" s="2">
        <v>28</v>
      </c>
      <c r="D1334" t="s">
        <v>31</v>
      </c>
      <c r="E1334" t="s">
        <v>46</v>
      </c>
      <c r="F1334" t="s">
        <v>57</v>
      </c>
      <c r="G1334" s="3" t="s">
        <v>42</v>
      </c>
      <c r="H1334">
        <v>9</v>
      </c>
      <c r="I1334">
        <v>642.04999999999995</v>
      </c>
      <c r="J1334">
        <v>0.17</v>
      </c>
      <c r="K1334" s="4">
        <v>4796.1099999999997</v>
      </c>
      <c r="L1334" s="1">
        <v>44526.625138888892</v>
      </c>
    </row>
    <row r="1335" spans="1:12" x14ac:dyDescent="0.3">
      <c r="A1335" t="s">
        <v>50</v>
      </c>
      <c r="B1335" t="s">
        <v>20</v>
      </c>
      <c r="C1335" s="2">
        <v>44</v>
      </c>
      <c r="D1335" t="s">
        <v>31</v>
      </c>
      <c r="E1335" t="s">
        <v>45</v>
      </c>
      <c r="F1335" t="s">
        <v>57</v>
      </c>
      <c r="G1335" s="3" t="s">
        <v>43</v>
      </c>
      <c r="H1335">
        <v>5</v>
      </c>
      <c r="I1335">
        <v>1214.93</v>
      </c>
      <c r="J1335">
        <v>0.27</v>
      </c>
      <c r="K1335" s="4">
        <v>4434.49</v>
      </c>
      <c r="L1335" s="1">
        <v>43978.215115740742</v>
      </c>
    </row>
    <row r="1336" spans="1:12" x14ac:dyDescent="0.3">
      <c r="A1336" t="s">
        <v>47</v>
      </c>
      <c r="B1336" t="s">
        <v>17</v>
      </c>
      <c r="C1336" s="2">
        <v>41</v>
      </c>
      <c r="D1336" t="s">
        <v>31</v>
      </c>
      <c r="E1336" t="s">
        <v>33</v>
      </c>
      <c r="F1336" t="s">
        <v>39</v>
      </c>
      <c r="G1336" s="3" t="s">
        <v>42</v>
      </c>
      <c r="H1336">
        <v>6</v>
      </c>
      <c r="I1336">
        <v>563.71</v>
      </c>
      <c r="J1336">
        <v>0.11</v>
      </c>
      <c r="K1336" s="4">
        <v>3010.21</v>
      </c>
      <c r="L1336" s="1">
        <v>44962.221608796302</v>
      </c>
    </row>
    <row r="1337" spans="1:12" x14ac:dyDescent="0.3">
      <c r="A1337" t="s">
        <v>51</v>
      </c>
      <c r="B1337" t="s">
        <v>29</v>
      </c>
      <c r="C1337" s="2">
        <v>35</v>
      </c>
      <c r="D1337" t="s">
        <v>31</v>
      </c>
      <c r="E1337" t="s">
        <v>35</v>
      </c>
      <c r="F1337" t="s">
        <v>38</v>
      </c>
      <c r="G1337" s="3" t="s">
        <v>43</v>
      </c>
      <c r="H1337">
        <v>3</v>
      </c>
      <c r="I1337">
        <v>553.14</v>
      </c>
      <c r="J1337">
        <v>0.01</v>
      </c>
      <c r="K1337" s="4">
        <v>1642.83</v>
      </c>
      <c r="L1337" s="1">
        <v>44177.319039351853</v>
      </c>
    </row>
    <row r="1338" spans="1:12" x14ac:dyDescent="0.3">
      <c r="A1338" t="s">
        <v>52</v>
      </c>
      <c r="B1338" t="s">
        <v>15</v>
      </c>
      <c r="C1338" s="2">
        <v>44</v>
      </c>
      <c r="D1338" t="s">
        <v>32</v>
      </c>
      <c r="E1338" t="s">
        <v>35</v>
      </c>
      <c r="F1338" t="s">
        <v>40</v>
      </c>
      <c r="G1338" s="3" t="s">
        <v>56</v>
      </c>
      <c r="H1338">
        <v>5</v>
      </c>
      <c r="I1338">
        <v>733.74</v>
      </c>
      <c r="J1338">
        <v>0.22</v>
      </c>
      <c r="K1338" s="4">
        <v>2861.59</v>
      </c>
      <c r="L1338" s="1">
        <v>45117.099236111113</v>
      </c>
    </row>
    <row r="1339" spans="1:12" x14ac:dyDescent="0.3">
      <c r="A1339" t="s">
        <v>53</v>
      </c>
      <c r="B1339" t="s">
        <v>23</v>
      </c>
      <c r="C1339" s="2">
        <v>58</v>
      </c>
      <c r="D1339" t="s">
        <v>32</v>
      </c>
      <c r="E1339" t="s">
        <v>36</v>
      </c>
      <c r="F1339" t="s">
        <v>40</v>
      </c>
      <c r="G1339" s="3" t="s">
        <v>42</v>
      </c>
      <c r="H1339">
        <v>5</v>
      </c>
      <c r="I1339">
        <v>1835.96</v>
      </c>
      <c r="J1339">
        <v>0.28000000000000003</v>
      </c>
      <c r="K1339" s="4">
        <v>6609.46</v>
      </c>
      <c r="L1339" s="1">
        <v>44105.763275462959</v>
      </c>
    </row>
    <row r="1340" spans="1:12" x14ac:dyDescent="0.3">
      <c r="A1340" t="s">
        <v>54</v>
      </c>
      <c r="B1340" t="s">
        <v>22</v>
      </c>
      <c r="C1340" s="2">
        <v>38</v>
      </c>
      <c r="D1340" t="s">
        <v>32</v>
      </c>
      <c r="E1340" t="s">
        <v>44</v>
      </c>
      <c r="F1340" t="s">
        <v>39</v>
      </c>
      <c r="G1340" s="3" t="s">
        <v>42</v>
      </c>
      <c r="H1340">
        <v>3</v>
      </c>
      <c r="I1340">
        <v>813.42</v>
      </c>
      <c r="J1340">
        <v>0.05</v>
      </c>
      <c r="K1340" s="4">
        <v>2318.25</v>
      </c>
      <c r="L1340" s="1">
        <v>44142.954664351862</v>
      </c>
    </row>
    <row r="1341" spans="1:12" x14ac:dyDescent="0.3">
      <c r="A1341" t="s">
        <v>55</v>
      </c>
      <c r="B1341" t="s">
        <v>27</v>
      </c>
      <c r="C1341" s="2">
        <v>51</v>
      </c>
      <c r="D1341" t="s">
        <v>32</v>
      </c>
      <c r="E1341" t="s">
        <v>35</v>
      </c>
      <c r="F1341" t="s">
        <v>37</v>
      </c>
      <c r="G1341" s="3" t="s">
        <v>43</v>
      </c>
      <c r="H1341">
        <v>8</v>
      </c>
      <c r="I1341">
        <v>1651.47</v>
      </c>
      <c r="J1341">
        <v>0.19</v>
      </c>
      <c r="K1341" s="4">
        <v>10701.53</v>
      </c>
      <c r="L1341" s="1">
        <v>44036.996296296304</v>
      </c>
    </row>
    <row r="1342" spans="1:12" x14ac:dyDescent="0.3">
      <c r="A1342" t="s">
        <v>47</v>
      </c>
      <c r="B1342" t="s">
        <v>20</v>
      </c>
      <c r="C1342" s="2">
        <v>50</v>
      </c>
      <c r="D1342" t="s">
        <v>31</v>
      </c>
      <c r="E1342" t="s">
        <v>34</v>
      </c>
      <c r="F1342" t="s">
        <v>41</v>
      </c>
      <c r="G1342" s="3" t="s">
        <v>56</v>
      </c>
      <c r="H1342">
        <v>6</v>
      </c>
      <c r="I1342">
        <v>434.73</v>
      </c>
      <c r="J1342">
        <v>0.24</v>
      </c>
      <c r="K1342" s="4">
        <v>1982.37</v>
      </c>
      <c r="L1342" s="1">
        <v>44703.259699074071</v>
      </c>
    </row>
    <row r="1343" spans="1:12" x14ac:dyDescent="0.3">
      <c r="A1343" t="s">
        <v>48</v>
      </c>
      <c r="B1343" t="s">
        <v>15</v>
      </c>
      <c r="C1343" s="2">
        <v>35</v>
      </c>
      <c r="D1343" t="s">
        <v>32</v>
      </c>
      <c r="E1343" t="s">
        <v>35</v>
      </c>
      <c r="F1343" t="s">
        <v>40</v>
      </c>
      <c r="G1343" s="3" t="s">
        <v>56</v>
      </c>
      <c r="H1343">
        <v>3</v>
      </c>
      <c r="I1343">
        <v>143.93</v>
      </c>
      <c r="J1343">
        <v>0.27</v>
      </c>
      <c r="K1343" s="4">
        <v>315.20999999999998</v>
      </c>
      <c r="L1343" s="1">
        <v>44457.285844907397</v>
      </c>
    </row>
    <row r="1344" spans="1:12" x14ac:dyDescent="0.3">
      <c r="A1344" t="s">
        <v>49</v>
      </c>
      <c r="B1344" t="s">
        <v>30</v>
      </c>
      <c r="C1344" s="2">
        <v>20</v>
      </c>
      <c r="D1344" t="s">
        <v>31</v>
      </c>
      <c r="E1344" t="s">
        <v>34</v>
      </c>
      <c r="F1344" t="s">
        <v>57</v>
      </c>
      <c r="G1344" s="3" t="s">
        <v>43</v>
      </c>
      <c r="H1344">
        <v>1</v>
      </c>
      <c r="I1344">
        <v>1574.27</v>
      </c>
      <c r="J1344">
        <v>0.08</v>
      </c>
      <c r="K1344" s="4">
        <v>1448.33</v>
      </c>
      <c r="L1344" s="1">
        <v>45168.349826388891</v>
      </c>
    </row>
    <row r="1345" spans="1:12" x14ac:dyDescent="0.3">
      <c r="A1345" t="s">
        <v>50</v>
      </c>
      <c r="B1345" t="s">
        <v>24</v>
      </c>
      <c r="C1345" s="2">
        <v>41</v>
      </c>
      <c r="D1345" t="s">
        <v>32</v>
      </c>
      <c r="E1345" t="s">
        <v>46</v>
      </c>
      <c r="F1345" t="s">
        <v>39</v>
      </c>
      <c r="G1345" s="3" t="s">
        <v>43</v>
      </c>
      <c r="H1345">
        <v>1</v>
      </c>
      <c r="I1345">
        <v>1106.6600000000001</v>
      </c>
      <c r="J1345">
        <v>0.04</v>
      </c>
      <c r="K1345" s="4">
        <v>1062.3900000000001</v>
      </c>
      <c r="L1345" s="1">
        <v>44852.713587962957</v>
      </c>
    </row>
    <row r="1346" spans="1:12" x14ac:dyDescent="0.3">
      <c r="A1346" t="s">
        <v>47</v>
      </c>
      <c r="B1346" t="s">
        <v>25</v>
      </c>
      <c r="C1346" s="2">
        <v>18</v>
      </c>
      <c r="D1346" t="s">
        <v>32</v>
      </c>
      <c r="E1346" t="s">
        <v>36</v>
      </c>
      <c r="F1346" t="s">
        <v>41</v>
      </c>
      <c r="G1346" s="3" t="s">
        <v>43</v>
      </c>
      <c r="I1346">
        <v>1032.27</v>
      </c>
      <c r="J1346">
        <v>7.0000000000000007E-2</v>
      </c>
      <c r="K1346" s="4">
        <v>1920.02</v>
      </c>
      <c r="L1346" s="1">
        <v>44889.801724537043</v>
      </c>
    </row>
    <row r="1347" spans="1:12" x14ac:dyDescent="0.3">
      <c r="A1347" t="s">
        <v>51</v>
      </c>
      <c r="B1347" t="s">
        <v>16</v>
      </c>
      <c r="C1347" s="2">
        <v>23</v>
      </c>
      <c r="D1347" t="s">
        <v>31</v>
      </c>
      <c r="E1347" t="s">
        <v>34</v>
      </c>
      <c r="F1347" t="s">
        <v>41</v>
      </c>
      <c r="G1347" s="3" t="s">
        <v>43</v>
      </c>
      <c r="H1347">
        <v>5</v>
      </c>
      <c r="I1347">
        <v>580.79999999999995</v>
      </c>
      <c r="J1347">
        <v>0.17</v>
      </c>
      <c r="K1347" s="4">
        <v>2410.3200000000002</v>
      </c>
      <c r="L1347" s="1">
        <v>43991.945960648147</v>
      </c>
    </row>
    <row r="1348" spans="1:12" x14ac:dyDescent="0.3">
      <c r="A1348" t="s">
        <v>52</v>
      </c>
      <c r="B1348" t="s">
        <v>28</v>
      </c>
      <c r="C1348" s="2">
        <v>36</v>
      </c>
      <c r="D1348" t="s">
        <v>32</v>
      </c>
      <c r="E1348" t="s">
        <v>36</v>
      </c>
      <c r="F1348" t="s">
        <v>40</v>
      </c>
      <c r="G1348" s="3" t="s">
        <v>43</v>
      </c>
      <c r="H1348">
        <v>7</v>
      </c>
      <c r="I1348">
        <v>191.02</v>
      </c>
      <c r="J1348">
        <v>0.28000000000000003</v>
      </c>
      <c r="K1348" s="4">
        <v>962.74</v>
      </c>
      <c r="L1348" s="1">
        <v>45136.973136574074</v>
      </c>
    </row>
    <row r="1349" spans="1:12" x14ac:dyDescent="0.3">
      <c r="A1349" t="s">
        <v>53</v>
      </c>
      <c r="B1349" t="s">
        <v>30</v>
      </c>
      <c r="C1349" s="2">
        <v>39</v>
      </c>
      <c r="D1349" t="s">
        <v>32</v>
      </c>
      <c r="E1349" t="s">
        <v>36</v>
      </c>
      <c r="F1349" t="s">
        <v>38</v>
      </c>
      <c r="G1349" s="3" t="s">
        <v>56</v>
      </c>
      <c r="H1349">
        <v>1</v>
      </c>
      <c r="I1349">
        <v>991.58</v>
      </c>
      <c r="J1349">
        <v>0.17</v>
      </c>
      <c r="K1349" s="4">
        <v>823.01</v>
      </c>
      <c r="L1349" s="1">
        <v>44690.937893518523</v>
      </c>
    </row>
    <row r="1350" spans="1:12" x14ac:dyDescent="0.3">
      <c r="A1350" t="s">
        <v>54</v>
      </c>
      <c r="B1350" t="s">
        <v>14</v>
      </c>
      <c r="C1350" s="2">
        <v>60</v>
      </c>
      <c r="D1350" t="s">
        <v>32</v>
      </c>
      <c r="E1350" t="s">
        <v>36</v>
      </c>
      <c r="F1350" t="s">
        <v>57</v>
      </c>
      <c r="G1350" s="3" t="s">
        <v>56</v>
      </c>
      <c r="H1350">
        <v>1</v>
      </c>
      <c r="I1350">
        <v>1741.09</v>
      </c>
      <c r="J1350">
        <v>0.28000000000000003</v>
      </c>
      <c r="K1350" s="4">
        <v>1253.58</v>
      </c>
      <c r="L1350" s="1">
        <v>44347.048344907409</v>
      </c>
    </row>
    <row r="1351" spans="1:12" x14ac:dyDescent="0.3">
      <c r="A1351" t="s">
        <v>55</v>
      </c>
      <c r="B1351" t="s">
        <v>27</v>
      </c>
      <c r="C1351" s="2">
        <v>25</v>
      </c>
      <c r="D1351" t="s">
        <v>32</v>
      </c>
      <c r="E1351" t="s">
        <v>34</v>
      </c>
      <c r="F1351" t="s">
        <v>41</v>
      </c>
      <c r="G1351" s="3" t="s">
        <v>42</v>
      </c>
      <c r="H1351">
        <v>4</v>
      </c>
      <c r="I1351">
        <v>284.04000000000002</v>
      </c>
      <c r="J1351">
        <v>0.23</v>
      </c>
      <c r="K1351" s="4">
        <v>874.84</v>
      </c>
      <c r="L1351" s="1">
        <v>44638.882210648153</v>
      </c>
    </row>
    <row r="1352" spans="1:12" x14ac:dyDescent="0.3">
      <c r="A1352" t="s">
        <v>47</v>
      </c>
      <c r="B1352" t="s">
        <v>17</v>
      </c>
      <c r="C1352" s="2">
        <v>22</v>
      </c>
      <c r="D1352" t="s">
        <v>32</v>
      </c>
      <c r="E1352" t="s">
        <v>34</v>
      </c>
      <c r="F1352" t="s">
        <v>57</v>
      </c>
      <c r="G1352" s="3" t="s">
        <v>56</v>
      </c>
      <c r="H1352">
        <v>6</v>
      </c>
      <c r="I1352">
        <v>1861.88</v>
      </c>
      <c r="J1352">
        <v>0.18</v>
      </c>
      <c r="K1352" s="4">
        <v>9160.4500000000007</v>
      </c>
      <c r="L1352" s="1">
        <v>44636.783506944441</v>
      </c>
    </row>
    <row r="1353" spans="1:12" x14ac:dyDescent="0.3">
      <c r="A1353" t="s">
        <v>48</v>
      </c>
      <c r="B1353" t="s">
        <v>21</v>
      </c>
      <c r="C1353" s="2">
        <v>26</v>
      </c>
      <c r="D1353" t="s">
        <v>32</v>
      </c>
      <c r="E1353" t="s">
        <v>36</v>
      </c>
      <c r="F1353" t="s">
        <v>40</v>
      </c>
      <c r="G1353" s="3" t="s">
        <v>43</v>
      </c>
      <c r="H1353">
        <v>9</v>
      </c>
      <c r="I1353">
        <v>585.72</v>
      </c>
      <c r="J1353">
        <v>0.01</v>
      </c>
      <c r="K1353" s="4">
        <v>5218.7700000000004</v>
      </c>
      <c r="L1353" s="1">
        <v>44219.929699074077</v>
      </c>
    </row>
    <row r="1354" spans="1:12" x14ac:dyDescent="0.3">
      <c r="A1354" t="s">
        <v>49</v>
      </c>
      <c r="B1354" t="s">
        <v>25</v>
      </c>
      <c r="C1354" s="2">
        <v>64</v>
      </c>
      <c r="D1354" t="s">
        <v>32</v>
      </c>
      <c r="E1354" t="s">
        <v>46</v>
      </c>
      <c r="F1354" t="s">
        <v>39</v>
      </c>
      <c r="G1354" s="3" t="s">
        <v>56</v>
      </c>
      <c r="H1354">
        <v>1</v>
      </c>
      <c r="I1354">
        <v>1087.76</v>
      </c>
      <c r="J1354">
        <v>0.1</v>
      </c>
      <c r="K1354" s="4">
        <v>978.98</v>
      </c>
      <c r="L1354" s="1">
        <v>44460.171342592592</v>
      </c>
    </row>
    <row r="1355" spans="1:12" x14ac:dyDescent="0.3">
      <c r="A1355" t="s">
        <v>50</v>
      </c>
      <c r="B1355" t="s">
        <v>21</v>
      </c>
      <c r="C1355" s="2">
        <v>38</v>
      </c>
      <c r="D1355" t="s">
        <v>31</v>
      </c>
      <c r="E1355" t="s">
        <v>36</v>
      </c>
      <c r="F1355" t="s">
        <v>41</v>
      </c>
      <c r="G1355" s="3" t="s">
        <v>56</v>
      </c>
      <c r="H1355">
        <v>5</v>
      </c>
      <c r="I1355">
        <v>179.69</v>
      </c>
      <c r="J1355">
        <v>0.02</v>
      </c>
      <c r="K1355" s="4">
        <v>880.48</v>
      </c>
      <c r="L1355" s="1">
        <v>44037.510277777779</v>
      </c>
    </row>
    <row r="1356" spans="1:12" x14ac:dyDescent="0.3">
      <c r="A1356" t="s">
        <v>47</v>
      </c>
      <c r="B1356" t="s">
        <v>16</v>
      </c>
      <c r="C1356" s="2">
        <v>45</v>
      </c>
      <c r="D1356" t="s">
        <v>32</v>
      </c>
      <c r="E1356" t="s">
        <v>46</v>
      </c>
      <c r="F1356" t="s">
        <v>40</v>
      </c>
      <c r="G1356" s="3" t="s">
        <v>56</v>
      </c>
      <c r="H1356">
        <v>9</v>
      </c>
      <c r="I1356">
        <v>878.84</v>
      </c>
      <c r="J1356">
        <v>0.1</v>
      </c>
      <c r="K1356" s="4">
        <v>7118.6</v>
      </c>
      <c r="L1356" s="1">
        <v>44641.194467592592</v>
      </c>
    </row>
    <row r="1357" spans="1:12" x14ac:dyDescent="0.3">
      <c r="A1357" t="s">
        <v>51</v>
      </c>
      <c r="B1357" t="s">
        <v>12</v>
      </c>
      <c r="C1357" s="2">
        <v>63</v>
      </c>
      <c r="D1357" t="s">
        <v>32</v>
      </c>
      <c r="E1357" t="s">
        <v>44</v>
      </c>
      <c r="F1357" t="s">
        <v>41</v>
      </c>
      <c r="G1357" s="3" t="s">
        <v>42</v>
      </c>
      <c r="H1357">
        <v>8</v>
      </c>
      <c r="I1357">
        <v>295.5</v>
      </c>
      <c r="J1357">
        <v>0.02</v>
      </c>
      <c r="K1357" s="4">
        <v>2316.7199999999998</v>
      </c>
      <c r="L1357" s="1">
        <v>43872.167314814818</v>
      </c>
    </row>
    <row r="1358" spans="1:12" x14ac:dyDescent="0.3">
      <c r="A1358" t="s">
        <v>52</v>
      </c>
      <c r="B1358" t="s">
        <v>20</v>
      </c>
      <c r="C1358" s="2">
        <v>21</v>
      </c>
      <c r="D1358" t="s">
        <v>32</v>
      </c>
      <c r="E1358" t="s">
        <v>46</v>
      </c>
      <c r="F1358" t="s">
        <v>39</v>
      </c>
      <c r="G1358" s="3" t="s">
        <v>42</v>
      </c>
      <c r="H1358">
        <v>7</v>
      </c>
      <c r="I1358">
        <v>143.55000000000001</v>
      </c>
      <c r="J1358">
        <v>0.05</v>
      </c>
      <c r="K1358" s="4">
        <v>954.61</v>
      </c>
      <c r="L1358" s="1">
        <v>44288.153009259258</v>
      </c>
    </row>
    <row r="1359" spans="1:12" x14ac:dyDescent="0.3">
      <c r="A1359" t="s">
        <v>53</v>
      </c>
      <c r="B1359" t="s">
        <v>29</v>
      </c>
      <c r="C1359" s="2">
        <v>41</v>
      </c>
      <c r="D1359" t="s">
        <v>32</v>
      </c>
      <c r="E1359" t="s">
        <v>46</v>
      </c>
      <c r="F1359" t="s">
        <v>57</v>
      </c>
      <c r="G1359" s="3" t="s">
        <v>43</v>
      </c>
      <c r="I1359">
        <v>1934.79</v>
      </c>
      <c r="J1359">
        <v>0.12</v>
      </c>
      <c r="K1359" s="4">
        <v>3405.23</v>
      </c>
      <c r="L1359" s="1">
        <v>44550.328796296293</v>
      </c>
    </row>
    <row r="1360" spans="1:12" x14ac:dyDescent="0.3">
      <c r="A1360" t="s">
        <v>54</v>
      </c>
      <c r="B1360" t="s">
        <v>29</v>
      </c>
      <c r="C1360" s="2">
        <v>25</v>
      </c>
      <c r="D1360" t="s">
        <v>32</v>
      </c>
      <c r="E1360" t="s">
        <v>46</v>
      </c>
      <c r="F1360" t="s">
        <v>57</v>
      </c>
      <c r="G1360" s="3" t="s">
        <v>43</v>
      </c>
      <c r="H1360">
        <v>9</v>
      </c>
      <c r="I1360">
        <v>1473.68</v>
      </c>
      <c r="J1360">
        <v>0.15</v>
      </c>
      <c r="K1360" s="4">
        <v>11273.65</v>
      </c>
      <c r="L1360" s="1">
        <v>44150.518703703703</v>
      </c>
    </row>
    <row r="1361" spans="1:12" x14ac:dyDescent="0.3">
      <c r="A1361" t="s">
        <v>55</v>
      </c>
      <c r="B1361" t="s">
        <v>16</v>
      </c>
      <c r="C1361" s="2">
        <v>34</v>
      </c>
      <c r="D1361" t="s">
        <v>32</v>
      </c>
      <c r="E1361" t="s">
        <v>36</v>
      </c>
      <c r="F1361" t="s">
        <v>41</v>
      </c>
      <c r="G1361" s="3" t="s">
        <v>42</v>
      </c>
      <c r="H1361">
        <v>8</v>
      </c>
      <c r="I1361">
        <v>1452.16</v>
      </c>
      <c r="J1361">
        <v>7.0000000000000007E-2</v>
      </c>
      <c r="K1361" s="4">
        <v>10804.07</v>
      </c>
      <c r="L1361" s="1">
        <v>44244.447777777779</v>
      </c>
    </row>
    <row r="1362" spans="1:12" x14ac:dyDescent="0.3">
      <c r="A1362" t="s">
        <v>47</v>
      </c>
      <c r="B1362" t="s">
        <v>13</v>
      </c>
      <c r="C1362" s="2">
        <v>51</v>
      </c>
      <c r="D1362" t="s">
        <v>31</v>
      </c>
      <c r="E1362" t="s">
        <v>45</v>
      </c>
      <c r="F1362" t="s">
        <v>40</v>
      </c>
      <c r="G1362" s="3" t="s">
        <v>56</v>
      </c>
      <c r="H1362">
        <v>9</v>
      </c>
      <c r="I1362">
        <v>226.57</v>
      </c>
      <c r="J1362">
        <v>0.22</v>
      </c>
      <c r="K1362" s="4">
        <v>1590.52</v>
      </c>
      <c r="L1362" s="1">
        <v>44177.16165509259</v>
      </c>
    </row>
    <row r="1363" spans="1:12" x14ac:dyDescent="0.3">
      <c r="A1363" t="s">
        <v>48</v>
      </c>
      <c r="B1363" t="s">
        <v>19</v>
      </c>
      <c r="C1363" s="2">
        <v>37</v>
      </c>
      <c r="D1363" t="s">
        <v>32</v>
      </c>
      <c r="E1363" t="s">
        <v>44</v>
      </c>
      <c r="F1363" t="s">
        <v>39</v>
      </c>
      <c r="G1363" s="3" t="s">
        <v>56</v>
      </c>
      <c r="H1363">
        <v>9</v>
      </c>
      <c r="I1363">
        <v>1862.23</v>
      </c>
      <c r="J1363">
        <v>0.18</v>
      </c>
      <c r="K1363" s="4">
        <v>13743.26</v>
      </c>
      <c r="L1363" s="1">
        <v>44300.148310185177</v>
      </c>
    </row>
    <row r="1364" spans="1:12" x14ac:dyDescent="0.3">
      <c r="A1364" t="s">
        <v>49</v>
      </c>
      <c r="B1364" t="s">
        <v>13</v>
      </c>
      <c r="C1364" s="2">
        <v>33</v>
      </c>
      <c r="D1364" t="s">
        <v>32</v>
      </c>
      <c r="E1364" t="s">
        <v>44</v>
      </c>
      <c r="F1364" t="s">
        <v>37</v>
      </c>
      <c r="G1364" s="3" t="s">
        <v>42</v>
      </c>
      <c r="H1364">
        <v>9</v>
      </c>
      <c r="I1364">
        <v>965.46</v>
      </c>
      <c r="J1364">
        <v>0.21</v>
      </c>
      <c r="K1364" s="4">
        <v>6864.42</v>
      </c>
      <c r="L1364" s="1">
        <v>43962.779398148137</v>
      </c>
    </row>
    <row r="1365" spans="1:12" x14ac:dyDescent="0.3">
      <c r="A1365" t="s">
        <v>50</v>
      </c>
      <c r="B1365" t="s">
        <v>28</v>
      </c>
      <c r="C1365" s="2">
        <v>27</v>
      </c>
      <c r="D1365" t="s">
        <v>31</v>
      </c>
      <c r="E1365" t="s">
        <v>44</v>
      </c>
      <c r="F1365" t="s">
        <v>57</v>
      </c>
      <c r="G1365" s="3" t="s">
        <v>43</v>
      </c>
      <c r="H1365">
        <v>3</v>
      </c>
      <c r="I1365">
        <v>1711.95</v>
      </c>
      <c r="J1365">
        <v>0.22</v>
      </c>
      <c r="K1365" s="4">
        <v>4005.96</v>
      </c>
      <c r="L1365" s="1">
        <v>44075.88858796296</v>
      </c>
    </row>
    <row r="1366" spans="1:12" x14ac:dyDescent="0.3">
      <c r="A1366" t="s">
        <v>47</v>
      </c>
      <c r="B1366" t="s">
        <v>30</v>
      </c>
      <c r="C1366" s="2">
        <v>51</v>
      </c>
      <c r="D1366" t="s">
        <v>31</v>
      </c>
      <c r="E1366" t="s">
        <v>45</v>
      </c>
      <c r="F1366" t="s">
        <v>37</v>
      </c>
      <c r="G1366" s="3" t="s">
        <v>56</v>
      </c>
      <c r="H1366">
        <v>7</v>
      </c>
      <c r="I1366">
        <v>74.569999999999993</v>
      </c>
      <c r="J1366">
        <v>0.22</v>
      </c>
      <c r="K1366" s="4">
        <v>407.15</v>
      </c>
      <c r="L1366" s="1">
        <v>44273.162986111107</v>
      </c>
    </row>
    <row r="1367" spans="1:12" x14ac:dyDescent="0.3">
      <c r="A1367" t="s">
        <v>51</v>
      </c>
      <c r="B1367" t="s">
        <v>22</v>
      </c>
      <c r="C1367" s="2">
        <v>60</v>
      </c>
      <c r="D1367" t="s">
        <v>32</v>
      </c>
      <c r="E1367" t="s">
        <v>44</v>
      </c>
      <c r="F1367" t="s">
        <v>41</v>
      </c>
      <c r="G1367" s="3" t="s">
        <v>43</v>
      </c>
      <c r="H1367">
        <v>1</v>
      </c>
      <c r="I1367">
        <v>631.5</v>
      </c>
      <c r="J1367">
        <v>0.28000000000000003</v>
      </c>
      <c r="K1367" s="4">
        <v>454.68</v>
      </c>
      <c r="L1367" s="1">
        <v>44093.649155092593</v>
      </c>
    </row>
    <row r="1368" spans="1:12" x14ac:dyDescent="0.3">
      <c r="A1368" t="s">
        <v>52</v>
      </c>
      <c r="B1368" t="s">
        <v>23</v>
      </c>
      <c r="C1368" s="2">
        <v>27</v>
      </c>
      <c r="D1368" t="s">
        <v>32</v>
      </c>
      <c r="E1368" t="s">
        <v>44</v>
      </c>
      <c r="F1368" t="s">
        <v>37</v>
      </c>
      <c r="G1368" s="3" t="s">
        <v>56</v>
      </c>
      <c r="H1368">
        <v>9</v>
      </c>
      <c r="I1368">
        <v>1992.29</v>
      </c>
      <c r="J1368">
        <v>7.0000000000000007E-2</v>
      </c>
      <c r="K1368" s="4">
        <v>16675.47</v>
      </c>
      <c r="L1368" s="1">
        <v>45138.898032407407</v>
      </c>
    </row>
    <row r="1369" spans="1:12" x14ac:dyDescent="0.3">
      <c r="A1369" t="s">
        <v>53</v>
      </c>
      <c r="B1369" t="s">
        <v>14</v>
      </c>
      <c r="C1369" s="2">
        <v>47</v>
      </c>
      <c r="D1369" t="s">
        <v>32</v>
      </c>
      <c r="E1369" t="s">
        <v>34</v>
      </c>
      <c r="F1369" t="s">
        <v>40</v>
      </c>
      <c r="G1369" s="3" t="s">
        <v>43</v>
      </c>
      <c r="H1369">
        <v>9</v>
      </c>
      <c r="I1369">
        <v>884.28</v>
      </c>
      <c r="J1369">
        <v>0.08</v>
      </c>
      <c r="K1369" s="4">
        <v>7321.84</v>
      </c>
      <c r="L1369" s="1">
        <v>44506.40215277778</v>
      </c>
    </row>
    <row r="1370" spans="1:12" x14ac:dyDescent="0.3">
      <c r="A1370" t="s">
        <v>54</v>
      </c>
      <c r="B1370" t="s">
        <v>23</v>
      </c>
      <c r="C1370" s="2">
        <v>47</v>
      </c>
      <c r="D1370" t="s">
        <v>31</v>
      </c>
      <c r="E1370" t="s">
        <v>33</v>
      </c>
      <c r="F1370" t="s">
        <v>40</v>
      </c>
      <c r="G1370" s="3" t="s">
        <v>56</v>
      </c>
      <c r="H1370">
        <v>3</v>
      </c>
      <c r="I1370">
        <v>1782.56</v>
      </c>
      <c r="J1370">
        <v>0.03</v>
      </c>
      <c r="K1370" s="4">
        <v>5187.25</v>
      </c>
      <c r="L1370" s="1">
        <v>44668.341990740737</v>
      </c>
    </row>
    <row r="1371" spans="1:12" x14ac:dyDescent="0.3">
      <c r="A1371" t="s">
        <v>55</v>
      </c>
      <c r="B1371" t="s">
        <v>16</v>
      </c>
      <c r="C1371" s="2">
        <v>42</v>
      </c>
      <c r="D1371" t="s">
        <v>31</v>
      </c>
      <c r="E1371" t="s">
        <v>34</v>
      </c>
      <c r="F1371" t="s">
        <v>37</v>
      </c>
      <c r="G1371" s="3" t="s">
        <v>43</v>
      </c>
      <c r="H1371">
        <v>5</v>
      </c>
      <c r="I1371">
        <v>689.6</v>
      </c>
      <c r="J1371">
        <v>0.18</v>
      </c>
      <c r="K1371" s="4">
        <v>2827.36</v>
      </c>
      <c r="L1371" s="1">
        <v>44125.687210648153</v>
      </c>
    </row>
    <row r="1372" spans="1:12" x14ac:dyDescent="0.3">
      <c r="A1372" t="s">
        <v>47</v>
      </c>
      <c r="B1372" t="s">
        <v>21</v>
      </c>
      <c r="C1372" s="2">
        <v>63</v>
      </c>
      <c r="D1372" t="s">
        <v>32</v>
      </c>
      <c r="E1372" t="s">
        <v>36</v>
      </c>
      <c r="F1372" t="s">
        <v>40</v>
      </c>
      <c r="G1372" s="3" t="s">
        <v>43</v>
      </c>
      <c r="H1372">
        <v>8</v>
      </c>
      <c r="I1372">
        <v>1074.3900000000001</v>
      </c>
      <c r="J1372">
        <v>0.12</v>
      </c>
      <c r="K1372" s="4">
        <v>7563.71</v>
      </c>
      <c r="L1372" s="1">
        <v>44701.332476851851</v>
      </c>
    </row>
    <row r="1373" spans="1:12" x14ac:dyDescent="0.3">
      <c r="A1373" t="s">
        <v>48</v>
      </c>
      <c r="B1373" t="s">
        <v>13</v>
      </c>
      <c r="C1373" s="2">
        <v>60</v>
      </c>
      <c r="D1373" t="s">
        <v>32</v>
      </c>
      <c r="E1373" t="s">
        <v>36</v>
      </c>
      <c r="F1373" t="s">
        <v>57</v>
      </c>
      <c r="G1373" s="3" t="s">
        <v>43</v>
      </c>
      <c r="H1373">
        <v>6</v>
      </c>
      <c r="I1373">
        <v>1715.73</v>
      </c>
      <c r="J1373">
        <v>0.15</v>
      </c>
      <c r="K1373" s="4">
        <v>8750.2199999999993</v>
      </c>
      <c r="L1373" s="1">
        <v>44947.993333333332</v>
      </c>
    </row>
    <row r="1374" spans="1:12" x14ac:dyDescent="0.3">
      <c r="A1374" t="s">
        <v>49</v>
      </c>
      <c r="B1374" t="s">
        <v>19</v>
      </c>
      <c r="C1374" s="2">
        <v>58</v>
      </c>
      <c r="D1374" t="s">
        <v>31</v>
      </c>
      <c r="E1374" t="s">
        <v>46</v>
      </c>
      <c r="F1374" t="s">
        <v>41</v>
      </c>
      <c r="G1374" s="3" t="s">
        <v>42</v>
      </c>
      <c r="H1374">
        <v>9</v>
      </c>
      <c r="I1374">
        <v>1231.3499999999999</v>
      </c>
      <c r="J1374">
        <v>0.05</v>
      </c>
      <c r="K1374" s="4">
        <v>10528.04</v>
      </c>
      <c r="L1374" s="1">
        <v>44207.612210648149</v>
      </c>
    </row>
    <row r="1375" spans="1:12" x14ac:dyDescent="0.3">
      <c r="A1375" t="s">
        <v>50</v>
      </c>
      <c r="B1375" t="s">
        <v>18</v>
      </c>
      <c r="C1375" s="2">
        <v>24</v>
      </c>
      <c r="D1375" t="s">
        <v>31</v>
      </c>
      <c r="E1375" t="s">
        <v>35</v>
      </c>
      <c r="F1375" t="s">
        <v>37</v>
      </c>
      <c r="G1375" s="3" t="s">
        <v>43</v>
      </c>
      <c r="H1375">
        <v>3</v>
      </c>
      <c r="I1375">
        <v>1464.13</v>
      </c>
      <c r="J1375">
        <v>0.19</v>
      </c>
      <c r="K1375" s="4">
        <v>3557.84</v>
      </c>
      <c r="L1375" s="1">
        <v>43970.181851851848</v>
      </c>
    </row>
    <row r="1376" spans="1:12" x14ac:dyDescent="0.3">
      <c r="A1376" t="s">
        <v>47</v>
      </c>
      <c r="B1376" t="s">
        <v>25</v>
      </c>
      <c r="C1376" s="2">
        <v>64</v>
      </c>
      <c r="D1376" t="s">
        <v>31</v>
      </c>
      <c r="E1376" t="s">
        <v>33</v>
      </c>
      <c r="F1376" t="s">
        <v>57</v>
      </c>
      <c r="G1376" s="3" t="s">
        <v>42</v>
      </c>
      <c r="H1376">
        <v>7</v>
      </c>
      <c r="I1376">
        <v>496.22</v>
      </c>
      <c r="J1376">
        <v>0.19</v>
      </c>
      <c r="K1376" s="4">
        <v>2813.57</v>
      </c>
      <c r="L1376" s="1">
        <v>44556.742905092593</v>
      </c>
    </row>
    <row r="1377" spans="1:12" x14ac:dyDescent="0.3">
      <c r="A1377" t="s">
        <v>51</v>
      </c>
      <c r="B1377" t="s">
        <v>26</v>
      </c>
      <c r="C1377" s="2">
        <v>37</v>
      </c>
      <c r="D1377" t="s">
        <v>31</v>
      </c>
      <c r="E1377" t="s">
        <v>45</v>
      </c>
      <c r="F1377" t="s">
        <v>37</v>
      </c>
      <c r="G1377" s="3" t="s">
        <v>42</v>
      </c>
      <c r="H1377">
        <v>6</v>
      </c>
      <c r="I1377">
        <v>353.99</v>
      </c>
      <c r="J1377">
        <v>0.08</v>
      </c>
      <c r="K1377" s="4">
        <v>1954.02</v>
      </c>
      <c r="L1377" s="1">
        <v>44005.740543981483</v>
      </c>
    </row>
    <row r="1378" spans="1:12" x14ac:dyDescent="0.3">
      <c r="A1378" t="s">
        <v>52</v>
      </c>
      <c r="B1378" t="s">
        <v>18</v>
      </c>
      <c r="C1378" s="2">
        <v>34</v>
      </c>
      <c r="D1378" t="s">
        <v>32</v>
      </c>
      <c r="E1378" t="s">
        <v>34</v>
      </c>
      <c r="F1378" t="s">
        <v>57</v>
      </c>
      <c r="G1378" s="3" t="s">
        <v>43</v>
      </c>
      <c r="H1378">
        <v>5</v>
      </c>
      <c r="I1378">
        <v>499.1</v>
      </c>
      <c r="J1378">
        <v>0.14000000000000001</v>
      </c>
      <c r="K1378" s="4">
        <v>2146.13</v>
      </c>
      <c r="L1378" s="1">
        <v>44765.902557870373</v>
      </c>
    </row>
    <row r="1379" spans="1:12" x14ac:dyDescent="0.3">
      <c r="A1379" t="s">
        <v>53</v>
      </c>
      <c r="B1379" t="s">
        <v>28</v>
      </c>
      <c r="C1379" s="2">
        <v>20</v>
      </c>
      <c r="D1379" t="s">
        <v>31</v>
      </c>
      <c r="E1379" t="s">
        <v>36</v>
      </c>
      <c r="F1379" t="s">
        <v>40</v>
      </c>
      <c r="G1379" s="3" t="s">
        <v>42</v>
      </c>
      <c r="H1379">
        <v>4</v>
      </c>
      <c r="I1379">
        <v>1011.44</v>
      </c>
      <c r="J1379">
        <v>0.27</v>
      </c>
      <c r="K1379" s="4">
        <v>2953.4</v>
      </c>
      <c r="L1379" s="1">
        <v>43945.446122685193</v>
      </c>
    </row>
    <row r="1380" spans="1:12" x14ac:dyDescent="0.3">
      <c r="A1380" t="s">
        <v>54</v>
      </c>
      <c r="B1380" t="s">
        <v>29</v>
      </c>
      <c r="C1380" s="2">
        <v>64</v>
      </c>
      <c r="D1380" t="s">
        <v>31</v>
      </c>
      <c r="E1380" t="s">
        <v>45</v>
      </c>
      <c r="F1380" t="s">
        <v>40</v>
      </c>
      <c r="G1380" s="3" t="s">
        <v>42</v>
      </c>
      <c r="H1380">
        <v>5</v>
      </c>
      <c r="I1380">
        <v>1611.88</v>
      </c>
      <c r="J1380">
        <v>0.23</v>
      </c>
      <c r="K1380" s="4">
        <v>6205.74</v>
      </c>
      <c r="L1380" s="1">
        <v>45072.529560185183</v>
      </c>
    </row>
    <row r="1381" spans="1:12" x14ac:dyDescent="0.3">
      <c r="A1381" t="s">
        <v>55</v>
      </c>
      <c r="B1381" t="s">
        <v>18</v>
      </c>
      <c r="C1381" s="2">
        <v>63</v>
      </c>
      <c r="D1381" t="s">
        <v>32</v>
      </c>
      <c r="E1381" t="s">
        <v>44</v>
      </c>
      <c r="F1381" t="s">
        <v>41</v>
      </c>
      <c r="G1381" s="3" t="s">
        <v>42</v>
      </c>
      <c r="H1381">
        <v>4</v>
      </c>
      <c r="I1381">
        <v>740.29</v>
      </c>
      <c r="J1381">
        <v>7.0000000000000007E-2</v>
      </c>
      <c r="K1381" s="4">
        <v>2753.88</v>
      </c>
      <c r="L1381" s="1">
        <v>44089.133935185193</v>
      </c>
    </row>
    <row r="1382" spans="1:12" x14ac:dyDescent="0.3">
      <c r="A1382" t="s">
        <v>47</v>
      </c>
      <c r="B1382" t="s">
        <v>24</v>
      </c>
      <c r="C1382" s="2">
        <v>57</v>
      </c>
      <c r="D1382" t="s">
        <v>31</v>
      </c>
      <c r="E1382" t="s">
        <v>45</v>
      </c>
      <c r="F1382" t="s">
        <v>40</v>
      </c>
      <c r="G1382" s="3" t="s">
        <v>56</v>
      </c>
      <c r="H1382">
        <v>3</v>
      </c>
      <c r="I1382">
        <v>1151.3900000000001</v>
      </c>
      <c r="J1382">
        <v>0.26</v>
      </c>
      <c r="K1382" s="4">
        <v>2556.09</v>
      </c>
      <c r="L1382" s="1">
        <v>43936.825914351852</v>
      </c>
    </row>
    <row r="1383" spans="1:12" x14ac:dyDescent="0.3">
      <c r="A1383" t="s">
        <v>48</v>
      </c>
      <c r="B1383" t="s">
        <v>12</v>
      </c>
      <c r="C1383" s="2">
        <v>53</v>
      </c>
      <c r="D1383" t="s">
        <v>32</v>
      </c>
      <c r="E1383" t="s">
        <v>34</v>
      </c>
      <c r="F1383" t="s">
        <v>39</v>
      </c>
      <c r="G1383" s="3" t="s">
        <v>43</v>
      </c>
      <c r="H1383">
        <v>7</v>
      </c>
      <c r="I1383">
        <v>1619.38</v>
      </c>
      <c r="J1383">
        <v>0.02</v>
      </c>
      <c r="K1383" s="4">
        <v>11108.95</v>
      </c>
      <c r="L1383" s="1">
        <v>43859.143611111111</v>
      </c>
    </row>
    <row r="1384" spans="1:12" x14ac:dyDescent="0.3">
      <c r="A1384" t="s">
        <v>49</v>
      </c>
      <c r="B1384" t="s">
        <v>26</v>
      </c>
      <c r="C1384" s="2">
        <v>43</v>
      </c>
      <c r="D1384" t="s">
        <v>31</v>
      </c>
      <c r="E1384" t="s">
        <v>33</v>
      </c>
      <c r="F1384" t="s">
        <v>57</v>
      </c>
      <c r="G1384" s="3" t="s">
        <v>42</v>
      </c>
      <c r="H1384">
        <v>6</v>
      </c>
      <c r="I1384">
        <v>515.61</v>
      </c>
      <c r="J1384">
        <v>0.12</v>
      </c>
      <c r="K1384" s="4">
        <v>2722.42</v>
      </c>
      <c r="L1384" s="1">
        <v>44542.598402777781</v>
      </c>
    </row>
    <row r="1385" spans="1:12" x14ac:dyDescent="0.3">
      <c r="A1385" t="s">
        <v>50</v>
      </c>
      <c r="B1385" t="s">
        <v>15</v>
      </c>
      <c r="C1385" s="2">
        <v>27</v>
      </c>
      <c r="D1385" t="s">
        <v>32</v>
      </c>
      <c r="E1385" t="s">
        <v>35</v>
      </c>
      <c r="F1385" t="s">
        <v>57</v>
      </c>
      <c r="G1385" s="3" t="s">
        <v>43</v>
      </c>
      <c r="H1385">
        <v>4</v>
      </c>
      <c r="I1385">
        <v>1771.8</v>
      </c>
      <c r="J1385">
        <v>0.02</v>
      </c>
      <c r="K1385" s="4">
        <v>6945.46</v>
      </c>
      <c r="L1385" s="1">
        <v>44496.84033564815</v>
      </c>
    </row>
    <row r="1386" spans="1:12" x14ac:dyDescent="0.3">
      <c r="A1386" t="s">
        <v>47</v>
      </c>
      <c r="B1386" t="s">
        <v>25</v>
      </c>
      <c r="C1386" s="2">
        <v>51</v>
      </c>
      <c r="D1386" t="s">
        <v>31</v>
      </c>
      <c r="E1386" t="s">
        <v>46</v>
      </c>
      <c r="F1386" t="s">
        <v>37</v>
      </c>
      <c r="G1386" s="3" t="s">
        <v>42</v>
      </c>
      <c r="H1386">
        <v>9</v>
      </c>
      <c r="I1386">
        <v>1908.51</v>
      </c>
      <c r="J1386">
        <v>0.28000000000000003</v>
      </c>
      <c r="K1386" s="4">
        <v>12367.14</v>
      </c>
      <c r="L1386" s="1">
        <v>44317.897974537038</v>
      </c>
    </row>
    <row r="1387" spans="1:12" x14ac:dyDescent="0.3">
      <c r="A1387" t="s">
        <v>51</v>
      </c>
      <c r="B1387" t="s">
        <v>17</v>
      </c>
      <c r="C1387" s="2">
        <v>31</v>
      </c>
      <c r="D1387" t="s">
        <v>32</v>
      </c>
      <c r="E1387" t="s">
        <v>34</v>
      </c>
      <c r="F1387" t="s">
        <v>41</v>
      </c>
      <c r="G1387" s="3" t="s">
        <v>43</v>
      </c>
      <c r="H1387">
        <v>1</v>
      </c>
      <c r="I1387">
        <v>125.99</v>
      </c>
      <c r="J1387">
        <v>0.01</v>
      </c>
      <c r="K1387" s="4">
        <v>124.73</v>
      </c>
      <c r="L1387" s="1">
        <v>45222.561527777783</v>
      </c>
    </row>
    <row r="1388" spans="1:12" x14ac:dyDescent="0.3">
      <c r="A1388" t="s">
        <v>52</v>
      </c>
      <c r="B1388" t="s">
        <v>16</v>
      </c>
      <c r="C1388" s="2">
        <v>25</v>
      </c>
      <c r="D1388" t="s">
        <v>32</v>
      </c>
      <c r="E1388" t="s">
        <v>46</v>
      </c>
      <c r="F1388" t="s">
        <v>38</v>
      </c>
      <c r="G1388" s="3" t="s">
        <v>42</v>
      </c>
      <c r="H1388">
        <v>1</v>
      </c>
      <c r="I1388">
        <v>165.27</v>
      </c>
      <c r="J1388">
        <v>0.05</v>
      </c>
      <c r="K1388" s="4">
        <v>157.01</v>
      </c>
      <c r="L1388" s="1">
        <v>44820.006006944437</v>
      </c>
    </row>
    <row r="1389" spans="1:12" x14ac:dyDescent="0.3">
      <c r="A1389" t="s">
        <v>53</v>
      </c>
      <c r="B1389" t="s">
        <v>29</v>
      </c>
      <c r="C1389" s="2">
        <v>44</v>
      </c>
      <c r="D1389" t="s">
        <v>31</v>
      </c>
      <c r="E1389" t="s">
        <v>33</v>
      </c>
      <c r="F1389" t="s">
        <v>40</v>
      </c>
      <c r="G1389" s="3" t="s">
        <v>56</v>
      </c>
      <c r="H1389">
        <v>9</v>
      </c>
      <c r="I1389">
        <v>227.37</v>
      </c>
      <c r="J1389">
        <v>0.27</v>
      </c>
      <c r="K1389" s="4">
        <v>1493.82</v>
      </c>
      <c r="L1389" s="1">
        <v>44741.197129629632</v>
      </c>
    </row>
    <row r="1390" spans="1:12" x14ac:dyDescent="0.3">
      <c r="A1390" t="s">
        <v>54</v>
      </c>
      <c r="B1390" t="s">
        <v>21</v>
      </c>
      <c r="C1390" s="2">
        <v>27</v>
      </c>
      <c r="D1390" t="s">
        <v>32</v>
      </c>
      <c r="E1390" t="s">
        <v>36</v>
      </c>
      <c r="F1390" t="s">
        <v>38</v>
      </c>
      <c r="G1390" s="3" t="s">
        <v>56</v>
      </c>
      <c r="H1390">
        <v>7</v>
      </c>
      <c r="I1390">
        <v>1564.7</v>
      </c>
      <c r="J1390">
        <v>0.17</v>
      </c>
      <c r="K1390" s="4">
        <v>9090.91</v>
      </c>
      <c r="L1390" s="1">
        <v>44298.581099537027</v>
      </c>
    </row>
    <row r="1391" spans="1:12" x14ac:dyDescent="0.3">
      <c r="A1391" t="s">
        <v>55</v>
      </c>
      <c r="B1391" t="s">
        <v>22</v>
      </c>
      <c r="C1391" s="2">
        <v>32</v>
      </c>
      <c r="D1391" t="s">
        <v>32</v>
      </c>
      <c r="E1391" t="s">
        <v>46</v>
      </c>
      <c r="F1391" t="s">
        <v>39</v>
      </c>
      <c r="G1391" s="3" t="s">
        <v>56</v>
      </c>
      <c r="I1391">
        <v>419.21</v>
      </c>
      <c r="J1391">
        <v>0.24</v>
      </c>
      <c r="K1391" s="4">
        <v>637.20000000000005</v>
      </c>
      <c r="L1391" s="1">
        <v>44398.133229166669</v>
      </c>
    </row>
    <row r="1392" spans="1:12" x14ac:dyDescent="0.3">
      <c r="A1392" t="s">
        <v>47</v>
      </c>
      <c r="B1392" t="s">
        <v>30</v>
      </c>
      <c r="C1392" s="2">
        <v>54</v>
      </c>
      <c r="D1392" t="s">
        <v>31</v>
      </c>
      <c r="E1392" t="s">
        <v>36</v>
      </c>
      <c r="F1392" t="s">
        <v>41</v>
      </c>
      <c r="G1392" s="3" t="s">
        <v>42</v>
      </c>
      <c r="H1392">
        <v>5</v>
      </c>
      <c r="I1392">
        <v>1465.11</v>
      </c>
      <c r="J1392">
        <v>0</v>
      </c>
      <c r="K1392" s="4">
        <v>7325.55</v>
      </c>
      <c r="L1392" s="1">
        <v>44650.012002314812</v>
      </c>
    </row>
    <row r="1393" spans="1:12" x14ac:dyDescent="0.3">
      <c r="A1393" t="s">
        <v>48</v>
      </c>
      <c r="B1393" t="s">
        <v>20</v>
      </c>
      <c r="C1393" s="2">
        <v>39</v>
      </c>
      <c r="D1393" t="s">
        <v>32</v>
      </c>
      <c r="E1393" t="s">
        <v>45</v>
      </c>
      <c r="F1393" t="s">
        <v>57</v>
      </c>
      <c r="G1393" s="3" t="s">
        <v>43</v>
      </c>
      <c r="H1393">
        <v>4</v>
      </c>
      <c r="I1393">
        <v>910.49</v>
      </c>
      <c r="J1393">
        <v>0.13</v>
      </c>
      <c r="K1393" s="4">
        <v>3168.51</v>
      </c>
      <c r="L1393" s="1">
        <v>44070.506805555553</v>
      </c>
    </row>
    <row r="1394" spans="1:12" x14ac:dyDescent="0.3">
      <c r="A1394" t="s">
        <v>49</v>
      </c>
      <c r="B1394" t="s">
        <v>27</v>
      </c>
      <c r="C1394" s="2">
        <v>62</v>
      </c>
      <c r="D1394" t="s">
        <v>32</v>
      </c>
      <c r="E1394" t="s">
        <v>34</v>
      </c>
      <c r="F1394" t="s">
        <v>38</v>
      </c>
      <c r="G1394" s="3" t="s">
        <v>42</v>
      </c>
      <c r="H1394">
        <v>1</v>
      </c>
      <c r="I1394">
        <v>1680.7</v>
      </c>
      <c r="J1394">
        <v>0.3</v>
      </c>
      <c r="K1394" s="4">
        <v>1176.49</v>
      </c>
      <c r="L1394" s="1">
        <v>44006.911886574067</v>
      </c>
    </row>
    <row r="1395" spans="1:12" x14ac:dyDescent="0.3">
      <c r="A1395" t="s">
        <v>50</v>
      </c>
      <c r="B1395" t="s">
        <v>58</v>
      </c>
      <c r="C1395" s="2">
        <v>48</v>
      </c>
      <c r="D1395" t="s">
        <v>31</v>
      </c>
      <c r="E1395" t="s">
        <v>36</v>
      </c>
      <c r="F1395" t="s">
        <v>39</v>
      </c>
      <c r="G1395" s="3" t="s">
        <v>56</v>
      </c>
      <c r="H1395">
        <v>9</v>
      </c>
      <c r="I1395">
        <v>1626.68</v>
      </c>
      <c r="J1395">
        <v>0.17</v>
      </c>
      <c r="K1395" s="4">
        <v>12151.3</v>
      </c>
      <c r="L1395" s="1">
        <v>43893.472418981481</v>
      </c>
    </row>
    <row r="1396" spans="1:12" x14ac:dyDescent="0.3">
      <c r="A1396" t="s">
        <v>47</v>
      </c>
      <c r="B1396" t="s">
        <v>24</v>
      </c>
      <c r="C1396" s="2">
        <v>19</v>
      </c>
      <c r="D1396" t="s">
        <v>31</v>
      </c>
      <c r="E1396" t="s">
        <v>44</v>
      </c>
      <c r="F1396" t="s">
        <v>41</v>
      </c>
      <c r="G1396" s="3" t="s">
        <v>42</v>
      </c>
      <c r="H1396">
        <v>6</v>
      </c>
      <c r="I1396">
        <v>1921.34</v>
      </c>
      <c r="J1396">
        <v>0.25</v>
      </c>
      <c r="K1396" s="4">
        <v>8646.0300000000007</v>
      </c>
      <c r="L1396" s="1">
        <v>44805.27579861111</v>
      </c>
    </row>
    <row r="1397" spans="1:12" x14ac:dyDescent="0.3">
      <c r="A1397" t="s">
        <v>51</v>
      </c>
      <c r="B1397" t="s">
        <v>58</v>
      </c>
      <c r="C1397" s="2">
        <v>62</v>
      </c>
      <c r="D1397" t="s">
        <v>32</v>
      </c>
      <c r="E1397" t="s">
        <v>44</v>
      </c>
      <c r="F1397" t="s">
        <v>39</v>
      </c>
      <c r="G1397" s="3" t="s">
        <v>43</v>
      </c>
      <c r="H1397">
        <v>6</v>
      </c>
      <c r="I1397">
        <v>539.52</v>
      </c>
      <c r="J1397">
        <v>0.28999999999999998</v>
      </c>
      <c r="K1397" s="4">
        <v>2298.36</v>
      </c>
      <c r="L1397" s="1">
        <v>45199.195775462962</v>
      </c>
    </row>
    <row r="1398" spans="1:12" x14ac:dyDescent="0.3">
      <c r="A1398" t="s">
        <v>52</v>
      </c>
      <c r="B1398" t="s">
        <v>30</v>
      </c>
      <c r="C1398" s="2">
        <v>48</v>
      </c>
      <c r="D1398" t="s">
        <v>32</v>
      </c>
      <c r="E1398" t="s">
        <v>35</v>
      </c>
      <c r="F1398" t="s">
        <v>40</v>
      </c>
      <c r="G1398" s="3" t="s">
        <v>56</v>
      </c>
      <c r="H1398">
        <v>4</v>
      </c>
      <c r="I1398">
        <v>497.02</v>
      </c>
      <c r="J1398">
        <v>0.21</v>
      </c>
      <c r="K1398" s="4">
        <v>1570.58</v>
      </c>
      <c r="L1398" s="1">
        <v>43840.942384259259</v>
      </c>
    </row>
    <row r="1399" spans="1:12" x14ac:dyDescent="0.3">
      <c r="A1399" t="s">
        <v>53</v>
      </c>
      <c r="B1399" t="s">
        <v>18</v>
      </c>
      <c r="C1399" s="2">
        <v>31</v>
      </c>
      <c r="D1399" t="s">
        <v>32</v>
      </c>
      <c r="E1399" t="s">
        <v>45</v>
      </c>
      <c r="F1399" t="s">
        <v>38</v>
      </c>
      <c r="G1399" s="3" t="s">
        <v>42</v>
      </c>
      <c r="I1399">
        <v>111.44</v>
      </c>
      <c r="J1399">
        <v>0.1</v>
      </c>
      <c r="K1399" s="4">
        <v>200.59</v>
      </c>
      <c r="L1399" s="1">
        <v>45210.489768518521</v>
      </c>
    </row>
    <row r="1400" spans="1:12" x14ac:dyDescent="0.3">
      <c r="A1400" t="s">
        <v>54</v>
      </c>
      <c r="B1400" t="s">
        <v>58</v>
      </c>
      <c r="C1400" s="2">
        <v>27</v>
      </c>
      <c r="D1400" t="s">
        <v>32</v>
      </c>
      <c r="E1400" t="s">
        <v>36</v>
      </c>
      <c r="F1400" t="s">
        <v>37</v>
      </c>
      <c r="G1400" s="3" t="s">
        <v>43</v>
      </c>
      <c r="H1400">
        <v>8</v>
      </c>
      <c r="I1400">
        <v>850.31</v>
      </c>
      <c r="J1400">
        <v>0.09</v>
      </c>
      <c r="K1400" s="4">
        <v>6190.26</v>
      </c>
      <c r="L1400" s="1">
        <v>45082.527048611111</v>
      </c>
    </row>
    <row r="1401" spans="1:12" x14ac:dyDescent="0.3">
      <c r="A1401" t="s">
        <v>55</v>
      </c>
      <c r="B1401" t="s">
        <v>13</v>
      </c>
      <c r="C1401" s="2">
        <v>47</v>
      </c>
      <c r="D1401" t="s">
        <v>32</v>
      </c>
      <c r="E1401" t="s">
        <v>35</v>
      </c>
      <c r="F1401" t="s">
        <v>37</v>
      </c>
      <c r="G1401" s="3" t="s">
        <v>56</v>
      </c>
      <c r="H1401">
        <v>8</v>
      </c>
      <c r="I1401">
        <v>945.17</v>
      </c>
      <c r="J1401">
        <v>0.02</v>
      </c>
      <c r="K1401" s="4">
        <v>7410.13</v>
      </c>
      <c r="L1401" s="1">
        <v>44313.413055555553</v>
      </c>
    </row>
    <row r="1402" spans="1:12" x14ac:dyDescent="0.3">
      <c r="A1402" t="s">
        <v>47</v>
      </c>
      <c r="B1402" t="s">
        <v>20</v>
      </c>
      <c r="C1402" s="2">
        <v>53</v>
      </c>
      <c r="D1402" t="s">
        <v>31</v>
      </c>
      <c r="E1402" t="s">
        <v>44</v>
      </c>
      <c r="F1402" t="s">
        <v>41</v>
      </c>
      <c r="G1402" s="3" t="s">
        <v>43</v>
      </c>
      <c r="H1402">
        <v>3</v>
      </c>
      <c r="I1402">
        <v>1930.8</v>
      </c>
      <c r="J1402">
        <v>0.13</v>
      </c>
      <c r="K1402" s="4">
        <v>5039.3900000000003</v>
      </c>
      <c r="L1402" s="1">
        <v>44339.921817129631</v>
      </c>
    </row>
    <row r="1403" spans="1:12" x14ac:dyDescent="0.3">
      <c r="A1403" t="s">
        <v>48</v>
      </c>
      <c r="B1403" t="s">
        <v>24</v>
      </c>
      <c r="C1403" s="2">
        <v>64</v>
      </c>
      <c r="D1403" t="s">
        <v>32</v>
      </c>
      <c r="E1403" t="s">
        <v>35</v>
      </c>
      <c r="F1403" t="s">
        <v>39</v>
      </c>
      <c r="G1403" s="3" t="s">
        <v>43</v>
      </c>
      <c r="H1403">
        <v>7</v>
      </c>
      <c r="I1403">
        <v>1670.03</v>
      </c>
      <c r="J1403">
        <v>0.27</v>
      </c>
      <c r="K1403" s="4">
        <v>8533.85</v>
      </c>
      <c r="L1403" s="1">
        <v>45219.859305555547</v>
      </c>
    </row>
    <row r="1404" spans="1:12" x14ac:dyDescent="0.3">
      <c r="A1404" t="s">
        <v>49</v>
      </c>
      <c r="B1404" t="s">
        <v>16</v>
      </c>
      <c r="C1404" s="2">
        <v>57</v>
      </c>
      <c r="D1404" t="s">
        <v>31</v>
      </c>
      <c r="E1404" t="s">
        <v>35</v>
      </c>
      <c r="F1404" t="s">
        <v>57</v>
      </c>
      <c r="G1404" s="3" t="s">
        <v>56</v>
      </c>
      <c r="H1404">
        <v>7</v>
      </c>
      <c r="I1404">
        <v>375.24</v>
      </c>
      <c r="J1404">
        <v>0.14000000000000001</v>
      </c>
      <c r="K1404" s="4">
        <v>2258.94</v>
      </c>
      <c r="L1404" s="1">
        <v>44679.143703703703</v>
      </c>
    </row>
    <row r="1405" spans="1:12" x14ac:dyDescent="0.3">
      <c r="A1405" t="s">
        <v>50</v>
      </c>
      <c r="B1405" t="s">
        <v>18</v>
      </c>
      <c r="C1405" s="2">
        <v>32</v>
      </c>
      <c r="D1405" t="s">
        <v>31</v>
      </c>
      <c r="E1405" t="s">
        <v>36</v>
      </c>
      <c r="F1405" t="s">
        <v>38</v>
      </c>
      <c r="G1405" s="3" t="s">
        <v>42</v>
      </c>
      <c r="H1405">
        <v>5</v>
      </c>
      <c r="I1405">
        <v>1607.05</v>
      </c>
      <c r="J1405">
        <v>0.27</v>
      </c>
      <c r="K1405" s="4">
        <v>5865.73</v>
      </c>
      <c r="L1405" s="1">
        <v>44271.188831018517</v>
      </c>
    </row>
    <row r="1406" spans="1:12" x14ac:dyDescent="0.3">
      <c r="A1406" t="s">
        <v>47</v>
      </c>
      <c r="B1406" t="s">
        <v>16</v>
      </c>
      <c r="C1406" s="2">
        <v>31</v>
      </c>
      <c r="D1406" t="s">
        <v>31</v>
      </c>
      <c r="E1406" t="s">
        <v>36</v>
      </c>
      <c r="F1406" t="s">
        <v>37</v>
      </c>
      <c r="G1406" s="3" t="s">
        <v>42</v>
      </c>
      <c r="H1406">
        <v>5</v>
      </c>
      <c r="I1406">
        <v>397.68</v>
      </c>
      <c r="J1406">
        <v>0.25</v>
      </c>
      <c r="K1406" s="4">
        <v>1491.3</v>
      </c>
      <c r="L1406" s="1">
        <v>44628.400347222218</v>
      </c>
    </row>
    <row r="1407" spans="1:12" x14ac:dyDescent="0.3">
      <c r="A1407" t="s">
        <v>51</v>
      </c>
      <c r="B1407" t="s">
        <v>25</v>
      </c>
      <c r="C1407" s="2">
        <v>48</v>
      </c>
      <c r="D1407" t="s">
        <v>31</v>
      </c>
      <c r="E1407" t="s">
        <v>36</v>
      </c>
      <c r="F1407" t="s">
        <v>37</v>
      </c>
      <c r="G1407" s="3" t="s">
        <v>42</v>
      </c>
      <c r="H1407">
        <v>8</v>
      </c>
      <c r="I1407">
        <v>201.64</v>
      </c>
      <c r="J1407">
        <v>0.3</v>
      </c>
      <c r="K1407" s="4">
        <v>1129.18</v>
      </c>
      <c r="L1407" s="1">
        <v>44178.208819444437</v>
      </c>
    </row>
    <row r="1408" spans="1:12" x14ac:dyDescent="0.3">
      <c r="A1408" t="s">
        <v>52</v>
      </c>
      <c r="B1408" t="s">
        <v>30</v>
      </c>
      <c r="C1408" s="2">
        <v>46</v>
      </c>
      <c r="D1408" t="s">
        <v>32</v>
      </c>
      <c r="E1408" t="s">
        <v>45</v>
      </c>
      <c r="F1408" t="s">
        <v>39</v>
      </c>
      <c r="G1408" s="3" t="s">
        <v>42</v>
      </c>
      <c r="H1408">
        <v>4</v>
      </c>
      <c r="I1408">
        <v>1682.31</v>
      </c>
      <c r="J1408">
        <v>0.28000000000000003</v>
      </c>
      <c r="K1408" s="4">
        <v>4845.05</v>
      </c>
      <c r="L1408" s="1">
        <v>44236.481319444443</v>
      </c>
    </row>
    <row r="1409" spans="1:12" x14ac:dyDescent="0.3">
      <c r="A1409" t="s">
        <v>53</v>
      </c>
      <c r="B1409" t="s">
        <v>26</v>
      </c>
      <c r="C1409" s="2">
        <v>44</v>
      </c>
      <c r="D1409" t="s">
        <v>32</v>
      </c>
      <c r="E1409" t="s">
        <v>46</v>
      </c>
      <c r="F1409" t="s">
        <v>37</v>
      </c>
      <c r="G1409" s="3" t="s">
        <v>43</v>
      </c>
      <c r="H1409">
        <v>1</v>
      </c>
      <c r="I1409">
        <v>1953.12</v>
      </c>
      <c r="J1409">
        <v>0.21</v>
      </c>
      <c r="K1409" s="4">
        <v>1542.96</v>
      </c>
      <c r="L1409" s="1">
        <v>43894.126145833332</v>
      </c>
    </row>
    <row r="1410" spans="1:12" x14ac:dyDescent="0.3">
      <c r="A1410" t="s">
        <v>54</v>
      </c>
      <c r="B1410" t="s">
        <v>28</v>
      </c>
      <c r="C1410" s="2">
        <v>38</v>
      </c>
      <c r="D1410" t="s">
        <v>32</v>
      </c>
      <c r="E1410" t="s">
        <v>35</v>
      </c>
      <c r="F1410" t="s">
        <v>39</v>
      </c>
      <c r="G1410" s="3" t="s">
        <v>42</v>
      </c>
      <c r="H1410">
        <v>1</v>
      </c>
      <c r="I1410">
        <v>221.83</v>
      </c>
      <c r="J1410">
        <v>0.26</v>
      </c>
      <c r="K1410" s="4">
        <v>164.15</v>
      </c>
      <c r="L1410" s="1">
        <v>45012.926874999997</v>
      </c>
    </row>
    <row r="1411" spans="1:12" x14ac:dyDescent="0.3">
      <c r="A1411" t="s">
        <v>55</v>
      </c>
      <c r="B1411" t="s">
        <v>18</v>
      </c>
      <c r="C1411" s="2">
        <v>26</v>
      </c>
      <c r="D1411" t="s">
        <v>31</v>
      </c>
      <c r="E1411" t="s">
        <v>35</v>
      </c>
      <c r="F1411" t="s">
        <v>38</v>
      </c>
      <c r="G1411" s="3" t="s">
        <v>42</v>
      </c>
      <c r="H1411">
        <v>9</v>
      </c>
      <c r="I1411">
        <v>1637.15</v>
      </c>
      <c r="J1411">
        <v>0.22</v>
      </c>
      <c r="K1411" s="4">
        <v>11492.79</v>
      </c>
      <c r="L1411" s="1">
        <v>43983.862951388888</v>
      </c>
    </row>
    <row r="1412" spans="1:12" x14ac:dyDescent="0.3">
      <c r="A1412" t="s">
        <v>47</v>
      </c>
      <c r="B1412" t="s">
        <v>21</v>
      </c>
      <c r="C1412" s="2">
        <v>37</v>
      </c>
      <c r="D1412" t="s">
        <v>31</v>
      </c>
      <c r="E1412" t="s">
        <v>45</v>
      </c>
      <c r="F1412" t="s">
        <v>39</v>
      </c>
      <c r="G1412" s="3" t="s">
        <v>43</v>
      </c>
      <c r="H1412">
        <v>4</v>
      </c>
      <c r="I1412">
        <v>1725.46</v>
      </c>
      <c r="J1412">
        <v>0.21</v>
      </c>
      <c r="K1412" s="4">
        <v>5452.45</v>
      </c>
      <c r="L1412" s="1">
        <v>44797.162210648137</v>
      </c>
    </row>
    <row r="1413" spans="1:12" x14ac:dyDescent="0.3">
      <c r="A1413" t="s">
        <v>48</v>
      </c>
      <c r="B1413" t="s">
        <v>12</v>
      </c>
      <c r="C1413" s="2">
        <v>52</v>
      </c>
      <c r="D1413" t="s">
        <v>32</v>
      </c>
      <c r="E1413" t="s">
        <v>44</v>
      </c>
      <c r="F1413" t="s">
        <v>37</v>
      </c>
      <c r="G1413" s="3" t="s">
        <v>43</v>
      </c>
      <c r="H1413">
        <v>1</v>
      </c>
      <c r="I1413">
        <v>281.57</v>
      </c>
      <c r="J1413">
        <v>0.21</v>
      </c>
      <c r="K1413" s="4">
        <v>222.44</v>
      </c>
      <c r="L1413" s="1">
        <v>44165.862546296303</v>
      </c>
    </row>
    <row r="1414" spans="1:12" x14ac:dyDescent="0.3">
      <c r="A1414" t="s">
        <v>49</v>
      </c>
      <c r="B1414" t="s">
        <v>26</v>
      </c>
      <c r="C1414" s="2">
        <v>32</v>
      </c>
      <c r="D1414" t="s">
        <v>31</v>
      </c>
      <c r="E1414" t="s">
        <v>34</v>
      </c>
      <c r="F1414" t="s">
        <v>39</v>
      </c>
      <c r="G1414" s="3" t="s">
        <v>56</v>
      </c>
      <c r="I1414">
        <v>602.34</v>
      </c>
      <c r="J1414">
        <v>0.22</v>
      </c>
      <c r="K1414" s="4">
        <v>939.65</v>
      </c>
      <c r="L1414" s="1">
        <v>43891.290138888893</v>
      </c>
    </row>
    <row r="1415" spans="1:12" x14ac:dyDescent="0.3">
      <c r="A1415" t="s">
        <v>50</v>
      </c>
      <c r="B1415" t="s">
        <v>20</v>
      </c>
      <c r="C1415" s="2">
        <v>41</v>
      </c>
      <c r="D1415" t="s">
        <v>32</v>
      </c>
      <c r="E1415" t="s">
        <v>46</v>
      </c>
      <c r="F1415" t="s">
        <v>37</v>
      </c>
      <c r="G1415" s="3" t="s">
        <v>43</v>
      </c>
      <c r="H1415">
        <v>7</v>
      </c>
      <c r="I1415">
        <v>1480.64</v>
      </c>
      <c r="J1415">
        <v>0.11</v>
      </c>
      <c r="K1415" s="4">
        <v>9224.39</v>
      </c>
      <c r="L1415" s="1">
        <v>44065.990798611107</v>
      </c>
    </row>
    <row r="1416" spans="1:12" x14ac:dyDescent="0.3">
      <c r="A1416" t="s">
        <v>47</v>
      </c>
      <c r="B1416" t="s">
        <v>26</v>
      </c>
      <c r="C1416" s="2">
        <v>33</v>
      </c>
      <c r="D1416" t="s">
        <v>31</v>
      </c>
      <c r="E1416" t="s">
        <v>44</v>
      </c>
      <c r="F1416" t="s">
        <v>40</v>
      </c>
      <c r="G1416" s="3" t="s">
        <v>56</v>
      </c>
      <c r="I1416">
        <v>1625.07</v>
      </c>
      <c r="J1416">
        <v>0.13</v>
      </c>
      <c r="K1416" s="4">
        <v>2827.62</v>
      </c>
      <c r="L1416" s="1">
        <v>44133.443067129629</v>
      </c>
    </row>
    <row r="1417" spans="1:12" x14ac:dyDescent="0.3">
      <c r="A1417" t="s">
        <v>51</v>
      </c>
      <c r="B1417" t="s">
        <v>16</v>
      </c>
      <c r="C1417" s="2">
        <v>53</v>
      </c>
      <c r="D1417" t="s">
        <v>31</v>
      </c>
      <c r="E1417" t="s">
        <v>45</v>
      </c>
      <c r="F1417" t="s">
        <v>41</v>
      </c>
      <c r="G1417" s="3" t="s">
        <v>56</v>
      </c>
      <c r="H1417">
        <v>1</v>
      </c>
      <c r="I1417">
        <v>740.25</v>
      </c>
      <c r="J1417">
        <v>0.09</v>
      </c>
      <c r="K1417" s="4">
        <v>673.63</v>
      </c>
      <c r="L1417" s="1">
        <v>45090.770694444444</v>
      </c>
    </row>
    <row r="1418" spans="1:12" x14ac:dyDescent="0.3">
      <c r="A1418" t="s">
        <v>52</v>
      </c>
      <c r="B1418" t="s">
        <v>20</v>
      </c>
      <c r="C1418" s="2">
        <v>28</v>
      </c>
      <c r="D1418" t="s">
        <v>31</v>
      </c>
      <c r="E1418" t="s">
        <v>46</v>
      </c>
      <c r="F1418" t="s">
        <v>37</v>
      </c>
      <c r="G1418" s="3" t="s">
        <v>42</v>
      </c>
      <c r="H1418">
        <v>9</v>
      </c>
      <c r="I1418">
        <v>361.86</v>
      </c>
      <c r="J1418">
        <v>0.04</v>
      </c>
      <c r="K1418" s="4">
        <v>3126.47</v>
      </c>
      <c r="L1418" s="1">
        <v>44093.945532407408</v>
      </c>
    </row>
    <row r="1419" spans="1:12" x14ac:dyDescent="0.3">
      <c r="A1419" t="s">
        <v>53</v>
      </c>
      <c r="B1419" t="s">
        <v>21</v>
      </c>
      <c r="C1419" s="2">
        <v>25</v>
      </c>
      <c r="D1419" t="s">
        <v>31</v>
      </c>
      <c r="E1419" t="s">
        <v>46</v>
      </c>
      <c r="F1419" t="s">
        <v>37</v>
      </c>
      <c r="G1419" s="3" t="s">
        <v>42</v>
      </c>
      <c r="H1419">
        <v>5</v>
      </c>
      <c r="I1419">
        <v>1314.27</v>
      </c>
      <c r="J1419">
        <v>0.14000000000000001</v>
      </c>
      <c r="K1419" s="4">
        <v>5651.36</v>
      </c>
      <c r="L1419" s="1">
        <v>43875.90996527778</v>
      </c>
    </row>
    <row r="1420" spans="1:12" x14ac:dyDescent="0.3">
      <c r="A1420" t="s">
        <v>54</v>
      </c>
      <c r="B1420" t="s">
        <v>15</v>
      </c>
      <c r="C1420" s="2">
        <v>20</v>
      </c>
      <c r="D1420" t="s">
        <v>31</v>
      </c>
      <c r="E1420" t="s">
        <v>35</v>
      </c>
      <c r="F1420" t="s">
        <v>37</v>
      </c>
      <c r="G1420" s="3" t="s">
        <v>42</v>
      </c>
      <c r="H1420">
        <v>4</v>
      </c>
      <c r="I1420">
        <v>1418.84</v>
      </c>
      <c r="J1420">
        <v>0.27</v>
      </c>
      <c r="K1420" s="4">
        <v>4143.01</v>
      </c>
      <c r="L1420" s="1">
        <v>44061.703981481478</v>
      </c>
    </row>
    <row r="1421" spans="1:12" x14ac:dyDescent="0.3">
      <c r="A1421" t="s">
        <v>55</v>
      </c>
      <c r="B1421" t="s">
        <v>20</v>
      </c>
      <c r="C1421" s="2">
        <v>36</v>
      </c>
      <c r="D1421" t="s">
        <v>31</v>
      </c>
      <c r="E1421" t="s">
        <v>35</v>
      </c>
      <c r="F1421" t="s">
        <v>41</v>
      </c>
      <c r="G1421" s="3" t="s">
        <v>43</v>
      </c>
      <c r="H1421">
        <v>4</v>
      </c>
      <c r="I1421">
        <v>1032.04</v>
      </c>
      <c r="J1421">
        <v>0.2</v>
      </c>
      <c r="K1421" s="4">
        <v>3302.53</v>
      </c>
      <c r="L1421" s="1">
        <v>44369.7890625</v>
      </c>
    </row>
    <row r="1422" spans="1:12" x14ac:dyDescent="0.3">
      <c r="A1422" t="s">
        <v>47</v>
      </c>
      <c r="B1422" t="s">
        <v>19</v>
      </c>
      <c r="C1422" s="2">
        <v>63</v>
      </c>
      <c r="D1422" t="s">
        <v>31</v>
      </c>
      <c r="E1422" t="s">
        <v>36</v>
      </c>
      <c r="F1422" t="s">
        <v>40</v>
      </c>
      <c r="G1422" s="3" t="s">
        <v>43</v>
      </c>
      <c r="H1422">
        <v>1</v>
      </c>
      <c r="I1422">
        <v>332.64</v>
      </c>
      <c r="J1422">
        <v>0.02</v>
      </c>
      <c r="K1422" s="4">
        <v>325.99</v>
      </c>
      <c r="L1422" s="1">
        <v>45238.248067129629</v>
      </c>
    </row>
    <row r="1423" spans="1:12" x14ac:dyDescent="0.3">
      <c r="A1423" t="s">
        <v>48</v>
      </c>
      <c r="B1423" t="s">
        <v>25</v>
      </c>
      <c r="C1423" s="2">
        <v>58</v>
      </c>
      <c r="D1423" t="s">
        <v>32</v>
      </c>
      <c r="E1423" t="s">
        <v>36</v>
      </c>
      <c r="F1423" t="s">
        <v>57</v>
      </c>
      <c r="G1423" s="3" t="s">
        <v>42</v>
      </c>
      <c r="H1423">
        <v>3</v>
      </c>
      <c r="I1423">
        <v>1696.75</v>
      </c>
      <c r="J1423">
        <v>0.24</v>
      </c>
      <c r="K1423" s="4">
        <v>3868.59</v>
      </c>
      <c r="L1423" s="1">
        <v>44981.936944444453</v>
      </c>
    </row>
    <row r="1424" spans="1:12" x14ac:dyDescent="0.3">
      <c r="A1424" t="s">
        <v>49</v>
      </c>
      <c r="B1424" t="s">
        <v>13</v>
      </c>
      <c r="C1424" s="2">
        <v>20</v>
      </c>
      <c r="D1424" t="s">
        <v>32</v>
      </c>
      <c r="E1424" t="s">
        <v>35</v>
      </c>
      <c r="F1424" t="s">
        <v>37</v>
      </c>
      <c r="G1424" s="3" t="s">
        <v>42</v>
      </c>
      <c r="H1424">
        <v>1</v>
      </c>
      <c r="I1424">
        <v>1308.27</v>
      </c>
      <c r="J1424">
        <v>0.28000000000000003</v>
      </c>
      <c r="K1424" s="4">
        <v>941.95</v>
      </c>
      <c r="L1424" s="1">
        <v>44391.694328703707</v>
      </c>
    </row>
    <row r="1425" spans="1:12" x14ac:dyDescent="0.3">
      <c r="A1425" t="s">
        <v>50</v>
      </c>
      <c r="B1425" t="s">
        <v>30</v>
      </c>
      <c r="C1425" s="2">
        <v>53</v>
      </c>
      <c r="D1425" t="s">
        <v>31</v>
      </c>
      <c r="E1425" t="s">
        <v>35</v>
      </c>
      <c r="F1425" t="s">
        <v>57</v>
      </c>
      <c r="G1425" s="3" t="s">
        <v>43</v>
      </c>
      <c r="H1425">
        <v>5</v>
      </c>
      <c r="I1425">
        <v>1744.87</v>
      </c>
      <c r="J1425">
        <v>0.25</v>
      </c>
      <c r="K1425" s="4">
        <v>6543.26</v>
      </c>
      <c r="L1425" s="1">
        <v>44649.579976851863</v>
      </c>
    </row>
    <row r="1426" spans="1:12" x14ac:dyDescent="0.3">
      <c r="A1426" t="s">
        <v>47</v>
      </c>
      <c r="B1426" t="s">
        <v>27</v>
      </c>
      <c r="C1426" s="2">
        <v>42</v>
      </c>
      <c r="D1426" t="s">
        <v>31</v>
      </c>
      <c r="E1426" t="s">
        <v>33</v>
      </c>
      <c r="F1426" t="s">
        <v>38</v>
      </c>
      <c r="G1426" s="3" t="s">
        <v>56</v>
      </c>
      <c r="H1426">
        <v>5</v>
      </c>
      <c r="I1426">
        <v>1869.29</v>
      </c>
      <c r="J1426">
        <v>0.22</v>
      </c>
      <c r="K1426" s="4">
        <v>7290.23</v>
      </c>
      <c r="L1426" s="1">
        <v>44976.657407407409</v>
      </c>
    </row>
    <row r="1427" spans="1:12" x14ac:dyDescent="0.3">
      <c r="A1427" t="s">
        <v>51</v>
      </c>
      <c r="B1427" t="s">
        <v>14</v>
      </c>
      <c r="C1427" s="2">
        <v>53</v>
      </c>
      <c r="D1427" t="s">
        <v>32</v>
      </c>
      <c r="E1427" t="s">
        <v>46</v>
      </c>
      <c r="F1427" t="s">
        <v>40</v>
      </c>
      <c r="G1427" s="3" t="s">
        <v>56</v>
      </c>
      <c r="H1427">
        <v>9</v>
      </c>
      <c r="I1427">
        <v>1621.11</v>
      </c>
      <c r="J1427">
        <v>0.05</v>
      </c>
      <c r="K1427" s="4">
        <v>13860.49</v>
      </c>
      <c r="L1427" s="1">
        <v>44566.838356481479</v>
      </c>
    </row>
    <row r="1428" spans="1:12" x14ac:dyDescent="0.3">
      <c r="A1428" t="s">
        <v>52</v>
      </c>
      <c r="B1428" t="s">
        <v>21</v>
      </c>
      <c r="C1428" s="2">
        <v>28</v>
      </c>
      <c r="D1428" t="s">
        <v>31</v>
      </c>
      <c r="E1428" t="s">
        <v>36</v>
      </c>
      <c r="F1428" t="s">
        <v>39</v>
      </c>
      <c r="G1428" s="3" t="s">
        <v>42</v>
      </c>
      <c r="H1428">
        <v>8</v>
      </c>
      <c r="I1428">
        <v>1919.38</v>
      </c>
      <c r="J1428">
        <v>0.1</v>
      </c>
      <c r="K1428" s="4">
        <v>13819.54</v>
      </c>
      <c r="L1428" s="1">
        <v>43943.696712962963</v>
      </c>
    </row>
    <row r="1429" spans="1:12" x14ac:dyDescent="0.3">
      <c r="A1429" t="s">
        <v>53</v>
      </c>
      <c r="B1429" t="s">
        <v>22</v>
      </c>
      <c r="C1429" s="2">
        <v>33</v>
      </c>
      <c r="D1429" t="s">
        <v>32</v>
      </c>
      <c r="E1429" t="s">
        <v>36</v>
      </c>
      <c r="F1429" t="s">
        <v>57</v>
      </c>
      <c r="G1429" s="3" t="s">
        <v>42</v>
      </c>
      <c r="H1429">
        <v>5</v>
      </c>
      <c r="I1429">
        <v>1910.8</v>
      </c>
      <c r="J1429">
        <v>0.17</v>
      </c>
      <c r="K1429" s="4">
        <v>7929.82</v>
      </c>
      <c r="L1429" s="1">
        <v>44884.348807870367</v>
      </c>
    </row>
    <row r="1430" spans="1:12" x14ac:dyDescent="0.3">
      <c r="A1430" t="s">
        <v>54</v>
      </c>
      <c r="B1430" t="s">
        <v>22</v>
      </c>
      <c r="C1430" s="2">
        <v>34</v>
      </c>
      <c r="D1430" t="s">
        <v>32</v>
      </c>
      <c r="E1430" t="s">
        <v>44</v>
      </c>
      <c r="F1430" t="s">
        <v>40</v>
      </c>
      <c r="G1430" s="3" t="s">
        <v>42</v>
      </c>
      <c r="H1430">
        <v>5</v>
      </c>
      <c r="I1430">
        <v>1257.72</v>
      </c>
      <c r="J1430">
        <v>0.02</v>
      </c>
      <c r="K1430" s="4">
        <v>6162.83</v>
      </c>
      <c r="L1430" s="1">
        <v>45196.90253472222</v>
      </c>
    </row>
    <row r="1431" spans="1:12" x14ac:dyDescent="0.3">
      <c r="A1431" t="s">
        <v>55</v>
      </c>
      <c r="B1431" t="s">
        <v>25</v>
      </c>
      <c r="C1431" s="2">
        <v>59</v>
      </c>
      <c r="D1431" t="s">
        <v>32</v>
      </c>
      <c r="E1431" t="s">
        <v>35</v>
      </c>
      <c r="F1431" t="s">
        <v>38</v>
      </c>
      <c r="G1431" s="3" t="s">
        <v>56</v>
      </c>
      <c r="H1431">
        <v>7</v>
      </c>
      <c r="I1431">
        <v>1469.94</v>
      </c>
      <c r="J1431">
        <v>0.03</v>
      </c>
      <c r="K1431" s="4">
        <v>9980.89</v>
      </c>
      <c r="L1431" s="1">
        <v>44701.769189814811</v>
      </c>
    </row>
    <row r="1432" spans="1:12" x14ac:dyDescent="0.3">
      <c r="A1432" t="s">
        <v>47</v>
      </c>
      <c r="B1432" t="s">
        <v>23</v>
      </c>
      <c r="C1432" s="2">
        <v>41</v>
      </c>
      <c r="D1432" t="s">
        <v>32</v>
      </c>
      <c r="E1432" t="s">
        <v>46</v>
      </c>
      <c r="F1432" t="s">
        <v>40</v>
      </c>
      <c r="G1432" s="3" t="s">
        <v>42</v>
      </c>
      <c r="I1432">
        <v>1413.85</v>
      </c>
      <c r="J1432">
        <v>0.28000000000000003</v>
      </c>
      <c r="K1432" s="4">
        <v>2035.94</v>
      </c>
      <c r="L1432" s="1">
        <v>45175.65116898148</v>
      </c>
    </row>
    <row r="1433" spans="1:12" x14ac:dyDescent="0.3">
      <c r="A1433" t="s">
        <v>48</v>
      </c>
      <c r="B1433" t="s">
        <v>19</v>
      </c>
      <c r="C1433" s="2">
        <v>34</v>
      </c>
      <c r="D1433" t="s">
        <v>32</v>
      </c>
      <c r="E1433" t="s">
        <v>35</v>
      </c>
      <c r="F1433" t="s">
        <v>39</v>
      </c>
      <c r="G1433" s="3" t="s">
        <v>56</v>
      </c>
      <c r="H1433">
        <v>7</v>
      </c>
      <c r="I1433">
        <v>1261.22</v>
      </c>
      <c r="J1433">
        <v>0.21</v>
      </c>
      <c r="K1433" s="4">
        <v>6974.55</v>
      </c>
      <c r="L1433" s="1">
        <v>44179.221909722219</v>
      </c>
    </row>
    <row r="1434" spans="1:12" x14ac:dyDescent="0.3">
      <c r="A1434" t="s">
        <v>49</v>
      </c>
      <c r="B1434" t="s">
        <v>17</v>
      </c>
      <c r="C1434" s="2">
        <v>37</v>
      </c>
      <c r="D1434" t="s">
        <v>31</v>
      </c>
      <c r="E1434" t="s">
        <v>45</v>
      </c>
      <c r="F1434" t="s">
        <v>37</v>
      </c>
      <c r="G1434" s="3" t="s">
        <v>43</v>
      </c>
      <c r="H1434">
        <v>1</v>
      </c>
      <c r="I1434">
        <v>87.74</v>
      </c>
      <c r="J1434">
        <v>0.08</v>
      </c>
      <c r="K1434" s="4">
        <v>80.72</v>
      </c>
      <c r="L1434" s="1">
        <v>44944.499675925923</v>
      </c>
    </row>
    <row r="1435" spans="1:12" x14ac:dyDescent="0.3">
      <c r="A1435" t="s">
        <v>50</v>
      </c>
      <c r="B1435" t="s">
        <v>16</v>
      </c>
      <c r="C1435" s="2">
        <v>39</v>
      </c>
      <c r="D1435" t="s">
        <v>31</v>
      </c>
      <c r="E1435" t="s">
        <v>44</v>
      </c>
      <c r="F1435" t="s">
        <v>37</v>
      </c>
      <c r="G1435" s="3" t="s">
        <v>43</v>
      </c>
      <c r="H1435">
        <v>5</v>
      </c>
      <c r="I1435">
        <v>744.02</v>
      </c>
      <c r="J1435">
        <v>0.1</v>
      </c>
      <c r="K1435" s="4">
        <v>3348.09</v>
      </c>
      <c r="L1435" s="1">
        <v>44884.594131944446</v>
      </c>
    </row>
    <row r="1436" spans="1:12" x14ac:dyDescent="0.3">
      <c r="A1436" t="s">
        <v>47</v>
      </c>
      <c r="B1436" t="s">
        <v>26</v>
      </c>
      <c r="C1436" s="2">
        <v>23</v>
      </c>
      <c r="D1436" t="s">
        <v>32</v>
      </c>
      <c r="E1436" t="s">
        <v>34</v>
      </c>
      <c r="F1436" t="s">
        <v>37</v>
      </c>
      <c r="G1436" s="3" t="s">
        <v>43</v>
      </c>
      <c r="H1436">
        <v>6</v>
      </c>
      <c r="I1436">
        <v>245.15</v>
      </c>
      <c r="J1436">
        <v>0.12</v>
      </c>
      <c r="K1436" s="4">
        <v>1294.3900000000001</v>
      </c>
      <c r="L1436" s="1">
        <v>44756.794953703713</v>
      </c>
    </row>
    <row r="1437" spans="1:12" x14ac:dyDescent="0.3">
      <c r="A1437" t="s">
        <v>51</v>
      </c>
      <c r="B1437" t="s">
        <v>28</v>
      </c>
      <c r="C1437" s="2">
        <v>24</v>
      </c>
      <c r="D1437" t="s">
        <v>31</v>
      </c>
      <c r="E1437" t="s">
        <v>34</v>
      </c>
      <c r="F1437" t="s">
        <v>41</v>
      </c>
      <c r="G1437" s="3" t="s">
        <v>42</v>
      </c>
      <c r="H1437">
        <v>1</v>
      </c>
      <c r="I1437">
        <v>635.51</v>
      </c>
      <c r="J1437">
        <v>0.02</v>
      </c>
      <c r="K1437" s="4">
        <v>622.79999999999995</v>
      </c>
      <c r="L1437" s="1">
        <v>44649.267372685194</v>
      </c>
    </row>
    <row r="1438" spans="1:12" x14ac:dyDescent="0.3">
      <c r="A1438" t="s">
        <v>52</v>
      </c>
      <c r="B1438" t="s">
        <v>20</v>
      </c>
      <c r="C1438" s="2">
        <v>31</v>
      </c>
      <c r="D1438" t="s">
        <v>32</v>
      </c>
      <c r="E1438" t="s">
        <v>34</v>
      </c>
      <c r="F1438" t="s">
        <v>41</v>
      </c>
      <c r="G1438" s="3" t="s">
        <v>43</v>
      </c>
      <c r="H1438">
        <v>9</v>
      </c>
      <c r="I1438">
        <v>183.7</v>
      </c>
      <c r="J1438">
        <v>0.22</v>
      </c>
      <c r="K1438" s="4">
        <v>1289.57</v>
      </c>
      <c r="L1438" s="1">
        <v>44078.575925925928</v>
      </c>
    </row>
    <row r="1439" spans="1:12" x14ac:dyDescent="0.3">
      <c r="A1439" t="s">
        <v>53</v>
      </c>
      <c r="B1439" t="s">
        <v>25</v>
      </c>
      <c r="C1439" s="2">
        <v>28</v>
      </c>
      <c r="D1439" t="s">
        <v>31</v>
      </c>
      <c r="E1439" t="s">
        <v>46</v>
      </c>
      <c r="F1439" t="s">
        <v>41</v>
      </c>
      <c r="G1439" s="3" t="s">
        <v>56</v>
      </c>
      <c r="H1439">
        <v>9</v>
      </c>
      <c r="I1439">
        <v>1844.06</v>
      </c>
      <c r="J1439">
        <v>0.05</v>
      </c>
      <c r="K1439" s="4">
        <v>15766.71</v>
      </c>
      <c r="L1439" s="1">
        <v>44834.508518518523</v>
      </c>
    </row>
    <row r="1440" spans="1:12" x14ac:dyDescent="0.3">
      <c r="A1440" t="s">
        <v>54</v>
      </c>
      <c r="B1440" t="s">
        <v>27</v>
      </c>
      <c r="C1440" s="2">
        <v>29</v>
      </c>
      <c r="D1440" t="s">
        <v>31</v>
      </c>
      <c r="E1440" t="s">
        <v>33</v>
      </c>
      <c r="F1440" t="s">
        <v>41</v>
      </c>
      <c r="G1440" s="3" t="s">
        <v>56</v>
      </c>
      <c r="H1440">
        <v>1</v>
      </c>
      <c r="I1440">
        <v>930.09</v>
      </c>
      <c r="J1440">
        <v>0.24</v>
      </c>
      <c r="K1440" s="4">
        <v>706.87</v>
      </c>
      <c r="L1440" s="1">
        <v>45065.418796296297</v>
      </c>
    </row>
    <row r="1441" spans="1:12" x14ac:dyDescent="0.3">
      <c r="A1441" t="s">
        <v>55</v>
      </c>
      <c r="B1441" t="s">
        <v>14</v>
      </c>
      <c r="C1441" s="2">
        <v>63</v>
      </c>
      <c r="D1441" t="s">
        <v>31</v>
      </c>
      <c r="E1441" t="s">
        <v>36</v>
      </c>
      <c r="F1441" t="s">
        <v>38</v>
      </c>
      <c r="G1441" s="3" t="s">
        <v>56</v>
      </c>
      <c r="H1441">
        <v>4</v>
      </c>
      <c r="I1441">
        <v>419.26</v>
      </c>
      <c r="J1441">
        <v>0.25</v>
      </c>
      <c r="K1441" s="4">
        <v>1257.78</v>
      </c>
      <c r="L1441" s="1">
        <v>44805.498668981483</v>
      </c>
    </row>
    <row r="1442" spans="1:12" x14ac:dyDescent="0.3">
      <c r="A1442" t="s">
        <v>47</v>
      </c>
      <c r="B1442" t="s">
        <v>19</v>
      </c>
      <c r="C1442" s="2">
        <v>22</v>
      </c>
      <c r="D1442" t="s">
        <v>31</v>
      </c>
      <c r="E1442" t="s">
        <v>46</v>
      </c>
      <c r="F1442" t="s">
        <v>40</v>
      </c>
      <c r="G1442" s="3" t="s">
        <v>42</v>
      </c>
      <c r="H1442">
        <v>8</v>
      </c>
      <c r="I1442">
        <v>1190.32</v>
      </c>
      <c r="J1442">
        <v>0.19</v>
      </c>
      <c r="K1442" s="4">
        <v>7713.27</v>
      </c>
      <c r="L1442" s="1">
        <v>44830.941192129627</v>
      </c>
    </row>
    <row r="1443" spans="1:12" x14ac:dyDescent="0.3">
      <c r="A1443" t="s">
        <v>48</v>
      </c>
      <c r="B1443" t="s">
        <v>14</v>
      </c>
      <c r="C1443" s="2">
        <v>22</v>
      </c>
      <c r="D1443" t="s">
        <v>31</v>
      </c>
      <c r="E1443" t="s">
        <v>34</v>
      </c>
      <c r="F1443" t="s">
        <v>38</v>
      </c>
      <c r="G1443" s="3" t="s">
        <v>42</v>
      </c>
      <c r="I1443">
        <v>433.08</v>
      </c>
      <c r="J1443">
        <v>0.23</v>
      </c>
      <c r="K1443" s="4">
        <v>666.94</v>
      </c>
      <c r="L1443" s="1">
        <v>45255.790092592593</v>
      </c>
    </row>
    <row r="1444" spans="1:12" x14ac:dyDescent="0.3">
      <c r="A1444" t="s">
        <v>49</v>
      </c>
      <c r="B1444" t="s">
        <v>15</v>
      </c>
      <c r="C1444" s="2">
        <v>37</v>
      </c>
      <c r="D1444" t="s">
        <v>31</v>
      </c>
      <c r="E1444" t="s">
        <v>45</v>
      </c>
      <c r="F1444" t="s">
        <v>37</v>
      </c>
      <c r="G1444" s="3" t="s">
        <v>56</v>
      </c>
      <c r="H1444">
        <v>8</v>
      </c>
      <c r="I1444">
        <v>1618.66</v>
      </c>
      <c r="J1444">
        <v>0.05</v>
      </c>
      <c r="K1444" s="4">
        <v>12301.82</v>
      </c>
      <c r="L1444" s="1">
        <v>43873.860625000001</v>
      </c>
    </row>
    <row r="1445" spans="1:12" x14ac:dyDescent="0.3">
      <c r="A1445" t="s">
        <v>50</v>
      </c>
      <c r="B1445" t="s">
        <v>58</v>
      </c>
      <c r="C1445" s="2">
        <v>32</v>
      </c>
      <c r="D1445" t="s">
        <v>31</v>
      </c>
      <c r="E1445" t="s">
        <v>46</v>
      </c>
      <c r="F1445" t="s">
        <v>39</v>
      </c>
      <c r="G1445" s="3" t="s">
        <v>56</v>
      </c>
      <c r="H1445">
        <v>9</v>
      </c>
      <c r="I1445">
        <v>646.54</v>
      </c>
      <c r="J1445">
        <v>0.17</v>
      </c>
      <c r="K1445" s="4">
        <v>4829.6499999999996</v>
      </c>
      <c r="L1445" s="1">
        <v>44244.147141203714</v>
      </c>
    </row>
    <row r="1446" spans="1:12" x14ac:dyDescent="0.3">
      <c r="A1446" t="s">
        <v>47</v>
      </c>
      <c r="B1446" t="s">
        <v>29</v>
      </c>
      <c r="C1446" s="2">
        <v>43</v>
      </c>
      <c r="D1446" t="s">
        <v>31</v>
      </c>
      <c r="E1446" t="s">
        <v>46</v>
      </c>
      <c r="F1446" t="s">
        <v>41</v>
      </c>
      <c r="G1446" s="3" t="s">
        <v>56</v>
      </c>
      <c r="H1446">
        <v>9</v>
      </c>
      <c r="I1446">
        <v>664.06</v>
      </c>
      <c r="J1446">
        <v>0.2</v>
      </c>
      <c r="K1446" s="4">
        <v>4781.2299999999996</v>
      </c>
      <c r="L1446" s="1">
        <v>45088.658946759257</v>
      </c>
    </row>
    <row r="1447" spans="1:12" x14ac:dyDescent="0.3">
      <c r="A1447" t="s">
        <v>51</v>
      </c>
      <c r="B1447" t="s">
        <v>12</v>
      </c>
      <c r="C1447" s="2">
        <v>50</v>
      </c>
      <c r="D1447" t="s">
        <v>32</v>
      </c>
      <c r="E1447" t="s">
        <v>36</v>
      </c>
      <c r="F1447" t="s">
        <v>40</v>
      </c>
      <c r="G1447" s="3" t="s">
        <v>56</v>
      </c>
      <c r="H1447">
        <v>1</v>
      </c>
      <c r="I1447">
        <v>1746.4</v>
      </c>
      <c r="J1447">
        <v>0.2</v>
      </c>
      <c r="K1447" s="4">
        <v>1397.12</v>
      </c>
      <c r="L1447" s="1">
        <v>44372.752685185187</v>
      </c>
    </row>
    <row r="1448" spans="1:12" x14ac:dyDescent="0.3">
      <c r="A1448" t="s">
        <v>52</v>
      </c>
      <c r="B1448" t="s">
        <v>25</v>
      </c>
      <c r="C1448" s="2">
        <v>47</v>
      </c>
      <c r="D1448" t="s">
        <v>32</v>
      </c>
      <c r="E1448" t="s">
        <v>36</v>
      </c>
      <c r="F1448" t="s">
        <v>39</v>
      </c>
      <c r="G1448" s="3" t="s">
        <v>43</v>
      </c>
      <c r="H1448">
        <v>9</v>
      </c>
      <c r="I1448">
        <v>1140.45</v>
      </c>
      <c r="J1448">
        <v>0.04</v>
      </c>
      <c r="K1448" s="4">
        <v>9853.49</v>
      </c>
      <c r="L1448" s="1">
        <v>45002.496493055558</v>
      </c>
    </row>
    <row r="1449" spans="1:12" x14ac:dyDescent="0.3">
      <c r="A1449" t="s">
        <v>53</v>
      </c>
      <c r="B1449" t="s">
        <v>19</v>
      </c>
      <c r="C1449" s="2">
        <v>41</v>
      </c>
      <c r="D1449" t="s">
        <v>31</v>
      </c>
      <c r="E1449" t="s">
        <v>34</v>
      </c>
      <c r="F1449" t="s">
        <v>38</v>
      </c>
      <c r="G1449" s="3" t="s">
        <v>56</v>
      </c>
      <c r="H1449">
        <v>4</v>
      </c>
      <c r="I1449">
        <v>1780.24</v>
      </c>
      <c r="J1449">
        <v>0.1</v>
      </c>
      <c r="K1449" s="4">
        <v>6408.86</v>
      </c>
      <c r="L1449" s="1">
        <v>45179.047569444447</v>
      </c>
    </row>
    <row r="1450" spans="1:12" x14ac:dyDescent="0.3">
      <c r="A1450" t="s">
        <v>54</v>
      </c>
      <c r="B1450" t="s">
        <v>18</v>
      </c>
      <c r="C1450" s="2">
        <v>40</v>
      </c>
      <c r="D1450" t="s">
        <v>31</v>
      </c>
      <c r="E1450" t="s">
        <v>36</v>
      </c>
      <c r="F1450" t="s">
        <v>41</v>
      </c>
      <c r="G1450" s="3" t="s">
        <v>42</v>
      </c>
      <c r="H1450">
        <v>8</v>
      </c>
      <c r="I1450">
        <v>855.13</v>
      </c>
      <c r="J1450">
        <v>0.1</v>
      </c>
      <c r="K1450" s="4">
        <v>6156.94</v>
      </c>
      <c r="L1450" s="1">
        <v>44019.374849537038</v>
      </c>
    </row>
    <row r="1451" spans="1:12" x14ac:dyDescent="0.3">
      <c r="A1451" t="s">
        <v>55</v>
      </c>
      <c r="B1451" t="s">
        <v>14</v>
      </c>
      <c r="C1451" s="2">
        <v>26</v>
      </c>
      <c r="D1451" t="s">
        <v>31</v>
      </c>
      <c r="E1451" t="s">
        <v>44</v>
      </c>
      <c r="F1451" t="s">
        <v>38</v>
      </c>
      <c r="G1451" s="3" t="s">
        <v>42</v>
      </c>
      <c r="H1451">
        <v>9</v>
      </c>
      <c r="I1451">
        <v>720.66</v>
      </c>
      <c r="J1451">
        <v>0.17</v>
      </c>
      <c r="K1451" s="4">
        <v>5383.33</v>
      </c>
      <c r="L1451" s="1">
        <v>44549.765150462961</v>
      </c>
    </row>
    <row r="1452" spans="1:12" x14ac:dyDescent="0.3">
      <c r="A1452" t="s">
        <v>47</v>
      </c>
      <c r="B1452" t="s">
        <v>23</v>
      </c>
      <c r="C1452" s="2">
        <v>20</v>
      </c>
      <c r="D1452" t="s">
        <v>32</v>
      </c>
      <c r="E1452" t="s">
        <v>44</v>
      </c>
      <c r="F1452" t="s">
        <v>38</v>
      </c>
      <c r="G1452" s="3" t="s">
        <v>42</v>
      </c>
      <c r="H1452">
        <v>3</v>
      </c>
      <c r="I1452">
        <v>1037.0999999999999</v>
      </c>
      <c r="J1452">
        <v>0.23</v>
      </c>
      <c r="K1452" s="4">
        <v>2395.6999999999998</v>
      </c>
      <c r="L1452" s="1">
        <v>43988.401909722219</v>
      </c>
    </row>
    <row r="1453" spans="1:12" x14ac:dyDescent="0.3">
      <c r="A1453" t="s">
        <v>48</v>
      </c>
      <c r="B1453" t="s">
        <v>58</v>
      </c>
      <c r="C1453" s="2">
        <v>53</v>
      </c>
      <c r="D1453" t="s">
        <v>31</v>
      </c>
      <c r="E1453" t="s">
        <v>34</v>
      </c>
      <c r="F1453" t="s">
        <v>57</v>
      </c>
      <c r="G1453" s="3" t="s">
        <v>42</v>
      </c>
      <c r="H1453">
        <v>6</v>
      </c>
      <c r="I1453">
        <v>169.91</v>
      </c>
      <c r="J1453">
        <v>0.17</v>
      </c>
      <c r="K1453" s="4">
        <v>846.15</v>
      </c>
      <c r="L1453" s="1">
        <v>44563.802407407413</v>
      </c>
    </row>
    <row r="1454" spans="1:12" x14ac:dyDescent="0.3">
      <c r="A1454" t="s">
        <v>49</v>
      </c>
      <c r="B1454" t="s">
        <v>17</v>
      </c>
      <c r="C1454" s="2">
        <v>24</v>
      </c>
      <c r="D1454" t="s">
        <v>31</v>
      </c>
      <c r="E1454" t="s">
        <v>46</v>
      </c>
      <c r="F1454" t="s">
        <v>40</v>
      </c>
      <c r="G1454" s="3" t="s">
        <v>42</v>
      </c>
      <c r="H1454">
        <v>3</v>
      </c>
      <c r="I1454">
        <v>350.69</v>
      </c>
      <c r="J1454">
        <v>0.23</v>
      </c>
      <c r="K1454" s="4">
        <v>810.09</v>
      </c>
      <c r="L1454" s="1">
        <v>44085.557847222219</v>
      </c>
    </row>
    <row r="1455" spans="1:12" x14ac:dyDescent="0.3">
      <c r="A1455" t="s">
        <v>50</v>
      </c>
      <c r="B1455" t="s">
        <v>25</v>
      </c>
      <c r="C1455" s="2">
        <v>39</v>
      </c>
      <c r="D1455" t="s">
        <v>32</v>
      </c>
      <c r="E1455" t="s">
        <v>45</v>
      </c>
      <c r="F1455" t="s">
        <v>38</v>
      </c>
      <c r="G1455" s="3" t="s">
        <v>56</v>
      </c>
      <c r="H1455">
        <v>1</v>
      </c>
      <c r="I1455">
        <v>478.07</v>
      </c>
      <c r="J1455">
        <v>0.03</v>
      </c>
      <c r="K1455" s="4">
        <v>463.73</v>
      </c>
      <c r="L1455" s="1">
        <v>44565.186284722222</v>
      </c>
    </row>
    <row r="1456" spans="1:12" x14ac:dyDescent="0.3">
      <c r="A1456" t="s">
        <v>47</v>
      </c>
      <c r="B1456" t="s">
        <v>13</v>
      </c>
      <c r="C1456" s="2">
        <v>31</v>
      </c>
      <c r="D1456" t="s">
        <v>32</v>
      </c>
      <c r="E1456" t="s">
        <v>36</v>
      </c>
      <c r="F1456" t="s">
        <v>37</v>
      </c>
      <c r="G1456" s="3" t="s">
        <v>56</v>
      </c>
      <c r="H1456">
        <v>6</v>
      </c>
      <c r="I1456">
        <v>1642.52</v>
      </c>
      <c r="J1456">
        <v>0.26</v>
      </c>
      <c r="K1456" s="4">
        <v>7292.79</v>
      </c>
      <c r="L1456" s="1">
        <v>44065.648773148147</v>
      </c>
    </row>
    <row r="1457" spans="1:12" x14ac:dyDescent="0.3">
      <c r="A1457" t="s">
        <v>51</v>
      </c>
      <c r="B1457" t="s">
        <v>15</v>
      </c>
      <c r="C1457" s="2">
        <v>46</v>
      </c>
      <c r="D1457" t="s">
        <v>32</v>
      </c>
      <c r="E1457" t="s">
        <v>35</v>
      </c>
      <c r="F1457" t="s">
        <v>38</v>
      </c>
      <c r="G1457" s="3" t="s">
        <v>43</v>
      </c>
      <c r="H1457">
        <v>5</v>
      </c>
      <c r="I1457">
        <v>1480.91</v>
      </c>
      <c r="J1457">
        <v>0.16</v>
      </c>
      <c r="K1457" s="4">
        <v>6219.82</v>
      </c>
      <c r="L1457" s="1">
        <v>44457.160254629627</v>
      </c>
    </row>
    <row r="1458" spans="1:12" x14ac:dyDescent="0.3">
      <c r="A1458" t="s">
        <v>52</v>
      </c>
      <c r="B1458" t="s">
        <v>14</v>
      </c>
      <c r="C1458" s="2">
        <v>33</v>
      </c>
      <c r="D1458" t="s">
        <v>31</v>
      </c>
      <c r="E1458" t="s">
        <v>46</v>
      </c>
      <c r="F1458" t="s">
        <v>41</v>
      </c>
      <c r="G1458" s="3" t="s">
        <v>43</v>
      </c>
      <c r="H1458">
        <v>3</v>
      </c>
      <c r="I1458">
        <v>426.95</v>
      </c>
      <c r="J1458">
        <v>0.01</v>
      </c>
      <c r="K1458" s="4">
        <v>1268.04</v>
      </c>
      <c r="L1458" s="1">
        <v>44958.933298611111</v>
      </c>
    </row>
    <row r="1459" spans="1:12" x14ac:dyDescent="0.3">
      <c r="A1459" t="s">
        <v>53</v>
      </c>
      <c r="B1459" t="s">
        <v>20</v>
      </c>
      <c r="C1459" s="2">
        <v>51</v>
      </c>
      <c r="D1459" t="s">
        <v>32</v>
      </c>
      <c r="E1459" t="s">
        <v>34</v>
      </c>
      <c r="F1459" t="s">
        <v>37</v>
      </c>
      <c r="G1459" s="3" t="s">
        <v>43</v>
      </c>
      <c r="H1459">
        <v>4</v>
      </c>
      <c r="I1459">
        <v>589.66</v>
      </c>
      <c r="J1459">
        <v>0.19</v>
      </c>
      <c r="K1459" s="4">
        <v>1910.5</v>
      </c>
      <c r="L1459" s="1">
        <v>45136.135034722232</v>
      </c>
    </row>
    <row r="1460" spans="1:12" x14ac:dyDescent="0.3">
      <c r="A1460" t="s">
        <v>54</v>
      </c>
      <c r="B1460" t="s">
        <v>28</v>
      </c>
      <c r="C1460" s="2">
        <v>27</v>
      </c>
      <c r="D1460" t="s">
        <v>31</v>
      </c>
      <c r="E1460" t="s">
        <v>33</v>
      </c>
      <c r="F1460" t="s">
        <v>38</v>
      </c>
      <c r="G1460" s="3" t="s">
        <v>56</v>
      </c>
      <c r="I1460">
        <v>1891.31</v>
      </c>
      <c r="J1460">
        <v>0.16</v>
      </c>
      <c r="K1460" s="4">
        <v>3177.4</v>
      </c>
      <c r="L1460" s="1">
        <v>44003.266458333332</v>
      </c>
    </row>
    <row r="1461" spans="1:12" x14ac:dyDescent="0.3">
      <c r="A1461" t="s">
        <v>55</v>
      </c>
      <c r="B1461" t="s">
        <v>16</v>
      </c>
      <c r="C1461" s="2">
        <v>24</v>
      </c>
      <c r="D1461" t="s">
        <v>32</v>
      </c>
      <c r="E1461" t="s">
        <v>36</v>
      </c>
      <c r="F1461" t="s">
        <v>37</v>
      </c>
      <c r="G1461" s="3" t="s">
        <v>43</v>
      </c>
      <c r="H1461">
        <v>4</v>
      </c>
      <c r="I1461">
        <v>217.32</v>
      </c>
      <c r="J1461">
        <v>7.0000000000000007E-2</v>
      </c>
      <c r="K1461" s="4">
        <v>808.43</v>
      </c>
      <c r="L1461" s="1">
        <v>44058.898414351846</v>
      </c>
    </row>
    <row r="1462" spans="1:12" x14ac:dyDescent="0.3">
      <c r="A1462" t="s">
        <v>47</v>
      </c>
      <c r="B1462" t="s">
        <v>23</v>
      </c>
      <c r="C1462" s="2">
        <v>42</v>
      </c>
      <c r="D1462" t="s">
        <v>31</v>
      </c>
      <c r="E1462" t="s">
        <v>34</v>
      </c>
      <c r="F1462" t="s">
        <v>38</v>
      </c>
      <c r="G1462" s="3" t="s">
        <v>56</v>
      </c>
      <c r="H1462">
        <v>4</v>
      </c>
      <c r="I1462">
        <v>1117.54</v>
      </c>
      <c r="J1462">
        <v>0.23</v>
      </c>
      <c r="K1462" s="4">
        <v>3442.02</v>
      </c>
      <c r="L1462" s="1">
        <v>44134.612453703703</v>
      </c>
    </row>
    <row r="1463" spans="1:12" x14ac:dyDescent="0.3">
      <c r="A1463" t="s">
        <v>48</v>
      </c>
      <c r="B1463" t="s">
        <v>15</v>
      </c>
      <c r="C1463" s="2">
        <v>44</v>
      </c>
      <c r="D1463" t="s">
        <v>31</v>
      </c>
      <c r="E1463" t="s">
        <v>34</v>
      </c>
      <c r="F1463" t="s">
        <v>40</v>
      </c>
      <c r="G1463" s="3" t="s">
        <v>42</v>
      </c>
      <c r="H1463">
        <v>3</v>
      </c>
      <c r="I1463">
        <v>1067.9100000000001</v>
      </c>
      <c r="J1463">
        <v>0.28000000000000003</v>
      </c>
      <c r="K1463" s="4">
        <v>2306.69</v>
      </c>
      <c r="L1463" s="1">
        <v>45283.656307870369</v>
      </c>
    </row>
    <row r="1464" spans="1:12" x14ac:dyDescent="0.3">
      <c r="A1464" t="s">
        <v>49</v>
      </c>
      <c r="B1464" t="s">
        <v>19</v>
      </c>
      <c r="C1464" s="2">
        <v>32</v>
      </c>
      <c r="D1464" t="s">
        <v>31</v>
      </c>
      <c r="E1464" t="s">
        <v>45</v>
      </c>
      <c r="F1464" t="s">
        <v>37</v>
      </c>
      <c r="G1464" s="3" t="s">
        <v>56</v>
      </c>
      <c r="H1464">
        <v>6</v>
      </c>
      <c r="I1464">
        <v>1465.13</v>
      </c>
      <c r="J1464">
        <v>0.1</v>
      </c>
      <c r="K1464" s="4">
        <v>7911.7</v>
      </c>
      <c r="L1464" s="1">
        <v>44266.535046296303</v>
      </c>
    </row>
    <row r="1465" spans="1:12" x14ac:dyDescent="0.3">
      <c r="A1465" t="s">
        <v>50</v>
      </c>
      <c r="B1465" t="s">
        <v>23</v>
      </c>
      <c r="C1465" s="2">
        <v>49</v>
      </c>
      <c r="D1465" t="s">
        <v>32</v>
      </c>
      <c r="E1465" t="s">
        <v>35</v>
      </c>
      <c r="F1465" t="s">
        <v>39</v>
      </c>
      <c r="G1465" s="3" t="s">
        <v>56</v>
      </c>
      <c r="H1465">
        <v>1</v>
      </c>
      <c r="I1465">
        <v>559.79999999999995</v>
      </c>
      <c r="J1465">
        <v>0.15</v>
      </c>
      <c r="K1465" s="4">
        <v>475.83</v>
      </c>
      <c r="L1465" s="1">
        <v>44492.65420138889</v>
      </c>
    </row>
    <row r="1466" spans="1:12" x14ac:dyDescent="0.3">
      <c r="A1466" t="s">
        <v>47</v>
      </c>
      <c r="B1466" t="s">
        <v>17</v>
      </c>
      <c r="C1466" s="2">
        <v>45</v>
      </c>
      <c r="D1466" t="s">
        <v>31</v>
      </c>
      <c r="E1466" t="s">
        <v>36</v>
      </c>
      <c r="F1466" t="s">
        <v>57</v>
      </c>
      <c r="G1466" s="3" t="s">
        <v>42</v>
      </c>
      <c r="H1466">
        <v>9</v>
      </c>
      <c r="I1466">
        <v>1872.81</v>
      </c>
      <c r="J1466">
        <v>0.04</v>
      </c>
      <c r="K1466" s="4">
        <v>16181.08</v>
      </c>
      <c r="L1466" s="1">
        <v>44762.393067129633</v>
      </c>
    </row>
    <row r="1467" spans="1:12" x14ac:dyDescent="0.3">
      <c r="A1467" t="s">
        <v>51</v>
      </c>
      <c r="B1467" t="s">
        <v>23</v>
      </c>
      <c r="C1467" s="2">
        <v>26</v>
      </c>
      <c r="D1467" t="s">
        <v>31</v>
      </c>
      <c r="E1467" t="s">
        <v>34</v>
      </c>
      <c r="F1467" t="s">
        <v>37</v>
      </c>
      <c r="G1467" s="3" t="s">
        <v>42</v>
      </c>
      <c r="H1467">
        <v>3</v>
      </c>
      <c r="I1467">
        <v>850.64</v>
      </c>
      <c r="J1467">
        <v>0.28000000000000003</v>
      </c>
      <c r="K1467" s="4">
        <v>1837.38</v>
      </c>
      <c r="L1467" s="1">
        <v>45250.986585648148</v>
      </c>
    </row>
    <row r="1468" spans="1:12" x14ac:dyDescent="0.3">
      <c r="A1468" t="s">
        <v>52</v>
      </c>
      <c r="B1468" t="s">
        <v>27</v>
      </c>
      <c r="C1468" s="2">
        <v>24</v>
      </c>
      <c r="D1468" t="s">
        <v>31</v>
      </c>
      <c r="E1468" t="s">
        <v>34</v>
      </c>
      <c r="F1468" t="s">
        <v>41</v>
      </c>
      <c r="G1468" s="3" t="s">
        <v>42</v>
      </c>
      <c r="H1468">
        <v>3</v>
      </c>
      <c r="I1468">
        <v>607.15</v>
      </c>
      <c r="J1468">
        <v>0.1</v>
      </c>
      <c r="K1468" s="4">
        <v>1639.3</v>
      </c>
      <c r="L1468" s="1">
        <v>45079.147222222222</v>
      </c>
    </row>
    <row r="1469" spans="1:12" x14ac:dyDescent="0.3">
      <c r="A1469" t="s">
        <v>53</v>
      </c>
      <c r="B1469" t="s">
        <v>13</v>
      </c>
      <c r="C1469" s="2">
        <v>33</v>
      </c>
      <c r="D1469" t="s">
        <v>32</v>
      </c>
      <c r="E1469" t="s">
        <v>46</v>
      </c>
      <c r="F1469" t="s">
        <v>57</v>
      </c>
      <c r="G1469" s="3" t="s">
        <v>43</v>
      </c>
      <c r="H1469">
        <v>3</v>
      </c>
      <c r="I1469">
        <v>706.9</v>
      </c>
      <c r="J1469">
        <v>0.06</v>
      </c>
      <c r="K1469" s="4">
        <v>1993.46</v>
      </c>
      <c r="L1469" s="1">
        <v>44519.638078703712</v>
      </c>
    </row>
    <row r="1470" spans="1:12" x14ac:dyDescent="0.3">
      <c r="A1470" t="s">
        <v>54</v>
      </c>
      <c r="B1470" t="s">
        <v>25</v>
      </c>
      <c r="C1470" s="2">
        <v>43</v>
      </c>
      <c r="D1470" t="s">
        <v>31</v>
      </c>
      <c r="E1470" t="s">
        <v>36</v>
      </c>
      <c r="F1470" t="s">
        <v>57</v>
      </c>
      <c r="G1470" s="3" t="s">
        <v>43</v>
      </c>
      <c r="H1470">
        <v>7</v>
      </c>
      <c r="I1470">
        <v>730.01</v>
      </c>
      <c r="J1470">
        <v>0.14000000000000001</v>
      </c>
      <c r="K1470" s="4">
        <v>4394.66</v>
      </c>
      <c r="L1470" s="1">
        <v>45133.008715277778</v>
      </c>
    </row>
    <row r="1471" spans="1:12" x14ac:dyDescent="0.3">
      <c r="A1471" t="s">
        <v>55</v>
      </c>
      <c r="B1471" t="s">
        <v>18</v>
      </c>
      <c r="C1471" s="2">
        <v>52</v>
      </c>
      <c r="D1471" t="s">
        <v>31</v>
      </c>
      <c r="E1471" t="s">
        <v>34</v>
      </c>
      <c r="F1471" t="s">
        <v>38</v>
      </c>
      <c r="G1471" s="3" t="s">
        <v>43</v>
      </c>
      <c r="H1471">
        <v>8</v>
      </c>
      <c r="I1471">
        <v>437.91</v>
      </c>
      <c r="J1471">
        <v>0.01</v>
      </c>
      <c r="K1471" s="4">
        <v>3468.25</v>
      </c>
      <c r="L1471" s="1">
        <v>43916.038321759261</v>
      </c>
    </row>
    <row r="1472" spans="1:12" x14ac:dyDescent="0.3">
      <c r="A1472" t="s">
        <v>47</v>
      </c>
      <c r="B1472" t="s">
        <v>16</v>
      </c>
      <c r="C1472" s="2">
        <v>34</v>
      </c>
      <c r="D1472" t="s">
        <v>31</v>
      </c>
      <c r="E1472" t="s">
        <v>34</v>
      </c>
      <c r="F1472" t="s">
        <v>37</v>
      </c>
      <c r="G1472" s="3" t="s">
        <v>42</v>
      </c>
      <c r="I1472">
        <v>1859.71</v>
      </c>
      <c r="J1472">
        <v>0.08</v>
      </c>
      <c r="K1472" s="4">
        <v>3421.87</v>
      </c>
      <c r="L1472" s="1">
        <v>43951.364548611113</v>
      </c>
    </row>
    <row r="1473" spans="1:12" x14ac:dyDescent="0.3">
      <c r="A1473" t="s">
        <v>48</v>
      </c>
      <c r="B1473" t="s">
        <v>15</v>
      </c>
      <c r="C1473" s="2">
        <v>40</v>
      </c>
      <c r="D1473" t="s">
        <v>31</v>
      </c>
      <c r="E1473" t="s">
        <v>34</v>
      </c>
      <c r="F1473" t="s">
        <v>40</v>
      </c>
      <c r="G1473" s="3" t="s">
        <v>43</v>
      </c>
      <c r="H1473">
        <v>1</v>
      </c>
      <c r="I1473">
        <v>391.01</v>
      </c>
      <c r="J1473">
        <v>0.02</v>
      </c>
      <c r="K1473" s="4">
        <v>383.19</v>
      </c>
      <c r="L1473" s="1">
        <v>44996.144525462973</v>
      </c>
    </row>
    <row r="1474" spans="1:12" x14ac:dyDescent="0.3">
      <c r="A1474" t="s">
        <v>49</v>
      </c>
      <c r="B1474" t="s">
        <v>15</v>
      </c>
      <c r="C1474" s="2">
        <v>25</v>
      </c>
      <c r="D1474" t="s">
        <v>32</v>
      </c>
      <c r="E1474" t="s">
        <v>44</v>
      </c>
      <c r="F1474" t="s">
        <v>57</v>
      </c>
      <c r="G1474" s="3" t="s">
        <v>42</v>
      </c>
      <c r="H1474">
        <v>5</v>
      </c>
      <c r="I1474">
        <v>1771.52</v>
      </c>
      <c r="J1474">
        <v>0.04</v>
      </c>
      <c r="K1474" s="4">
        <v>8503.2999999999993</v>
      </c>
      <c r="L1474" s="1">
        <v>43853.095509259263</v>
      </c>
    </row>
    <row r="1475" spans="1:12" x14ac:dyDescent="0.3">
      <c r="A1475" t="s">
        <v>50</v>
      </c>
      <c r="B1475" t="s">
        <v>18</v>
      </c>
      <c r="C1475" s="2">
        <v>19</v>
      </c>
      <c r="D1475" t="s">
        <v>31</v>
      </c>
      <c r="E1475" t="s">
        <v>44</v>
      </c>
      <c r="F1475" t="s">
        <v>41</v>
      </c>
      <c r="G1475" s="3" t="s">
        <v>42</v>
      </c>
      <c r="H1475">
        <v>8</v>
      </c>
      <c r="I1475">
        <v>839.61</v>
      </c>
      <c r="J1475">
        <v>0.03</v>
      </c>
      <c r="K1475" s="4">
        <v>6515.37</v>
      </c>
      <c r="L1475" s="1">
        <v>44058.354305555556</v>
      </c>
    </row>
    <row r="1476" spans="1:12" x14ac:dyDescent="0.3">
      <c r="A1476" t="s">
        <v>47</v>
      </c>
      <c r="B1476" t="s">
        <v>29</v>
      </c>
      <c r="C1476" s="2">
        <v>48</v>
      </c>
      <c r="D1476" t="s">
        <v>32</v>
      </c>
      <c r="E1476" t="s">
        <v>35</v>
      </c>
      <c r="F1476" t="s">
        <v>40</v>
      </c>
      <c r="G1476" s="3" t="s">
        <v>42</v>
      </c>
      <c r="H1476">
        <v>3</v>
      </c>
      <c r="I1476">
        <v>575.09</v>
      </c>
      <c r="J1476">
        <v>0.26</v>
      </c>
      <c r="K1476" s="4">
        <v>1276.7</v>
      </c>
      <c r="L1476" s="1">
        <v>43894.776979166672</v>
      </c>
    </row>
    <row r="1477" spans="1:12" x14ac:dyDescent="0.3">
      <c r="A1477" t="s">
        <v>51</v>
      </c>
      <c r="B1477" t="s">
        <v>27</v>
      </c>
      <c r="C1477" s="2">
        <v>49</v>
      </c>
      <c r="D1477" t="s">
        <v>32</v>
      </c>
      <c r="E1477" t="s">
        <v>45</v>
      </c>
      <c r="F1477" t="s">
        <v>40</v>
      </c>
      <c r="G1477" s="3" t="s">
        <v>43</v>
      </c>
      <c r="H1477">
        <v>6</v>
      </c>
      <c r="I1477">
        <v>437.09</v>
      </c>
      <c r="J1477">
        <v>0.28000000000000003</v>
      </c>
      <c r="K1477" s="4">
        <v>1888.23</v>
      </c>
      <c r="L1477" s="1">
        <v>44044.951018518521</v>
      </c>
    </row>
    <row r="1478" spans="1:12" x14ac:dyDescent="0.3">
      <c r="A1478" t="s">
        <v>52</v>
      </c>
      <c r="B1478" t="s">
        <v>22</v>
      </c>
      <c r="C1478" s="2">
        <v>46</v>
      </c>
      <c r="D1478" t="s">
        <v>31</v>
      </c>
      <c r="E1478" t="s">
        <v>46</v>
      </c>
      <c r="F1478" t="s">
        <v>41</v>
      </c>
      <c r="G1478" s="3" t="s">
        <v>43</v>
      </c>
      <c r="H1478">
        <v>3</v>
      </c>
      <c r="I1478">
        <v>1033.47</v>
      </c>
      <c r="J1478">
        <v>0.14000000000000001</v>
      </c>
      <c r="K1478" s="4">
        <v>2666.35</v>
      </c>
      <c r="L1478" s="1">
        <v>44928.592094907413</v>
      </c>
    </row>
    <row r="1479" spans="1:12" x14ac:dyDescent="0.3">
      <c r="A1479" t="s">
        <v>53</v>
      </c>
      <c r="B1479" t="s">
        <v>13</v>
      </c>
      <c r="C1479" s="2">
        <v>20</v>
      </c>
      <c r="D1479" t="s">
        <v>32</v>
      </c>
      <c r="E1479" t="s">
        <v>46</v>
      </c>
      <c r="F1479" t="s">
        <v>41</v>
      </c>
      <c r="G1479" s="3" t="s">
        <v>42</v>
      </c>
      <c r="H1479">
        <v>6</v>
      </c>
      <c r="I1479">
        <v>1355.05</v>
      </c>
      <c r="J1479">
        <v>0.19</v>
      </c>
      <c r="K1479" s="4">
        <v>6585.54</v>
      </c>
      <c r="L1479" s="1">
        <v>44484.542361111111</v>
      </c>
    </row>
    <row r="1480" spans="1:12" x14ac:dyDescent="0.3">
      <c r="A1480" t="s">
        <v>54</v>
      </c>
      <c r="B1480" t="s">
        <v>29</v>
      </c>
      <c r="C1480" s="2">
        <v>25</v>
      </c>
      <c r="D1480" t="s">
        <v>32</v>
      </c>
      <c r="E1480" t="s">
        <v>36</v>
      </c>
      <c r="F1480" t="s">
        <v>38</v>
      </c>
      <c r="G1480" s="3" t="s">
        <v>43</v>
      </c>
      <c r="H1480">
        <v>4</v>
      </c>
      <c r="I1480">
        <v>1801.53</v>
      </c>
      <c r="J1480">
        <v>0.21</v>
      </c>
      <c r="K1480" s="4">
        <v>5692.83</v>
      </c>
      <c r="L1480" s="1">
        <v>45122.713136574072</v>
      </c>
    </row>
    <row r="1481" spans="1:12" x14ac:dyDescent="0.3">
      <c r="A1481" t="s">
        <v>55</v>
      </c>
      <c r="B1481" t="s">
        <v>18</v>
      </c>
      <c r="C1481" s="2">
        <v>19</v>
      </c>
      <c r="D1481" t="s">
        <v>32</v>
      </c>
      <c r="E1481" t="s">
        <v>45</v>
      </c>
      <c r="F1481" t="s">
        <v>39</v>
      </c>
      <c r="G1481" s="3" t="s">
        <v>56</v>
      </c>
      <c r="H1481">
        <v>7</v>
      </c>
      <c r="I1481">
        <v>1322.27</v>
      </c>
      <c r="J1481">
        <v>0.12</v>
      </c>
      <c r="K1481" s="4">
        <v>8145.18</v>
      </c>
      <c r="L1481" s="1">
        <v>44339.313043981478</v>
      </c>
    </row>
    <row r="1482" spans="1:12" x14ac:dyDescent="0.3">
      <c r="A1482" t="s">
        <v>47</v>
      </c>
      <c r="B1482" t="s">
        <v>16</v>
      </c>
      <c r="C1482" s="2">
        <v>48</v>
      </c>
      <c r="D1482" t="s">
        <v>31</v>
      </c>
      <c r="E1482" t="s">
        <v>45</v>
      </c>
      <c r="F1482" t="s">
        <v>37</v>
      </c>
      <c r="G1482" s="3" t="s">
        <v>43</v>
      </c>
      <c r="H1482">
        <v>1</v>
      </c>
      <c r="I1482">
        <v>993.14</v>
      </c>
      <c r="J1482">
        <v>0.11</v>
      </c>
      <c r="K1482" s="4">
        <v>883.89</v>
      </c>
      <c r="L1482" s="1">
        <v>45015.277754629627</v>
      </c>
    </row>
    <row r="1483" spans="1:12" x14ac:dyDescent="0.3">
      <c r="A1483" t="s">
        <v>48</v>
      </c>
      <c r="B1483" t="s">
        <v>15</v>
      </c>
      <c r="C1483" s="2">
        <v>54</v>
      </c>
      <c r="D1483" t="s">
        <v>32</v>
      </c>
      <c r="E1483" t="s">
        <v>46</v>
      </c>
      <c r="F1483" t="s">
        <v>57</v>
      </c>
      <c r="G1483" s="3" t="s">
        <v>42</v>
      </c>
      <c r="H1483">
        <v>1</v>
      </c>
      <c r="I1483">
        <v>115.28</v>
      </c>
      <c r="J1483">
        <v>0.2</v>
      </c>
      <c r="K1483" s="4">
        <v>92.22</v>
      </c>
      <c r="L1483" s="1">
        <v>43880.821608796286</v>
      </c>
    </row>
    <row r="1484" spans="1:12" x14ac:dyDescent="0.3">
      <c r="A1484" t="s">
        <v>49</v>
      </c>
      <c r="B1484" t="s">
        <v>26</v>
      </c>
      <c r="C1484" s="2">
        <v>37</v>
      </c>
      <c r="D1484" t="s">
        <v>32</v>
      </c>
      <c r="E1484" t="s">
        <v>44</v>
      </c>
      <c r="F1484" t="s">
        <v>37</v>
      </c>
      <c r="G1484" s="3" t="s">
        <v>42</v>
      </c>
      <c r="H1484">
        <v>5</v>
      </c>
      <c r="I1484">
        <v>1835.08</v>
      </c>
      <c r="J1484">
        <v>0.11</v>
      </c>
      <c r="K1484" s="4">
        <v>8166.11</v>
      </c>
      <c r="L1484" s="1">
        <v>44315.34611111111</v>
      </c>
    </row>
    <row r="1485" spans="1:12" x14ac:dyDescent="0.3">
      <c r="A1485" t="s">
        <v>50</v>
      </c>
      <c r="B1485" t="s">
        <v>22</v>
      </c>
      <c r="C1485" s="2">
        <v>46</v>
      </c>
      <c r="D1485" t="s">
        <v>31</v>
      </c>
      <c r="E1485" t="s">
        <v>35</v>
      </c>
      <c r="F1485" t="s">
        <v>40</v>
      </c>
      <c r="G1485" s="3" t="s">
        <v>42</v>
      </c>
      <c r="H1485">
        <v>9</v>
      </c>
      <c r="I1485">
        <v>1809.62</v>
      </c>
      <c r="J1485">
        <v>0.17</v>
      </c>
      <c r="K1485" s="4">
        <v>13517.86</v>
      </c>
      <c r="L1485" s="1">
        <v>44204.196840277778</v>
      </c>
    </row>
    <row r="1486" spans="1:12" x14ac:dyDescent="0.3">
      <c r="A1486" t="s">
        <v>47</v>
      </c>
      <c r="B1486" t="s">
        <v>17</v>
      </c>
      <c r="C1486" s="2">
        <v>34</v>
      </c>
      <c r="D1486" t="s">
        <v>31</v>
      </c>
      <c r="E1486" t="s">
        <v>45</v>
      </c>
      <c r="F1486" t="s">
        <v>57</v>
      </c>
      <c r="G1486" s="3" t="s">
        <v>56</v>
      </c>
      <c r="H1486">
        <v>5</v>
      </c>
      <c r="I1486">
        <v>788.5</v>
      </c>
      <c r="J1486">
        <v>0.15</v>
      </c>
      <c r="K1486" s="4">
        <v>3351.12</v>
      </c>
      <c r="L1486" s="1">
        <v>43928.890462962961</v>
      </c>
    </row>
    <row r="1487" spans="1:12" x14ac:dyDescent="0.3">
      <c r="A1487" t="s">
        <v>51</v>
      </c>
      <c r="B1487" t="s">
        <v>30</v>
      </c>
      <c r="C1487" s="2">
        <v>27</v>
      </c>
      <c r="D1487" t="s">
        <v>32</v>
      </c>
      <c r="E1487" t="s">
        <v>46</v>
      </c>
      <c r="F1487" t="s">
        <v>38</v>
      </c>
      <c r="G1487" s="3" t="s">
        <v>42</v>
      </c>
      <c r="H1487">
        <v>4</v>
      </c>
      <c r="I1487">
        <v>106.62</v>
      </c>
      <c r="J1487">
        <v>0.16</v>
      </c>
      <c r="K1487" s="4">
        <v>358.24</v>
      </c>
      <c r="L1487" s="1">
        <v>44132.157685185193</v>
      </c>
    </row>
    <row r="1488" spans="1:12" x14ac:dyDescent="0.3">
      <c r="A1488" t="s">
        <v>52</v>
      </c>
      <c r="B1488" t="s">
        <v>17</v>
      </c>
      <c r="C1488" s="2">
        <v>58</v>
      </c>
      <c r="D1488" t="s">
        <v>32</v>
      </c>
      <c r="E1488" t="s">
        <v>45</v>
      </c>
      <c r="F1488" t="s">
        <v>37</v>
      </c>
      <c r="G1488" s="3" t="s">
        <v>42</v>
      </c>
      <c r="H1488">
        <v>8</v>
      </c>
      <c r="I1488">
        <v>1480.07</v>
      </c>
      <c r="J1488">
        <v>0.25</v>
      </c>
      <c r="K1488" s="4">
        <v>8880.42</v>
      </c>
      <c r="L1488" s="1">
        <v>45055.959097222221</v>
      </c>
    </row>
    <row r="1489" spans="1:12" x14ac:dyDescent="0.3">
      <c r="A1489" t="s">
        <v>53</v>
      </c>
      <c r="B1489" t="s">
        <v>12</v>
      </c>
      <c r="C1489" s="2">
        <v>39</v>
      </c>
      <c r="D1489" t="s">
        <v>32</v>
      </c>
      <c r="E1489" t="s">
        <v>34</v>
      </c>
      <c r="F1489" t="s">
        <v>38</v>
      </c>
      <c r="G1489" s="3" t="s">
        <v>43</v>
      </c>
      <c r="H1489">
        <v>5</v>
      </c>
      <c r="I1489">
        <v>1593.78</v>
      </c>
      <c r="J1489">
        <v>0.21</v>
      </c>
      <c r="K1489" s="4">
        <v>6295.43</v>
      </c>
      <c r="L1489" s="1">
        <v>43892.15388888889</v>
      </c>
    </row>
    <row r="1490" spans="1:12" x14ac:dyDescent="0.3">
      <c r="A1490" t="s">
        <v>54</v>
      </c>
      <c r="B1490" t="s">
        <v>58</v>
      </c>
      <c r="C1490" s="2">
        <v>23</v>
      </c>
      <c r="D1490" t="s">
        <v>31</v>
      </c>
      <c r="E1490" t="s">
        <v>36</v>
      </c>
      <c r="F1490" t="s">
        <v>38</v>
      </c>
      <c r="G1490" s="3" t="s">
        <v>56</v>
      </c>
      <c r="H1490">
        <v>1</v>
      </c>
      <c r="I1490">
        <v>1107.81</v>
      </c>
      <c r="J1490">
        <v>0.28999999999999998</v>
      </c>
      <c r="K1490" s="4">
        <v>786.55</v>
      </c>
      <c r="L1490" s="1">
        <v>44193.795451388891</v>
      </c>
    </row>
    <row r="1491" spans="1:12" x14ac:dyDescent="0.3">
      <c r="A1491" t="s">
        <v>55</v>
      </c>
      <c r="B1491" t="s">
        <v>22</v>
      </c>
      <c r="C1491" s="2">
        <v>60</v>
      </c>
      <c r="D1491" t="s">
        <v>32</v>
      </c>
      <c r="E1491" t="s">
        <v>35</v>
      </c>
      <c r="F1491" t="s">
        <v>37</v>
      </c>
      <c r="G1491" s="3" t="s">
        <v>43</v>
      </c>
      <c r="H1491">
        <v>7</v>
      </c>
      <c r="I1491">
        <v>835.61</v>
      </c>
      <c r="J1491">
        <v>0.24</v>
      </c>
      <c r="K1491" s="4">
        <v>4445.45</v>
      </c>
      <c r="L1491" s="1">
        <v>44773.824155092603</v>
      </c>
    </row>
    <row r="1492" spans="1:12" x14ac:dyDescent="0.3">
      <c r="A1492" t="s">
        <v>47</v>
      </c>
      <c r="B1492" t="s">
        <v>19</v>
      </c>
      <c r="C1492" s="2">
        <v>51</v>
      </c>
      <c r="D1492" t="s">
        <v>31</v>
      </c>
      <c r="E1492" t="s">
        <v>46</v>
      </c>
      <c r="F1492" t="s">
        <v>37</v>
      </c>
      <c r="G1492" s="3" t="s">
        <v>42</v>
      </c>
      <c r="H1492">
        <v>4</v>
      </c>
      <c r="I1492">
        <v>1709.71</v>
      </c>
      <c r="J1492">
        <v>0.04</v>
      </c>
      <c r="K1492" s="4">
        <v>6565.29</v>
      </c>
      <c r="L1492" s="1">
        <v>44053.415682870371</v>
      </c>
    </row>
    <row r="1493" spans="1:12" x14ac:dyDescent="0.3">
      <c r="A1493" t="s">
        <v>48</v>
      </c>
      <c r="B1493" t="s">
        <v>19</v>
      </c>
      <c r="C1493" s="2">
        <v>48</v>
      </c>
      <c r="D1493" t="s">
        <v>32</v>
      </c>
      <c r="E1493" t="s">
        <v>36</v>
      </c>
      <c r="F1493" t="s">
        <v>57</v>
      </c>
      <c r="G1493" s="3" t="s">
        <v>42</v>
      </c>
      <c r="H1493">
        <v>5</v>
      </c>
      <c r="I1493">
        <v>425.41</v>
      </c>
      <c r="J1493">
        <v>0.22</v>
      </c>
      <c r="K1493" s="4">
        <v>1659.1</v>
      </c>
      <c r="L1493" s="1">
        <v>44322.67046296296</v>
      </c>
    </row>
    <row r="1494" spans="1:12" x14ac:dyDescent="0.3">
      <c r="A1494" t="s">
        <v>49</v>
      </c>
      <c r="B1494" t="s">
        <v>21</v>
      </c>
      <c r="C1494" s="2">
        <v>29</v>
      </c>
      <c r="D1494" t="s">
        <v>32</v>
      </c>
      <c r="E1494" t="s">
        <v>44</v>
      </c>
      <c r="F1494" t="s">
        <v>40</v>
      </c>
      <c r="G1494" s="3" t="s">
        <v>56</v>
      </c>
      <c r="H1494">
        <v>6</v>
      </c>
      <c r="I1494">
        <v>907.14</v>
      </c>
      <c r="J1494">
        <v>0.2</v>
      </c>
      <c r="K1494" s="4">
        <v>4354.2700000000004</v>
      </c>
      <c r="L1494" s="1">
        <v>43953.957766203697</v>
      </c>
    </row>
    <row r="1495" spans="1:12" x14ac:dyDescent="0.3">
      <c r="A1495" t="s">
        <v>50</v>
      </c>
      <c r="B1495" t="s">
        <v>13</v>
      </c>
      <c r="C1495" s="2">
        <v>29</v>
      </c>
      <c r="D1495" t="s">
        <v>31</v>
      </c>
      <c r="E1495" t="s">
        <v>45</v>
      </c>
      <c r="F1495" t="s">
        <v>40</v>
      </c>
      <c r="G1495" s="3" t="s">
        <v>42</v>
      </c>
      <c r="H1495">
        <v>7</v>
      </c>
      <c r="I1495">
        <v>97.75</v>
      </c>
      <c r="J1495">
        <v>0.19</v>
      </c>
      <c r="K1495" s="4">
        <v>554.24</v>
      </c>
      <c r="L1495" s="1">
        <v>44208.035150462973</v>
      </c>
    </row>
    <row r="1496" spans="1:12" x14ac:dyDescent="0.3">
      <c r="A1496" t="s">
        <v>47</v>
      </c>
      <c r="B1496" t="s">
        <v>15</v>
      </c>
      <c r="C1496" s="2">
        <v>33</v>
      </c>
      <c r="D1496" t="s">
        <v>32</v>
      </c>
      <c r="E1496" t="s">
        <v>45</v>
      </c>
      <c r="F1496" t="s">
        <v>41</v>
      </c>
      <c r="G1496" s="3" t="s">
        <v>56</v>
      </c>
      <c r="I1496">
        <v>369.82</v>
      </c>
      <c r="J1496">
        <v>0.14000000000000001</v>
      </c>
      <c r="K1496" s="4">
        <v>636.09</v>
      </c>
      <c r="L1496" s="1">
        <v>45139.240798611107</v>
      </c>
    </row>
    <row r="1497" spans="1:12" x14ac:dyDescent="0.3">
      <c r="A1497" t="s">
        <v>51</v>
      </c>
      <c r="B1497" t="s">
        <v>24</v>
      </c>
      <c r="C1497" s="2">
        <v>42</v>
      </c>
      <c r="D1497" t="s">
        <v>31</v>
      </c>
      <c r="E1497" t="s">
        <v>33</v>
      </c>
      <c r="F1497" t="s">
        <v>38</v>
      </c>
      <c r="G1497" s="3" t="s">
        <v>43</v>
      </c>
      <c r="H1497">
        <v>1</v>
      </c>
      <c r="I1497">
        <v>1884.62</v>
      </c>
      <c r="J1497">
        <v>0.02</v>
      </c>
      <c r="K1497" s="4">
        <v>1846.93</v>
      </c>
      <c r="L1497" s="1">
        <v>44226.59480324074</v>
      </c>
    </row>
    <row r="1498" spans="1:12" x14ac:dyDescent="0.3">
      <c r="A1498" t="s">
        <v>52</v>
      </c>
      <c r="B1498" t="s">
        <v>16</v>
      </c>
      <c r="C1498" s="2">
        <v>39</v>
      </c>
      <c r="D1498" t="s">
        <v>32</v>
      </c>
      <c r="E1498" t="s">
        <v>36</v>
      </c>
      <c r="F1498" t="s">
        <v>40</v>
      </c>
      <c r="G1498" s="3" t="s">
        <v>56</v>
      </c>
      <c r="H1498">
        <v>3</v>
      </c>
      <c r="I1498">
        <v>1177.26</v>
      </c>
      <c r="J1498">
        <v>0.28999999999999998</v>
      </c>
      <c r="K1498" s="4">
        <v>2507.56</v>
      </c>
      <c r="L1498" s="1">
        <v>44127.705462962957</v>
      </c>
    </row>
    <row r="1499" spans="1:12" x14ac:dyDescent="0.3">
      <c r="A1499" t="s">
        <v>53</v>
      </c>
      <c r="B1499" t="s">
        <v>22</v>
      </c>
      <c r="C1499" s="2">
        <v>44</v>
      </c>
      <c r="D1499" t="s">
        <v>31</v>
      </c>
      <c r="E1499" t="s">
        <v>44</v>
      </c>
      <c r="F1499" t="s">
        <v>39</v>
      </c>
      <c r="G1499" s="3" t="s">
        <v>43</v>
      </c>
      <c r="H1499">
        <v>1</v>
      </c>
      <c r="I1499">
        <v>1620.91</v>
      </c>
      <c r="J1499">
        <v>0.26</v>
      </c>
      <c r="K1499" s="4">
        <v>1199.47</v>
      </c>
      <c r="L1499" s="1">
        <v>45172.515868055547</v>
      </c>
    </row>
    <row r="1500" spans="1:12" x14ac:dyDescent="0.3">
      <c r="A1500" t="s">
        <v>54</v>
      </c>
      <c r="B1500" t="s">
        <v>23</v>
      </c>
      <c r="C1500" s="2">
        <v>41</v>
      </c>
      <c r="D1500" t="s">
        <v>31</v>
      </c>
      <c r="E1500" t="s">
        <v>46</v>
      </c>
      <c r="F1500" t="s">
        <v>57</v>
      </c>
      <c r="G1500" s="3" t="s">
        <v>42</v>
      </c>
      <c r="H1500">
        <v>4</v>
      </c>
      <c r="I1500">
        <v>998.68</v>
      </c>
      <c r="J1500">
        <v>0.15</v>
      </c>
      <c r="K1500" s="4">
        <v>3395.51</v>
      </c>
      <c r="L1500" s="1">
        <v>44300.723067129627</v>
      </c>
    </row>
    <row r="1501" spans="1:12" x14ac:dyDescent="0.3">
      <c r="A1501" t="s">
        <v>55</v>
      </c>
      <c r="B1501" t="s">
        <v>18</v>
      </c>
      <c r="C1501" s="2">
        <v>29</v>
      </c>
      <c r="D1501" t="s">
        <v>32</v>
      </c>
      <c r="E1501" t="s">
        <v>33</v>
      </c>
      <c r="F1501" t="s">
        <v>57</v>
      </c>
      <c r="G1501" s="3" t="s">
        <v>43</v>
      </c>
      <c r="H1501">
        <v>6</v>
      </c>
      <c r="I1501">
        <v>1677.91</v>
      </c>
      <c r="J1501">
        <v>0.05</v>
      </c>
      <c r="K1501" s="4">
        <v>9564.09</v>
      </c>
      <c r="L1501" s="1">
        <v>43997.020462962973</v>
      </c>
    </row>
    <row r="1502" spans="1:12" x14ac:dyDescent="0.3">
      <c r="A1502" t="s">
        <v>47</v>
      </c>
      <c r="B1502" t="s">
        <v>16</v>
      </c>
      <c r="C1502" s="2">
        <v>35</v>
      </c>
      <c r="D1502" t="s">
        <v>31</v>
      </c>
      <c r="E1502" t="s">
        <v>33</v>
      </c>
      <c r="F1502" t="s">
        <v>41</v>
      </c>
      <c r="G1502" s="3" t="s">
        <v>43</v>
      </c>
      <c r="H1502">
        <v>5</v>
      </c>
      <c r="I1502">
        <v>1100.95</v>
      </c>
      <c r="J1502">
        <v>0.25</v>
      </c>
      <c r="K1502" s="4">
        <v>4128.5600000000004</v>
      </c>
      <c r="L1502" s="1">
        <v>44275.624016203707</v>
      </c>
    </row>
    <row r="1503" spans="1:12" x14ac:dyDescent="0.3">
      <c r="A1503" t="s">
        <v>48</v>
      </c>
      <c r="B1503" t="s">
        <v>25</v>
      </c>
      <c r="C1503" s="2">
        <v>62</v>
      </c>
      <c r="D1503" t="s">
        <v>32</v>
      </c>
      <c r="E1503" t="s">
        <v>34</v>
      </c>
      <c r="F1503" t="s">
        <v>41</v>
      </c>
      <c r="G1503" s="3" t="s">
        <v>43</v>
      </c>
      <c r="H1503">
        <v>4</v>
      </c>
      <c r="I1503">
        <v>58.85</v>
      </c>
      <c r="J1503">
        <v>0.13</v>
      </c>
      <c r="K1503" s="4">
        <v>204.8</v>
      </c>
      <c r="L1503" s="1">
        <v>44063.956620370373</v>
      </c>
    </row>
    <row r="1504" spans="1:12" x14ac:dyDescent="0.3">
      <c r="A1504" t="s">
        <v>49</v>
      </c>
      <c r="B1504" t="s">
        <v>16</v>
      </c>
      <c r="C1504" s="2">
        <v>64</v>
      </c>
      <c r="D1504" t="s">
        <v>31</v>
      </c>
      <c r="E1504" t="s">
        <v>33</v>
      </c>
      <c r="F1504" t="s">
        <v>38</v>
      </c>
      <c r="G1504" s="3" t="s">
        <v>56</v>
      </c>
      <c r="H1504">
        <v>7</v>
      </c>
      <c r="I1504">
        <v>1804.41</v>
      </c>
      <c r="J1504">
        <v>0.12</v>
      </c>
      <c r="K1504" s="4">
        <v>11115.17</v>
      </c>
      <c r="L1504" s="1">
        <v>44347.098182870373</v>
      </c>
    </row>
    <row r="1505" spans="1:12" x14ac:dyDescent="0.3">
      <c r="A1505" t="s">
        <v>50</v>
      </c>
      <c r="B1505" t="s">
        <v>23</v>
      </c>
      <c r="C1505" s="2">
        <v>33</v>
      </c>
      <c r="D1505" t="s">
        <v>31</v>
      </c>
      <c r="E1505" t="s">
        <v>33</v>
      </c>
      <c r="F1505" t="s">
        <v>57</v>
      </c>
      <c r="G1505" s="3" t="s">
        <v>43</v>
      </c>
      <c r="H1505">
        <v>6</v>
      </c>
      <c r="I1505">
        <v>339.7</v>
      </c>
      <c r="J1505">
        <v>0.2</v>
      </c>
      <c r="K1505" s="4">
        <v>1630.56</v>
      </c>
      <c r="L1505" s="1">
        <v>44152.939375000002</v>
      </c>
    </row>
    <row r="1506" spans="1:12" x14ac:dyDescent="0.3">
      <c r="A1506" t="s">
        <v>47</v>
      </c>
      <c r="B1506" t="s">
        <v>29</v>
      </c>
      <c r="C1506" s="2">
        <v>21</v>
      </c>
      <c r="D1506" t="s">
        <v>31</v>
      </c>
      <c r="E1506" t="s">
        <v>34</v>
      </c>
      <c r="F1506" t="s">
        <v>57</v>
      </c>
      <c r="G1506" s="3" t="s">
        <v>56</v>
      </c>
      <c r="H1506">
        <v>3</v>
      </c>
      <c r="I1506">
        <v>928.58</v>
      </c>
      <c r="J1506">
        <v>0.23</v>
      </c>
      <c r="K1506" s="4">
        <v>2145.02</v>
      </c>
      <c r="L1506" s="1">
        <v>43954.952824074076</v>
      </c>
    </row>
    <row r="1507" spans="1:12" x14ac:dyDescent="0.3">
      <c r="A1507" t="s">
        <v>51</v>
      </c>
      <c r="B1507" t="s">
        <v>14</v>
      </c>
      <c r="C1507" s="2">
        <v>29</v>
      </c>
      <c r="D1507" t="s">
        <v>32</v>
      </c>
      <c r="E1507" t="s">
        <v>45</v>
      </c>
      <c r="F1507" t="s">
        <v>39</v>
      </c>
      <c r="G1507" s="3" t="s">
        <v>56</v>
      </c>
      <c r="H1507">
        <v>9</v>
      </c>
      <c r="I1507">
        <v>979.51</v>
      </c>
      <c r="J1507">
        <v>0.02</v>
      </c>
      <c r="K1507" s="4">
        <v>8639.2800000000007</v>
      </c>
      <c r="L1507" s="1">
        <v>44932.801354166673</v>
      </c>
    </row>
    <row r="1508" spans="1:12" x14ac:dyDescent="0.3">
      <c r="A1508" t="s">
        <v>52</v>
      </c>
      <c r="B1508" t="s">
        <v>25</v>
      </c>
      <c r="C1508" s="2">
        <v>50</v>
      </c>
      <c r="D1508" t="s">
        <v>31</v>
      </c>
      <c r="E1508" t="s">
        <v>45</v>
      </c>
      <c r="F1508" t="s">
        <v>38</v>
      </c>
      <c r="G1508" s="3" t="s">
        <v>56</v>
      </c>
      <c r="H1508">
        <v>5</v>
      </c>
      <c r="I1508">
        <v>142.11000000000001</v>
      </c>
      <c r="J1508">
        <v>0.23</v>
      </c>
      <c r="K1508" s="4">
        <v>547.12</v>
      </c>
      <c r="L1508" s="1">
        <v>44059.592280092591</v>
      </c>
    </row>
    <row r="1509" spans="1:12" x14ac:dyDescent="0.3">
      <c r="A1509" t="s">
        <v>53</v>
      </c>
      <c r="B1509" t="s">
        <v>28</v>
      </c>
      <c r="C1509" s="2">
        <v>39</v>
      </c>
      <c r="D1509" t="s">
        <v>31</v>
      </c>
      <c r="E1509" t="s">
        <v>35</v>
      </c>
      <c r="F1509" t="s">
        <v>38</v>
      </c>
      <c r="G1509" s="3" t="s">
        <v>42</v>
      </c>
      <c r="H1509">
        <v>1</v>
      </c>
      <c r="I1509">
        <v>153.49</v>
      </c>
      <c r="J1509">
        <v>0.22</v>
      </c>
      <c r="K1509" s="4">
        <v>119.72</v>
      </c>
      <c r="L1509" s="1">
        <v>44394.355844907397</v>
      </c>
    </row>
    <row r="1510" spans="1:12" x14ac:dyDescent="0.3">
      <c r="A1510" t="s">
        <v>54</v>
      </c>
      <c r="B1510" t="s">
        <v>15</v>
      </c>
      <c r="C1510" s="2">
        <v>35</v>
      </c>
      <c r="D1510" t="s">
        <v>31</v>
      </c>
      <c r="E1510" t="s">
        <v>33</v>
      </c>
      <c r="F1510" t="s">
        <v>40</v>
      </c>
      <c r="G1510" s="3" t="s">
        <v>42</v>
      </c>
      <c r="H1510">
        <v>6</v>
      </c>
      <c r="I1510">
        <v>1536.98</v>
      </c>
      <c r="J1510">
        <v>0.18</v>
      </c>
      <c r="K1510" s="4">
        <v>7561.94</v>
      </c>
      <c r="L1510" s="1">
        <v>45043.929085648153</v>
      </c>
    </row>
    <row r="1511" spans="1:12" x14ac:dyDescent="0.3">
      <c r="A1511" t="s">
        <v>55</v>
      </c>
      <c r="B1511" t="s">
        <v>23</v>
      </c>
      <c r="C1511" s="2">
        <v>50</v>
      </c>
      <c r="D1511" t="s">
        <v>32</v>
      </c>
      <c r="E1511" t="s">
        <v>36</v>
      </c>
      <c r="F1511" t="s">
        <v>41</v>
      </c>
      <c r="G1511" s="3" t="s">
        <v>42</v>
      </c>
      <c r="H1511">
        <v>5</v>
      </c>
      <c r="I1511">
        <v>635.88</v>
      </c>
      <c r="J1511">
        <v>0.1</v>
      </c>
      <c r="K1511" s="4">
        <v>2861.46</v>
      </c>
      <c r="L1511" s="1">
        <v>44851.291145833333</v>
      </c>
    </row>
    <row r="1512" spans="1:12" x14ac:dyDescent="0.3">
      <c r="A1512" t="s">
        <v>47</v>
      </c>
      <c r="B1512" t="s">
        <v>24</v>
      </c>
      <c r="C1512" s="2">
        <v>44</v>
      </c>
      <c r="D1512" t="s">
        <v>32</v>
      </c>
      <c r="E1512" t="s">
        <v>45</v>
      </c>
      <c r="F1512" t="s">
        <v>40</v>
      </c>
      <c r="G1512" s="3" t="s">
        <v>56</v>
      </c>
      <c r="H1512">
        <v>8</v>
      </c>
      <c r="I1512">
        <v>848.77</v>
      </c>
      <c r="J1512">
        <v>0.05</v>
      </c>
      <c r="K1512" s="4">
        <v>6450.65</v>
      </c>
      <c r="L1512" s="1">
        <v>44485.903460648151</v>
      </c>
    </row>
    <row r="1513" spans="1:12" x14ac:dyDescent="0.3">
      <c r="A1513" t="s">
        <v>48</v>
      </c>
      <c r="B1513" t="s">
        <v>20</v>
      </c>
      <c r="C1513" s="2">
        <v>59</v>
      </c>
      <c r="D1513" t="s">
        <v>31</v>
      </c>
      <c r="E1513" t="s">
        <v>44</v>
      </c>
      <c r="F1513" t="s">
        <v>38</v>
      </c>
      <c r="G1513" s="3" t="s">
        <v>42</v>
      </c>
      <c r="H1513">
        <v>4</v>
      </c>
      <c r="I1513">
        <v>1150.02</v>
      </c>
      <c r="J1513">
        <v>0.03</v>
      </c>
      <c r="K1513" s="4">
        <v>4462.08</v>
      </c>
      <c r="L1513" s="1">
        <v>45116.582685185182</v>
      </c>
    </row>
    <row r="1514" spans="1:12" x14ac:dyDescent="0.3">
      <c r="A1514" t="s">
        <v>49</v>
      </c>
      <c r="B1514" t="s">
        <v>29</v>
      </c>
      <c r="C1514" s="2">
        <v>36</v>
      </c>
      <c r="D1514" t="s">
        <v>31</v>
      </c>
      <c r="E1514" t="s">
        <v>46</v>
      </c>
      <c r="F1514" t="s">
        <v>39</v>
      </c>
      <c r="G1514" s="3" t="s">
        <v>43</v>
      </c>
      <c r="H1514">
        <v>1</v>
      </c>
      <c r="I1514">
        <v>778.1</v>
      </c>
      <c r="J1514">
        <v>0</v>
      </c>
      <c r="K1514" s="4">
        <v>778.1</v>
      </c>
      <c r="L1514" s="1">
        <v>44217.044606481482</v>
      </c>
    </row>
    <row r="1515" spans="1:12" x14ac:dyDescent="0.3">
      <c r="A1515" t="s">
        <v>50</v>
      </c>
      <c r="B1515" t="s">
        <v>28</v>
      </c>
      <c r="C1515" s="2">
        <v>31</v>
      </c>
      <c r="D1515" t="s">
        <v>32</v>
      </c>
      <c r="E1515" t="s">
        <v>36</v>
      </c>
      <c r="F1515" t="s">
        <v>38</v>
      </c>
      <c r="G1515" s="3" t="s">
        <v>56</v>
      </c>
      <c r="I1515">
        <v>1561.32</v>
      </c>
      <c r="J1515">
        <v>0.06</v>
      </c>
      <c r="K1515" s="4">
        <v>2935.28</v>
      </c>
      <c r="L1515" s="1">
        <v>45141.432847222219</v>
      </c>
    </row>
    <row r="1516" spans="1:12" x14ac:dyDescent="0.3">
      <c r="A1516" t="s">
        <v>47</v>
      </c>
      <c r="B1516" t="s">
        <v>24</v>
      </c>
      <c r="C1516" s="2">
        <v>42</v>
      </c>
      <c r="D1516" t="s">
        <v>31</v>
      </c>
      <c r="E1516" t="s">
        <v>35</v>
      </c>
      <c r="F1516" t="s">
        <v>40</v>
      </c>
      <c r="G1516" s="3" t="s">
        <v>42</v>
      </c>
      <c r="H1516">
        <v>8</v>
      </c>
      <c r="I1516">
        <v>1774.71</v>
      </c>
      <c r="J1516">
        <v>0.12</v>
      </c>
      <c r="K1516" s="4">
        <v>12493.96</v>
      </c>
      <c r="L1516" s="1">
        <v>45214.97824074074</v>
      </c>
    </row>
    <row r="1517" spans="1:12" x14ac:dyDescent="0.3">
      <c r="A1517" t="s">
        <v>51</v>
      </c>
      <c r="B1517" t="s">
        <v>22</v>
      </c>
      <c r="C1517" s="2">
        <v>51</v>
      </c>
      <c r="D1517" t="s">
        <v>31</v>
      </c>
      <c r="E1517" t="s">
        <v>33</v>
      </c>
      <c r="F1517" t="s">
        <v>37</v>
      </c>
      <c r="G1517" s="3" t="s">
        <v>56</v>
      </c>
      <c r="H1517">
        <v>8</v>
      </c>
      <c r="I1517">
        <v>166.45</v>
      </c>
      <c r="J1517">
        <v>7.0000000000000007E-2</v>
      </c>
      <c r="K1517" s="4">
        <v>1238.3900000000001</v>
      </c>
      <c r="L1517" s="1">
        <v>44999.77783564815</v>
      </c>
    </row>
    <row r="1518" spans="1:12" x14ac:dyDescent="0.3">
      <c r="A1518" t="s">
        <v>52</v>
      </c>
      <c r="B1518" t="s">
        <v>25</v>
      </c>
      <c r="C1518" s="2">
        <v>41</v>
      </c>
      <c r="D1518" t="s">
        <v>31</v>
      </c>
      <c r="E1518" t="s">
        <v>34</v>
      </c>
      <c r="F1518" t="s">
        <v>37</v>
      </c>
      <c r="G1518" s="3" t="s">
        <v>42</v>
      </c>
      <c r="H1518">
        <v>5</v>
      </c>
      <c r="I1518">
        <v>1289.04</v>
      </c>
      <c r="J1518">
        <v>0.09</v>
      </c>
      <c r="K1518" s="4">
        <v>5865.13</v>
      </c>
      <c r="L1518" s="1">
        <v>44357.198263888888</v>
      </c>
    </row>
    <row r="1519" spans="1:12" x14ac:dyDescent="0.3">
      <c r="A1519" t="s">
        <v>53</v>
      </c>
      <c r="B1519" t="s">
        <v>58</v>
      </c>
      <c r="C1519" s="2">
        <v>55</v>
      </c>
      <c r="D1519" t="s">
        <v>31</v>
      </c>
      <c r="E1519" t="s">
        <v>35</v>
      </c>
      <c r="F1519" t="s">
        <v>39</v>
      </c>
      <c r="G1519" s="3" t="s">
        <v>43</v>
      </c>
      <c r="H1519">
        <v>6</v>
      </c>
      <c r="I1519">
        <v>669.44</v>
      </c>
      <c r="J1519">
        <v>0.12</v>
      </c>
      <c r="K1519" s="4">
        <v>3534.64</v>
      </c>
      <c r="L1519" s="1">
        <v>44389.040810185194</v>
      </c>
    </row>
    <row r="1520" spans="1:12" x14ac:dyDescent="0.3">
      <c r="A1520" t="s">
        <v>54</v>
      </c>
      <c r="B1520" t="s">
        <v>22</v>
      </c>
      <c r="C1520" s="2">
        <v>40</v>
      </c>
      <c r="D1520" t="s">
        <v>31</v>
      </c>
      <c r="E1520" t="s">
        <v>36</v>
      </c>
      <c r="F1520" t="s">
        <v>41</v>
      </c>
      <c r="G1520" s="3" t="s">
        <v>56</v>
      </c>
      <c r="I1520">
        <v>1187.3900000000001</v>
      </c>
      <c r="J1520">
        <v>0.09</v>
      </c>
      <c r="K1520" s="4">
        <v>2161.0500000000002</v>
      </c>
      <c r="L1520" s="1">
        <v>44589.210277777784</v>
      </c>
    </row>
    <row r="1521" spans="1:12" x14ac:dyDescent="0.3">
      <c r="A1521" t="s">
        <v>55</v>
      </c>
      <c r="B1521" t="s">
        <v>29</v>
      </c>
      <c r="C1521" s="2">
        <v>22</v>
      </c>
      <c r="D1521" t="s">
        <v>31</v>
      </c>
      <c r="E1521" t="s">
        <v>34</v>
      </c>
      <c r="F1521" t="s">
        <v>57</v>
      </c>
      <c r="G1521" s="3" t="s">
        <v>42</v>
      </c>
      <c r="H1521">
        <v>9</v>
      </c>
      <c r="I1521">
        <v>993.62</v>
      </c>
      <c r="J1521">
        <v>0.22</v>
      </c>
      <c r="K1521" s="4">
        <v>6975.21</v>
      </c>
      <c r="L1521" s="1">
        <v>44541.716817129629</v>
      </c>
    </row>
    <row r="1522" spans="1:12" x14ac:dyDescent="0.3">
      <c r="A1522" t="s">
        <v>47</v>
      </c>
      <c r="B1522" t="s">
        <v>13</v>
      </c>
      <c r="C1522" s="2">
        <v>61</v>
      </c>
      <c r="D1522" t="s">
        <v>32</v>
      </c>
      <c r="E1522" t="s">
        <v>44</v>
      </c>
      <c r="F1522" t="s">
        <v>38</v>
      </c>
      <c r="G1522" s="3" t="s">
        <v>42</v>
      </c>
      <c r="H1522">
        <v>6</v>
      </c>
      <c r="I1522">
        <v>700.67</v>
      </c>
      <c r="J1522">
        <v>0.15</v>
      </c>
      <c r="K1522" s="4">
        <v>3573.42</v>
      </c>
      <c r="L1522" s="1">
        <v>45119.0940162037</v>
      </c>
    </row>
    <row r="1523" spans="1:12" x14ac:dyDescent="0.3">
      <c r="A1523" t="s">
        <v>48</v>
      </c>
      <c r="B1523" t="s">
        <v>16</v>
      </c>
      <c r="C1523" s="2">
        <v>53</v>
      </c>
      <c r="D1523" t="s">
        <v>31</v>
      </c>
      <c r="E1523" t="s">
        <v>34</v>
      </c>
      <c r="F1523" t="s">
        <v>40</v>
      </c>
      <c r="G1523" s="3" t="s">
        <v>43</v>
      </c>
      <c r="H1523">
        <v>9</v>
      </c>
      <c r="I1523">
        <v>234.89</v>
      </c>
      <c r="J1523">
        <v>0.01</v>
      </c>
      <c r="K1523" s="4">
        <v>2092.87</v>
      </c>
      <c r="L1523" s="1">
        <v>43997.780543981477</v>
      </c>
    </row>
    <row r="1524" spans="1:12" x14ac:dyDescent="0.3">
      <c r="A1524" t="s">
        <v>49</v>
      </c>
      <c r="B1524" t="s">
        <v>12</v>
      </c>
      <c r="C1524" s="2">
        <v>41</v>
      </c>
      <c r="D1524" t="s">
        <v>31</v>
      </c>
      <c r="E1524" t="s">
        <v>34</v>
      </c>
      <c r="F1524" t="s">
        <v>41</v>
      </c>
      <c r="G1524" s="3" t="s">
        <v>43</v>
      </c>
      <c r="H1524">
        <v>3</v>
      </c>
      <c r="I1524">
        <v>1140.9100000000001</v>
      </c>
      <c r="J1524">
        <v>7.0000000000000007E-2</v>
      </c>
      <c r="K1524" s="4">
        <v>3183.14</v>
      </c>
      <c r="L1524" s="1">
        <v>44752.297199074077</v>
      </c>
    </row>
    <row r="1525" spans="1:12" x14ac:dyDescent="0.3">
      <c r="A1525" t="s">
        <v>50</v>
      </c>
      <c r="B1525" t="s">
        <v>15</v>
      </c>
      <c r="C1525" s="2">
        <v>53</v>
      </c>
      <c r="D1525" t="s">
        <v>32</v>
      </c>
      <c r="E1525" t="s">
        <v>44</v>
      </c>
      <c r="F1525" t="s">
        <v>40</v>
      </c>
      <c r="G1525" s="3" t="s">
        <v>42</v>
      </c>
      <c r="H1525">
        <v>6</v>
      </c>
      <c r="I1525">
        <v>269.95</v>
      </c>
      <c r="J1525">
        <v>0.21</v>
      </c>
      <c r="K1525" s="4">
        <v>1279.56</v>
      </c>
      <c r="L1525" s="1">
        <v>44399.107256944437</v>
      </c>
    </row>
    <row r="1526" spans="1:12" x14ac:dyDescent="0.3">
      <c r="A1526" t="s">
        <v>47</v>
      </c>
      <c r="B1526" t="s">
        <v>22</v>
      </c>
      <c r="C1526" s="2">
        <v>22</v>
      </c>
      <c r="D1526" t="s">
        <v>32</v>
      </c>
      <c r="E1526" t="s">
        <v>45</v>
      </c>
      <c r="F1526" t="s">
        <v>41</v>
      </c>
      <c r="G1526" s="3" t="s">
        <v>42</v>
      </c>
      <c r="H1526">
        <v>5</v>
      </c>
      <c r="I1526">
        <v>354.43</v>
      </c>
      <c r="J1526">
        <v>0.09</v>
      </c>
      <c r="K1526" s="4">
        <v>1612.66</v>
      </c>
      <c r="L1526" s="1">
        <v>44506.385277777779</v>
      </c>
    </row>
    <row r="1527" spans="1:12" x14ac:dyDescent="0.3">
      <c r="A1527" t="s">
        <v>51</v>
      </c>
      <c r="B1527" t="s">
        <v>15</v>
      </c>
      <c r="C1527" s="2">
        <v>56</v>
      </c>
      <c r="D1527" t="s">
        <v>32</v>
      </c>
      <c r="E1527" t="s">
        <v>45</v>
      </c>
      <c r="F1527" t="s">
        <v>38</v>
      </c>
      <c r="G1527" s="3" t="s">
        <v>56</v>
      </c>
      <c r="H1527">
        <v>9</v>
      </c>
      <c r="I1527">
        <v>1965.24</v>
      </c>
      <c r="J1527">
        <v>0.28000000000000003</v>
      </c>
      <c r="K1527" s="4">
        <v>12734.76</v>
      </c>
      <c r="L1527" s="1">
        <v>45277.331828703696</v>
      </c>
    </row>
    <row r="1528" spans="1:12" x14ac:dyDescent="0.3">
      <c r="A1528" t="s">
        <v>52</v>
      </c>
      <c r="B1528" t="s">
        <v>25</v>
      </c>
      <c r="C1528" s="2">
        <v>23</v>
      </c>
      <c r="D1528" t="s">
        <v>32</v>
      </c>
      <c r="E1528" t="s">
        <v>34</v>
      </c>
      <c r="F1528" t="s">
        <v>57</v>
      </c>
      <c r="G1528" s="3" t="s">
        <v>56</v>
      </c>
      <c r="H1528">
        <v>1</v>
      </c>
      <c r="I1528">
        <v>667.58</v>
      </c>
      <c r="J1528">
        <v>0.21</v>
      </c>
      <c r="K1528" s="4">
        <v>527.39</v>
      </c>
      <c r="L1528" s="1">
        <v>44727.872430555559</v>
      </c>
    </row>
    <row r="1529" spans="1:12" x14ac:dyDescent="0.3">
      <c r="A1529" t="s">
        <v>53</v>
      </c>
      <c r="B1529" t="s">
        <v>24</v>
      </c>
      <c r="C1529" s="2">
        <v>62</v>
      </c>
      <c r="D1529" t="s">
        <v>31</v>
      </c>
      <c r="E1529" t="s">
        <v>46</v>
      </c>
      <c r="F1529" t="s">
        <v>38</v>
      </c>
      <c r="G1529" s="3" t="s">
        <v>42</v>
      </c>
      <c r="H1529">
        <v>9</v>
      </c>
      <c r="I1529">
        <v>1189.6500000000001</v>
      </c>
      <c r="J1529">
        <v>0.09</v>
      </c>
      <c r="K1529" s="4">
        <v>9743.23</v>
      </c>
      <c r="L1529" s="1">
        <v>44992.945520833331</v>
      </c>
    </row>
    <row r="1530" spans="1:12" x14ac:dyDescent="0.3">
      <c r="A1530" t="s">
        <v>54</v>
      </c>
      <c r="B1530" t="s">
        <v>23</v>
      </c>
      <c r="C1530" s="2">
        <v>53</v>
      </c>
      <c r="D1530" t="s">
        <v>32</v>
      </c>
      <c r="E1530" t="s">
        <v>34</v>
      </c>
      <c r="F1530" t="s">
        <v>57</v>
      </c>
      <c r="G1530" s="3" t="s">
        <v>43</v>
      </c>
      <c r="H1530">
        <v>5</v>
      </c>
      <c r="I1530">
        <v>580.85</v>
      </c>
      <c r="J1530">
        <v>0.15</v>
      </c>
      <c r="K1530" s="4">
        <v>2468.61</v>
      </c>
      <c r="L1530" s="1">
        <v>44881.788645833331</v>
      </c>
    </row>
    <row r="1531" spans="1:12" x14ac:dyDescent="0.3">
      <c r="A1531" t="s">
        <v>55</v>
      </c>
      <c r="B1531" t="s">
        <v>21</v>
      </c>
      <c r="C1531" s="2">
        <v>62</v>
      </c>
      <c r="D1531" t="s">
        <v>31</v>
      </c>
      <c r="E1531" t="s">
        <v>35</v>
      </c>
      <c r="F1531" t="s">
        <v>40</v>
      </c>
      <c r="G1531" s="3" t="s">
        <v>56</v>
      </c>
      <c r="H1531">
        <v>1</v>
      </c>
      <c r="I1531">
        <v>1737.74</v>
      </c>
      <c r="J1531">
        <v>0.2</v>
      </c>
      <c r="K1531" s="4">
        <v>1390.19</v>
      </c>
      <c r="L1531" s="1">
        <v>44159.561967592592</v>
      </c>
    </row>
    <row r="1532" spans="1:12" x14ac:dyDescent="0.3">
      <c r="A1532" t="s">
        <v>47</v>
      </c>
      <c r="B1532" t="s">
        <v>19</v>
      </c>
      <c r="C1532" s="2">
        <v>21</v>
      </c>
      <c r="D1532" t="s">
        <v>32</v>
      </c>
      <c r="E1532" t="s">
        <v>46</v>
      </c>
      <c r="F1532" t="s">
        <v>39</v>
      </c>
      <c r="G1532" s="3" t="s">
        <v>42</v>
      </c>
      <c r="H1532">
        <v>8</v>
      </c>
      <c r="I1532">
        <v>602.51</v>
      </c>
      <c r="J1532">
        <v>0.06</v>
      </c>
      <c r="K1532" s="4">
        <v>4530.88</v>
      </c>
      <c r="L1532" s="1">
        <v>44132.367719907408</v>
      </c>
    </row>
    <row r="1533" spans="1:12" x14ac:dyDescent="0.3">
      <c r="A1533" t="s">
        <v>48</v>
      </c>
      <c r="B1533" t="s">
        <v>16</v>
      </c>
      <c r="C1533" s="2">
        <v>27</v>
      </c>
      <c r="D1533" t="s">
        <v>32</v>
      </c>
      <c r="E1533" t="s">
        <v>45</v>
      </c>
      <c r="F1533" t="s">
        <v>57</v>
      </c>
      <c r="G1533" s="3" t="s">
        <v>43</v>
      </c>
      <c r="H1533">
        <v>7</v>
      </c>
      <c r="I1533">
        <v>765.43</v>
      </c>
      <c r="J1533">
        <v>7.0000000000000007E-2</v>
      </c>
      <c r="K1533" s="4">
        <v>4982.95</v>
      </c>
      <c r="L1533" s="1">
        <v>44808.338854166657</v>
      </c>
    </row>
    <row r="1534" spans="1:12" x14ac:dyDescent="0.3">
      <c r="A1534" t="s">
        <v>49</v>
      </c>
      <c r="B1534" t="s">
        <v>25</v>
      </c>
      <c r="C1534" s="2">
        <v>18</v>
      </c>
      <c r="D1534" t="s">
        <v>32</v>
      </c>
      <c r="E1534" t="s">
        <v>44</v>
      </c>
      <c r="F1534" t="s">
        <v>41</v>
      </c>
      <c r="G1534" s="3" t="s">
        <v>43</v>
      </c>
      <c r="H1534">
        <v>6</v>
      </c>
      <c r="I1534">
        <v>1236.3599999999999</v>
      </c>
      <c r="J1534">
        <v>0.15</v>
      </c>
      <c r="K1534" s="4">
        <v>6305.44</v>
      </c>
      <c r="L1534" s="1">
        <v>44791.091932870368</v>
      </c>
    </row>
    <row r="1535" spans="1:12" x14ac:dyDescent="0.3">
      <c r="A1535" t="s">
        <v>50</v>
      </c>
      <c r="B1535" t="s">
        <v>19</v>
      </c>
      <c r="C1535" s="2">
        <v>38</v>
      </c>
      <c r="D1535" t="s">
        <v>31</v>
      </c>
      <c r="E1535" t="s">
        <v>33</v>
      </c>
      <c r="F1535" t="s">
        <v>39</v>
      </c>
      <c r="G1535" s="3" t="s">
        <v>42</v>
      </c>
      <c r="I1535">
        <v>1746.47</v>
      </c>
      <c r="J1535">
        <v>0.28000000000000003</v>
      </c>
      <c r="K1535" s="4">
        <v>2514.92</v>
      </c>
      <c r="L1535" s="1">
        <v>45268.130023148151</v>
      </c>
    </row>
    <row r="1536" spans="1:12" x14ac:dyDescent="0.3">
      <c r="A1536" t="s">
        <v>47</v>
      </c>
      <c r="B1536" t="s">
        <v>21</v>
      </c>
      <c r="C1536" s="2">
        <v>57</v>
      </c>
      <c r="D1536" t="s">
        <v>32</v>
      </c>
      <c r="E1536" t="s">
        <v>33</v>
      </c>
      <c r="F1536" t="s">
        <v>40</v>
      </c>
      <c r="G1536" s="3" t="s">
        <v>42</v>
      </c>
      <c r="H1536">
        <v>5</v>
      </c>
      <c r="I1536">
        <v>1641.62</v>
      </c>
      <c r="J1536">
        <v>0.1</v>
      </c>
      <c r="K1536" s="4">
        <v>7387.29</v>
      </c>
      <c r="L1536" s="1">
        <v>44753.077615740738</v>
      </c>
    </row>
    <row r="1537" spans="1:12" x14ac:dyDescent="0.3">
      <c r="A1537" t="s">
        <v>51</v>
      </c>
      <c r="B1537" t="s">
        <v>19</v>
      </c>
      <c r="C1537" s="2">
        <v>56</v>
      </c>
      <c r="D1537" t="s">
        <v>32</v>
      </c>
      <c r="E1537" t="s">
        <v>34</v>
      </c>
      <c r="F1537" t="s">
        <v>37</v>
      </c>
      <c r="G1537" s="3" t="s">
        <v>56</v>
      </c>
      <c r="H1537">
        <v>3</v>
      </c>
      <c r="I1537">
        <v>564.53</v>
      </c>
      <c r="J1537">
        <v>0.12</v>
      </c>
      <c r="K1537" s="4">
        <v>1490.36</v>
      </c>
      <c r="L1537" s="1">
        <v>44443.481134259258</v>
      </c>
    </row>
    <row r="1538" spans="1:12" x14ac:dyDescent="0.3">
      <c r="A1538" t="s">
        <v>52</v>
      </c>
      <c r="B1538" t="s">
        <v>26</v>
      </c>
      <c r="C1538" s="2">
        <v>54</v>
      </c>
      <c r="D1538" t="s">
        <v>32</v>
      </c>
      <c r="E1538" t="s">
        <v>34</v>
      </c>
      <c r="F1538" t="s">
        <v>39</v>
      </c>
      <c r="G1538" s="3" t="s">
        <v>42</v>
      </c>
      <c r="I1538">
        <v>1667.63</v>
      </c>
      <c r="J1538">
        <v>0.06</v>
      </c>
      <c r="K1538" s="4">
        <v>3135.14</v>
      </c>
      <c r="L1538" s="1">
        <v>44448.340648148151</v>
      </c>
    </row>
    <row r="1539" spans="1:12" x14ac:dyDescent="0.3">
      <c r="A1539" t="s">
        <v>53</v>
      </c>
      <c r="B1539" t="s">
        <v>21</v>
      </c>
      <c r="C1539" s="2">
        <v>20</v>
      </c>
      <c r="D1539" t="s">
        <v>31</v>
      </c>
      <c r="E1539" t="s">
        <v>33</v>
      </c>
      <c r="F1539" t="s">
        <v>57</v>
      </c>
      <c r="G1539" s="3" t="s">
        <v>56</v>
      </c>
      <c r="H1539">
        <v>1</v>
      </c>
      <c r="I1539">
        <v>1417.33</v>
      </c>
      <c r="J1539">
        <v>0.18</v>
      </c>
      <c r="K1539" s="4">
        <v>1162.21</v>
      </c>
      <c r="L1539" s="1">
        <v>45054.20103009259</v>
      </c>
    </row>
    <row r="1540" spans="1:12" x14ac:dyDescent="0.3">
      <c r="A1540" t="s">
        <v>54</v>
      </c>
      <c r="B1540" t="s">
        <v>25</v>
      </c>
      <c r="C1540" s="2">
        <v>64</v>
      </c>
      <c r="D1540" t="s">
        <v>31</v>
      </c>
      <c r="E1540" t="s">
        <v>35</v>
      </c>
      <c r="F1540" t="s">
        <v>39</v>
      </c>
      <c r="G1540" s="3" t="s">
        <v>43</v>
      </c>
      <c r="H1540">
        <v>9</v>
      </c>
      <c r="I1540">
        <v>1980.17</v>
      </c>
      <c r="J1540">
        <v>0.22</v>
      </c>
      <c r="K1540" s="4">
        <v>13900.79</v>
      </c>
      <c r="L1540" s="1">
        <v>44096.42255787037</v>
      </c>
    </row>
    <row r="1541" spans="1:12" x14ac:dyDescent="0.3">
      <c r="A1541" t="s">
        <v>55</v>
      </c>
      <c r="B1541" t="s">
        <v>29</v>
      </c>
      <c r="C1541" s="2">
        <v>48</v>
      </c>
      <c r="D1541" t="s">
        <v>32</v>
      </c>
      <c r="E1541" t="s">
        <v>35</v>
      </c>
      <c r="F1541" t="s">
        <v>40</v>
      </c>
      <c r="G1541" s="3" t="s">
        <v>56</v>
      </c>
      <c r="I1541">
        <v>1874.12</v>
      </c>
      <c r="J1541">
        <v>0.13</v>
      </c>
      <c r="K1541" s="4">
        <v>3260.97</v>
      </c>
      <c r="L1541" s="1">
        <v>44506.815949074073</v>
      </c>
    </row>
    <row r="1542" spans="1:12" x14ac:dyDescent="0.3">
      <c r="A1542" t="s">
        <v>47</v>
      </c>
      <c r="B1542" t="s">
        <v>26</v>
      </c>
      <c r="C1542" s="2">
        <v>44</v>
      </c>
      <c r="D1542" t="s">
        <v>31</v>
      </c>
      <c r="E1542" t="s">
        <v>35</v>
      </c>
      <c r="F1542" t="s">
        <v>39</v>
      </c>
      <c r="G1542" s="3" t="s">
        <v>42</v>
      </c>
      <c r="H1542">
        <v>1</v>
      </c>
      <c r="I1542">
        <v>1089.6199999999999</v>
      </c>
      <c r="J1542">
        <v>0.23</v>
      </c>
      <c r="K1542" s="4">
        <v>839.01</v>
      </c>
      <c r="L1542" s="1">
        <v>43944.571967592587</v>
      </c>
    </row>
    <row r="1543" spans="1:12" x14ac:dyDescent="0.3">
      <c r="A1543" t="s">
        <v>48</v>
      </c>
      <c r="B1543" t="s">
        <v>28</v>
      </c>
      <c r="C1543" s="2">
        <v>34</v>
      </c>
      <c r="D1543" t="s">
        <v>32</v>
      </c>
      <c r="E1543" t="s">
        <v>36</v>
      </c>
      <c r="F1543" t="s">
        <v>40</v>
      </c>
      <c r="G1543" s="3" t="s">
        <v>56</v>
      </c>
      <c r="H1543">
        <v>7</v>
      </c>
      <c r="I1543">
        <v>1512.36</v>
      </c>
      <c r="J1543">
        <v>0.09</v>
      </c>
      <c r="K1543" s="4">
        <v>9633.73</v>
      </c>
      <c r="L1543" s="1">
        <v>44925.082928240743</v>
      </c>
    </row>
    <row r="1544" spans="1:12" x14ac:dyDescent="0.3">
      <c r="A1544" t="s">
        <v>49</v>
      </c>
      <c r="B1544" t="s">
        <v>14</v>
      </c>
      <c r="C1544" s="2">
        <v>40</v>
      </c>
      <c r="D1544" t="s">
        <v>31</v>
      </c>
      <c r="E1544" t="s">
        <v>44</v>
      </c>
      <c r="F1544" t="s">
        <v>37</v>
      </c>
      <c r="G1544" s="3" t="s">
        <v>43</v>
      </c>
      <c r="H1544">
        <v>9</v>
      </c>
      <c r="I1544">
        <v>1161.8499999999999</v>
      </c>
      <c r="J1544">
        <v>0.21</v>
      </c>
      <c r="K1544" s="4">
        <v>8260.75</v>
      </c>
      <c r="L1544" s="1">
        <v>43942.897997685177</v>
      </c>
    </row>
    <row r="1545" spans="1:12" x14ac:dyDescent="0.3">
      <c r="A1545" t="s">
        <v>50</v>
      </c>
      <c r="B1545" t="s">
        <v>27</v>
      </c>
      <c r="C1545" s="2"/>
      <c r="D1545" t="s">
        <v>32</v>
      </c>
      <c r="E1545" t="s">
        <v>36</v>
      </c>
      <c r="F1545" t="s">
        <v>57</v>
      </c>
      <c r="G1545" s="3" t="s">
        <v>43</v>
      </c>
      <c r="H1545">
        <v>6</v>
      </c>
      <c r="I1545">
        <v>1210.24</v>
      </c>
      <c r="J1545">
        <v>0.08</v>
      </c>
      <c r="K1545" s="4">
        <v>6680.52</v>
      </c>
      <c r="L1545" s="1">
        <v>44230.235335648147</v>
      </c>
    </row>
    <row r="1546" spans="1:12" x14ac:dyDescent="0.3">
      <c r="A1546" t="s">
        <v>47</v>
      </c>
      <c r="B1546" t="s">
        <v>16</v>
      </c>
      <c r="C1546" s="2">
        <v>64</v>
      </c>
      <c r="D1546" t="s">
        <v>31</v>
      </c>
      <c r="E1546" t="s">
        <v>34</v>
      </c>
      <c r="F1546" t="s">
        <v>41</v>
      </c>
      <c r="G1546" s="3" t="s">
        <v>42</v>
      </c>
      <c r="H1546">
        <v>8</v>
      </c>
      <c r="I1546">
        <v>247.93</v>
      </c>
      <c r="J1546">
        <v>0.23</v>
      </c>
      <c r="K1546" s="4">
        <v>1527.25</v>
      </c>
      <c r="L1546" s="1">
        <v>44925.198865740742</v>
      </c>
    </row>
    <row r="1547" spans="1:12" x14ac:dyDescent="0.3">
      <c r="A1547" t="s">
        <v>51</v>
      </c>
      <c r="B1547" t="s">
        <v>13</v>
      </c>
      <c r="C1547" s="2">
        <v>44</v>
      </c>
      <c r="D1547" t="s">
        <v>32</v>
      </c>
      <c r="E1547" t="s">
        <v>35</v>
      </c>
      <c r="F1547" t="s">
        <v>39</v>
      </c>
      <c r="G1547" s="3" t="s">
        <v>56</v>
      </c>
      <c r="H1547">
        <v>7</v>
      </c>
      <c r="I1547">
        <v>54.38</v>
      </c>
      <c r="J1547">
        <v>0.25</v>
      </c>
      <c r="K1547" s="4">
        <v>285.5</v>
      </c>
      <c r="L1547" s="1">
        <v>45142.397418981483</v>
      </c>
    </row>
    <row r="1548" spans="1:12" x14ac:dyDescent="0.3">
      <c r="A1548" t="s">
        <v>52</v>
      </c>
      <c r="B1548" t="s">
        <v>15</v>
      </c>
      <c r="C1548" s="2">
        <v>37</v>
      </c>
      <c r="D1548" t="s">
        <v>31</v>
      </c>
      <c r="E1548" t="s">
        <v>35</v>
      </c>
      <c r="F1548" t="s">
        <v>38</v>
      </c>
      <c r="G1548" s="3" t="s">
        <v>42</v>
      </c>
      <c r="H1548">
        <v>9</v>
      </c>
      <c r="I1548">
        <v>143.96</v>
      </c>
      <c r="J1548">
        <v>0.24</v>
      </c>
      <c r="K1548" s="4">
        <v>984.69</v>
      </c>
      <c r="L1548" s="1">
        <v>45218.305312500001</v>
      </c>
    </row>
    <row r="1549" spans="1:12" x14ac:dyDescent="0.3">
      <c r="A1549" t="s">
        <v>53</v>
      </c>
      <c r="B1549" t="s">
        <v>25</v>
      </c>
      <c r="C1549" s="2">
        <v>63</v>
      </c>
      <c r="D1549" t="s">
        <v>31</v>
      </c>
      <c r="E1549" t="s">
        <v>33</v>
      </c>
      <c r="F1549" t="s">
        <v>41</v>
      </c>
      <c r="G1549" s="3" t="s">
        <v>42</v>
      </c>
      <c r="H1549">
        <v>7</v>
      </c>
      <c r="I1549">
        <v>1934.93</v>
      </c>
      <c r="J1549">
        <v>0.06</v>
      </c>
      <c r="K1549" s="4">
        <v>12731.84</v>
      </c>
      <c r="L1549" s="1">
        <v>44198.708692129629</v>
      </c>
    </row>
    <row r="1550" spans="1:12" x14ac:dyDescent="0.3">
      <c r="A1550" t="s">
        <v>54</v>
      </c>
      <c r="B1550" t="s">
        <v>24</v>
      </c>
      <c r="C1550" s="2"/>
      <c r="D1550" t="s">
        <v>32</v>
      </c>
      <c r="E1550" t="s">
        <v>33</v>
      </c>
      <c r="F1550" t="s">
        <v>39</v>
      </c>
      <c r="G1550" s="3" t="s">
        <v>43</v>
      </c>
      <c r="H1550">
        <v>6</v>
      </c>
      <c r="I1550">
        <v>296.22000000000003</v>
      </c>
      <c r="J1550">
        <v>0.21</v>
      </c>
      <c r="K1550" s="4">
        <v>1404.08</v>
      </c>
      <c r="L1550" s="1">
        <v>44333.816608796304</v>
      </c>
    </row>
    <row r="1551" spans="1:12" x14ac:dyDescent="0.3">
      <c r="A1551" t="s">
        <v>55</v>
      </c>
      <c r="B1551" t="s">
        <v>20</v>
      </c>
      <c r="C1551" s="2">
        <v>61</v>
      </c>
      <c r="D1551" t="s">
        <v>32</v>
      </c>
      <c r="E1551" t="s">
        <v>46</v>
      </c>
      <c r="F1551" t="s">
        <v>41</v>
      </c>
      <c r="G1551" s="3" t="s">
        <v>56</v>
      </c>
      <c r="H1551">
        <v>1</v>
      </c>
      <c r="I1551">
        <v>136.56</v>
      </c>
      <c r="J1551">
        <v>0.16</v>
      </c>
      <c r="K1551" s="4">
        <v>114.71</v>
      </c>
      <c r="L1551" s="1">
        <v>45210.381504629629</v>
      </c>
    </row>
    <row r="1552" spans="1:12" x14ac:dyDescent="0.3">
      <c r="A1552" t="s">
        <v>47</v>
      </c>
      <c r="B1552" t="s">
        <v>17</v>
      </c>
      <c r="C1552" s="2">
        <v>41</v>
      </c>
      <c r="D1552" t="s">
        <v>31</v>
      </c>
      <c r="E1552" t="s">
        <v>35</v>
      </c>
      <c r="F1552" t="s">
        <v>38</v>
      </c>
      <c r="G1552" s="3" t="s">
        <v>42</v>
      </c>
      <c r="H1552">
        <v>9</v>
      </c>
      <c r="I1552">
        <v>653.80999999999995</v>
      </c>
      <c r="J1552">
        <v>0.3</v>
      </c>
      <c r="K1552" s="4">
        <v>4119</v>
      </c>
      <c r="L1552" s="1">
        <v>44157.644305555557</v>
      </c>
    </row>
    <row r="1553" spans="1:12" x14ac:dyDescent="0.3">
      <c r="A1553" t="s">
        <v>48</v>
      </c>
      <c r="B1553" t="s">
        <v>30</v>
      </c>
      <c r="C1553" s="2">
        <v>58</v>
      </c>
      <c r="D1553" t="s">
        <v>32</v>
      </c>
      <c r="E1553" t="s">
        <v>45</v>
      </c>
      <c r="F1553" t="s">
        <v>41</v>
      </c>
      <c r="G1553" s="3" t="s">
        <v>43</v>
      </c>
      <c r="H1553">
        <v>5</v>
      </c>
      <c r="I1553">
        <v>1196.95</v>
      </c>
      <c r="J1553">
        <v>0.11</v>
      </c>
      <c r="K1553" s="4">
        <v>5326.43</v>
      </c>
      <c r="L1553" s="1">
        <v>45084.655532407407</v>
      </c>
    </row>
    <row r="1554" spans="1:12" x14ac:dyDescent="0.3">
      <c r="A1554" t="s">
        <v>49</v>
      </c>
      <c r="B1554" t="s">
        <v>58</v>
      </c>
      <c r="C1554" s="2">
        <v>20</v>
      </c>
      <c r="D1554" t="s">
        <v>32</v>
      </c>
      <c r="E1554" t="s">
        <v>33</v>
      </c>
      <c r="F1554" t="s">
        <v>41</v>
      </c>
      <c r="G1554" s="3" t="s">
        <v>42</v>
      </c>
      <c r="I1554">
        <v>1899.5</v>
      </c>
      <c r="J1554">
        <v>0.23</v>
      </c>
      <c r="K1554" s="4">
        <v>2925.23</v>
      </c>
      <c r="L1554" s="1">
        <v>44602.000543981478</v>
      </c>
    </row>
    <row r="1555" spans="1:12" x14ac:dyDescent="0.3">
      <c r="A1555" t="s">
        <v>50</v>
      </c>
      <c r="B1555" t="s">
        <v>20</v>
      </c>
      <c r="C1555" s="2">
        <v>60</v>
      </c>
      <c r="D1555" t="s">
        <v>32</v>
      </c>
      <c r="E1555" t="s">
        <v>44</v>
      </c>
      <c r="F1555" t="s">
        <v>38</v>
      </c>
      <c r="G1555" s="3" t="s">
        <v>56</v>
      </c>
      <c r="H1555">
        <v>8</v>
      </c>
      <c r="I1555">
        <v>1414.78</v>
      </c>
      <c r="J1555">
        <v>0.11</v>
      </c>
      <c r="K1555" s="4">
        <v>10073.23</v>
      </c>
      <c r="L1555" s="1">
        <v>44576.64640046296</v>
      </c>
    </row>
    <row r="1556" spans="1:12" x14ac:dyDescent="0.3">
      <c r="A1556" t="s">
        <v>47</v>
      </c>
      <c r="B1556" t="s">
        <v>22</v>
      </c>
      <c r="C1556" s="2">
        <v>27</v>
      </c>
      <c r="D1556" t="s">
        <v>32</v>
      </c>
      <c r="E1556" t="s">
        <v>36</v>
      </c>
      <c r="F1556" t="s">
        <v>38</v>
      </c>
      <c r="G1556" s="3" t="s">
        <v>42</v>
      </c>
      <c r="H1556">
        <v>4</v>
      </c>
      <c r="I1556">
        <v>588.89</v>
      </c>
      <c r="J1556">
        <v>0.12</v>
      </c>
      <c r="K1556" s="4">
        <v>2072.89</v>
      </c>
      <c r="L1556" s="1">
        <v>44944.350219907406</v>
      </c>
    </row>
    <row r="1557" spans="1:12" x14ac:dyDescent="0.3">
      <c r="A1557" t="s">
        <v>51</v>
      </c>
      <c r="B1557" t="s">
        <v>18</v>
      </c>
      <c r="C1557" s="2">
        <v>18</v>
      </c>
      <c r="D1557" t="s">
        <v>31</v>
      </c>
      <c r="E1557" t="s">
        <v>44</v>
      </c>
      <c r="F1557" t="s">
        <v>38</v>
      </c>
      <c r="G1557" s="3" t="s">
        <v>56</v>
      </c>
      <c r="H1557">
        <v>3</v>
      </c>
      <c r="I1557">
        <v>1881.16</v>
      </c>
      <c r="J1557">
        <v>0.03</v>
      </c>
      <c r="K1557" s="4">
        <v>5474.18</v>
      </c>
      <c r="L1557" s="1">
        <v>45277.927453703713</v>
      </c>
    </row>
    <row r="1558" spans="1:12" x14ac:dyDescent="0.3">
      <c r="A1558" t="s">
        <v>52</v>
      </c>
      <c r="B1558" t="s">
        <v>12</v>
      </c>
      <c r="C1558" s="2"/>
      <c r="D1558" t="s">
        <v>32</v>
      </c>
      <c r="E1558" t="s">
        <v>33</v>
      </c>
      <c r="F1558" t="s">
        <v>37</v>
      </c>
      <c r="G1558" s="3" t="s">
        <v>43</v>
      </c>
      <c r="H1558">
        <v>1</v>
      </c>
      <c r="I1558">
        <v>120.28</v>
      </c>
      <c r="J1558">
        <v>7.0000000000000007E-2</v>
      </c>
      <c r="K1558" s="4">
        <v>111.86</v>
      </c>
      <c r="L1558" s="1">
        <v>44350.547546296293</v>
      </c>
    </row>
    <row r="1559" spans="1:12" x14ac:dyDescent="0.3">
      <c r="A1559" t="s">
        <v>53</v>
      </c>
      <c r="B1559" t="s">
        <v>14</v>
      </c>
      <c r="C1559" s="2">
        <v>31</v>
      </c>
      <c r="D1559" t="s">
        <v>31</v>
      </c>
      <c r="E1559" t="s">
        <v>35</v>
      </c>
      <c r="F1559" t="s">
        <v>40</v>
      </c>
      <c r="G1559" s="3" t="s">
        <v>43</v>
      </c>
      <c r="H1559">
        <v>5</v>
      </c>
      <c r="I1559">
        <v>1959.16</v>
      </c>
      <c r="J1559">
        <v>0.05</v>
      </c>
      <c r="K1559" s="4">
        <v>9306.01</v>
      </c>
      <c r="L1559" s="1">
        <v>44851.699386574073</v>
      </c>
    </row>
    <row r="1560" spans="1:12" x14ac:dyDescent="0.3">
      <c r="A1560" t="s">
        <v>54</v>
      </c>
      <c r="B1560" t="s">
        <v>23</v>
      </c>
      <c r="C1560" s="2">
        <v>50</v>
      </c>
      <c r="D1560" t="s">
        <v>31</v>
      </c>
      <c r="E1560" t="s">
        <v>34</v>
      </c>
      <c r="F1560" t="s">
        <v>40</v>
      </c>
      <c r="G1560" s="3" t="s">
        <v>42</v>
      </c>
      <c r="H1560">
        <v>3</v>
      </c>
      <c r="I1560">
        <v>164.35</v>
      </c>
      <c r="J1560">
        <v>0.05</v>
      </c>
      <c r="K1560" s="4">
        <v>468.4</v>
      </c>
      <c r="L1560" s="1">
        <v>44005.52511574074</v>
      </c>
    </row>
    <row r="1561" spans="1:12" x14ac:dyDescent="0.3">
      <c r="A1561" t="s">
        <v>55</v>
      </c>
      <c r="B1561" t="s">
        <v>18</v>
      </c>
      <c r="C1561" s="2">
        <v>19</v>
      </c>
      <c r="D1561" t="s">
        <v>32</v>
      </c>
      <c r="E1561" t="s">
        <v>45</v>
      </c>
      <c r="F1561" t="s">
        <v>38</v>
      </c>
      <c r="G1561" s="3" t="s">
        <v>43</v>
      </c>
      <c r="H1561">
        <v>4</v>
      </c>
      <c r="I1561">
        <v>1520.01</v>
      </c>
      <c r="J1561">
        <v>0</v>
      </c>
      <c r="K1561" s="4">
        <v>6080.04</v>
      </c>
      <c r="L1561" s="1">
        <v>45100.935555555552</v>
      </c>
    </row>
    <row r="1562" spans="1:12" x14ac:dyDescent="0.3">
      <c r="A1562" t="s">
        <v>47</v>
      </c>
      <c r="B1562" t="s">
        <v>24</v>
      </c>
      <c r="C1562" s="2">
        <v>19</v>
      </c>
      <c r="D1562" t="s">
        <v>32</v>
      </c>
      <c r="E1562" t="s">
        <v>33</v>
      </c>
      <c r="F1562" t="s">
        <v>40</v>
      </c>
      <c r="G1562" s="3" t="s">
        <v>42</v>
      </c>
      <c r="H1562">
        <v>9</v>
      </c>
      <c r="I1562">
        <v>138.33000000000001</v>
      </c>
      <c r="J1562">
        <v>0.24</v>
      </c>
      <c r="K1562" s="4">
        <v>946.18</v>
      </c>
      <c r="L1562" s="1">
        <v>45237.824293981481</v>
      </c>
    </row>
    <row r="1563" spans="1:12" x14ac:dyDescent="0.3">
      <c r="A1563" t="s">
        <v>48</v>
      </c>
      <c r="B1563" t="s">
        <v>21</v>
      </c>
      <c r="C1563" s="2">
        <v>56</v>
      </c>
      <c r="D1563" t="s">
        <v>31</v>
      </c>
      <c r="E1563" t="s">
        <v>44</v>
      </c>
      <c r="F1563" t="s">
        <v>41</v>
      </c>
      <c r="G1563" s="3" t="s">
        <v>42</v>
      </c>
      <c r="H1563">
        <v>7</v>
      </c>
      <c r="I1563">
        <v>1866.54</v>
      </c>
      <c r="J1563">
        <v>0.14000000000000001</v>
      </c>
      <c r="K1563" s="4">
        <v>11236.57</v>
      </c>
      <c r="L1563" s="1">
        <v>44686.428067129629</v>
      </c>
    </row>
    <row r="1564" spans="1:12" x14ac:dyDescent="0.3">
      <c r="A1564" t="s">
        <v>49</v>
      </c>
      <c r="B1564" t="s">
        <v>13</v>
      </c>
      <c r="C1564" s="2">
        <v>58</v>
      </c>
      <c r="D1564" t="s">
        <v>32</v>
      </c>
      <c r="E1564" t="s">
        <v>34</v>
      </c>
      <c r="F1564" t="s">
        <v>38</v>
      </c>
      <c r="G1564" s="3" t="s">
        <v>56</v>
      </c>
      <c r="H1564">
        <v>5</v>
      </c>
      <c r="I1564">
        <v>261.89999999999998</v>
      </c>
      <c r="J1564">
        <v>0.24</v>
      </c>
      <c r="K1564" s="4">
        <v>995.22</v>
      </c>
      <c r="L1564" s="1">
        <v>44582.755023148151</v>
      </c>
    </row>
    <row r="1565" spans="1:12" x14ac:dyDescent="0.3">
      <c r="A1565" t="s">
        <v>50</v>
      </c>
      <c r="B1565" t="s">
        <v>12</v>
      </c>
      <c r="C1565" s="2">
        <v>48</v>
      </c>
      <c r="D1565" t="s">
        <v>32</v>
      </c>
      <c r="E1565" t="s">
        <v>33</v>
      </c>
      <c r="F1565" t="s">
        <v>39</v>
      </c>
      <c r="G1565" s="3" t="s">
        <v>42</v>
      </c>
      <c r="H1565">
        <v>8</v>
      </c>
      <c r="I1565">
        <v>148.43</v>
      </c>
      <c r="J1565">
        <v>0.18</v>
      </c>
      <c r="K1565" s="4">
        <v>973.7</v>
      </c>
      <c r="L1565" s="1">
        <v>44790.521064814813</v>
      </c>
    </row>
    <row r="1566" spans="1:12" x14ac:dyDescent="0.3">
      <c r="A1566" t="s">
        <v>47</v>
      </c>
      <c r="B1566" t="s">
        <v>23</v>
      </c>
      <c r="C1566" s="2">
        <v>21</v>
      </c>
      <c r="D1566" t="s">
        <v>31</v>
      </c>
      <c r="E1566" t="s">
        <v>35</v>
      </c>
      <c r="F1566" t="s">
        <v>38</v>
      </c>
      <c r="G1566" s="3" t="s">
        <v>56</v>
      </c>
      <c r="H1566">
        <v>6</v>
      </c>
      <c r="I1566">
        <v>1784.07</v>
      </c>
      <c r="J1566">
        <v>0.25</v>
      </c>
      <c r="K1566" s="4">
        <v>8028.32</v>
      </c>
      <c r="L1566" s="1">
        <v>44061.142939814818</v>
      </c>
    </row>
    <row r="1567" spans="1:12" x14ac:dyDescent="0.3">
      <c r="A1567" t="s">
        <v>51</v>
      </c>
      <c r="B1567" t="s">
        <v>15</v>
      </c>
      <c r="C1567" s="2">
        <v>51</v>
      </c>
      <c r="D1567" t="s">
        <v>31</v>
      </c>
      <c r="E1567" t="s">
        <v>46</v>
      </c>
      <c r="F1567" t="s">
        <v>38</v>
      </c>
      <c r="G1567" s="3" t="s">
        <v>42</v>
      </c>
      <c r="I1567">
        <v>236.8</v>
      </c>
      <c r="J1567">
        <v>0.15</v>
      </c>
      <c r="K1567" s="4">
        <v>402.56</v>
      </c>
      <c r="L1567" s="1">
        <v>45188.702013888891</v>
      </c>
    </row>
    <row r="1568" spans="1:12" x14ac:dyDescent="0.3">
      <c r="A1568" t="s">
        <v>52</v>
      </c>
      <c r="B1568" t="s">
        <v>21</v>
      </c>
      <c r="C1568" s="2">
        <v>36</v>
      </c>
      <c r="D1568" t="s">
        <v>31</v>
      </c>
      <c r="E1568" t="s">
        <v>35</v>
      </c>
      <c r="F1568" t="s">
        <v>40</v>
      </c>
      <c r="G1568" s="3" t="s">
        <v>56</v>
      </c>
      <c r="H1568">
        <v>7</v>
      </c>
      <c r="I1568">
        <v>1605.97</v>
      </c>
      <c r="J1568">
        <v>0.03</v>
      </c>
      <c r="K1568" s="4">
        <v>10904.54</v>
      </c>
      <c r="L1568" s="1">
        <v>43917.587233796286</v>
      </c>
    </row>
    <row r="1569" spans="1:12" x14ac:dyDescent="0.3">
      <c r="A1569" t="s">
        <v>53</v>
      </c>
      <c r="B1569" t="s">
        <v>16</v>
      </c>
      <c r="C1569" s="2">
        <v>54</v>
      </c>
      <c r="D1569" t="s">
        <v>32</v>
      </c>
      <c r="E1569" t="s">
        <v>35</v>
      </c>
      <c r="F1569" t="s">
        <v>57</v>
      </c>
      <c r="G1569" s="3" t="s">
        <v>43</v>
      </c>
      <c r="H1569">
        <v>1</v>
      </c>
      <c r="I1569">
        <v>1506.72</v>
      </c>
      <c r="J1569">
        <v>0.19</v>
      </c>
      <c r="K1569" s="4">
        <v>1220.44</v>
      </c>
      <c r="L1569" s="1">
        <v>45084.924247685187</v>
      </c>
    </row>
    <row r="1570" spans="1:12" x14ac:dyDescent="0.3">
      <c r="A1570" t="s">
        <v>54</v>
      </c>
      <c r="B1570" t="s">
        <v>14</v>
      </c>
      <c r="C1570" s="2">
        <v>26</v>
      </c>
      <c r="D1570" t="s">
        <v>32</v>
      </c>
      <c r="E1570" t="s">
        <v>35</v>
      </c>
      <c r="F1570" t="s">
        <v>41</v>
      </c>
      <c r="G1570" s="3" t="s">
        <v>42</v>
      </c>
      <c r="H1570">
        <v>3</v>
      </c>
      <c r="I1570">
        <v>1217.81</v>
      </c>
      <c r="J1570">
        <v>0.2</v>
      </c>
      <c r="K1570" s="4">
        <v>2922.74</v>
      </c>
      <c r="L1570" s="1">
        <v>45184.25377314815</v>
      </c>
    </row>
    <row r="1571" spans="1:12" x14ac:dyDescent="0.3">
      <c r="A1571" t="s">
        <v>55</v>
      </c>
      <c r="B1571" t="s">
        <v>20</v>
      </c>
      <c r="C1571" s="2">
        <v>41</v>
      </c>
      <c r="D1571" t="s">
        <v>31</v>
      </c>
      <c r="E1571" t="s">
        <v>33</v>
      </c>
      <c r="F1571" t="s">
        <v>40</v>
      </c>
      <c r="G1571" s="3" t="s">
        <v>56</v>
      </c>
      <c r="H1571">
        <v>1</v>
      </c>
      <c r="I1571">
        <v>787.03</v>
      </c>
      <c r="J1571">
        <v>0.19</v>
      </c>
      <c r="K1571" s="4">
        <v>637.49</v>
      </c>
      <c r="L1571" s="1">
        <v>44900.415289351848</v>
      </c>
    </row>
    <row r="1572" spans="1:12" x14ac:dyDescent="0.3">
      <c r="A1572" t="s">
        <v>47</v>
      </c>
      <c r="B1572" t="s">
        <v>14</v>
      </c>
      <c r="C1572" s="2"/>
      <c r="D1572" t="s">
        <v>31</v>
      </c>
      <c r="E1572" t="s">
        <v>46</v>
      </c>
      <c r="F1572" t="s">
        <v>41</v>
      </c>
      <c r="G1572" s="3" t="s">
        <v>42</v>
      </c>
      <c r="H1572">
        <v>1</v>
      </c>
      <c r="I1572">
        <v>1835.38</v>
      </c>
      <c r="J1572">
        <v>0.24</v>
      </c>
      <c r="K1572" s="4">
        <v>1394.89</v>
      </c>
      <c r="L1572" s="1">
        <v>44970.31212962963</v>
      </c>
    </row>
    <row r="1573" spans="1:12" x14ac:dyDescent="0.3">
      <c r="A1573" t="s">
        <v>48</v>
      </c>
      <c r="B1573" t="s">
        <v>19</v>
      </c>
      <c r="C1573" s="2">
        <v>61</v>
      </c>
      <c r="D1573" t="s">
        <v>32</v>
      </c>
      <c r="E1573" t="s">
        <v>45</v>
      </c>
      <c r="F1573" t="s">
        <v>39</v>
      </c>
      <c r="G1573" s="3" t="s">
        <v>56</v>
      </c>
      <c r="H1573">
        <v>5</v>
      </c>
      <c r="I1573">
        <v>1748.61</v>
      </c>
      <c r="J1573">
        <v>0.22</v>
      </c>
      <c r="K1573" s="4">
        <v>6819.58</v>
      </c>
      <c r="L1573" s="1">
        <v>43843.845358796287</v>
      </c>
    </row>
    <row r="1574" spans="1:12" x14ac:dyDescent="0.3">
      <c r="A1574" t="s">
        <v>49</v>
      </c>
      <c r="B1574" t="s">
        <v>24</v>
      </c>
      <c r="C1574" s="2">
        <v>47</v>
      </c>
      <c r="D1574" t="s">
        <v>32</v>
      </c>
      <c r="E1574" t="s">
        <v>45</v>
      </c>
      <c r="F1574" t="s">
        <v>37</v>
      </c>
      <c r="G1574" s="3" t="s">
        <v>56</v>
      </c>
      <c r="H1574">
        <v>6</v>
      </c>
      <c r="I1574">
        <v>881.18</v>
      </c>
      <c r="J1574">
        <v>0.13</v>
      </c>
      <c r="K1574" s="4">
        <v>4599.76</v>
      </c>
      <c r="L1574" s="1">
        <v>44380.487592592603</v>
      </c>
    </row>
    <row r="1575" spans="1:12" x14ac:dyDescent="0.3">
      <c r="A1575" t="s">
        <v>50</v>
      </c>
      <c r="B1575" t="s">
        <v>25</v>
      </c>
      <c r="C1575" s="2">
        <v>36</v>
      </c>
      <c r="D1575" t="s">
        <v>32</v>
      </c>
      <c r="E1575" t="s">
        <v>44</v>
      </c>
      <c r="F1575" t="s">
        <v>57</v>
      </c>
      <c r="G1575" s="3" t="s">
        <v>42</v>
      </c>
      <c r="H1575">
        <v>3</v>
      </c>
      <c r="I1575">
        <v>501.86</v>
      </c>
      <c r="J1575">
        <v>0.25</v>
      </c>
      <c r="K1575" s="4">
        <v>1129.18</v>
      </c>
      <c r="L1575" s="1">
        <v>44417.064756944441</v>
      </c>
    </row>
    <row r="1576" spans="1:12" x14ac:dyDescent="0.3">
      <c r="A1576" t="s">
        <v>47</v>
      </c>
      <c r="B1576" t="s">
        <v>27</v>
      </c>
      <c r="C1576" s="2">
        <v>58</v>
      </c>
      <c r="D1576" t="s">
        <v>31</v>
      </c>
      <c r="E1576" t="s">
        <v>33</v>
      </c>
      <c r="F1576" t="s">
        <v>39</v>
      </c>
      <c r="G1576" s="3" t="s">
        <v>42</v>
      </c>
      <c r="H1576">
        <v>3</v>
      </c>
      <c r="I1576">
        <v>581.51</v>
      </c>
      <c r="J1576">
        <v>0.21</v>
      </c>
      <c r="K1576" s="4">
        <v>1378.18</v>
      </c>
      <c r="L1576" s="1">
        <v>44137.494513888887</v>
      </c>
    </row>
    <row r="1577" spans="1:12" x14ac:dyDescent="0.3">
      <c r="A1577" t="s">
        <v>51</v>
      </c>
      <c r="B1577" t="s">
        <v>28</v>
      </c>
      <c r="C1577" s="2">
        <v>27</v>
      </c>
      <c r="D1577" t="s">
        <v>32</v>
      </c>
      <c r="E1577" t="s">
        <v>46</v>
      </c>
      <c r="F1577" t="s">
        <v>39</v>
      </c>
      <c r="G1577" s="3" t="s">
        <v>43</v>
      </c>
      <c r="H1577">
        <v>3</v>
      </c>
      <c r="I1577">
        <v>479.63</v>
      </c>
      <c r="J1577">
        <v>0.04</v>
      </c>
      <c r="K1577" s="4">
        <v>1381.33</v>
      </c>
      <c r="L1577" s="1">
        <v>44950.914560185192</v>
      </c>
    </row>
    <row r="1578" spans="1:12" x14ac:dyDescent="0.3">
      <c r="A1578" t="s">
        <v>52</v>
      </c>
      <c r="B1578" t="s">
        <v>58</v>
      </c>
      <c r="C1578" s="2">
        <v>59</v>
      </c>
      <c r="D1578" t="s">
        <v>32</v>
      </c>
      <c r="E1578" t="s">
        <v>46</v>
      </c>
      <c r="F1578" t="s">
        <v>41</v>
      </c>
      <c r="G1578" s="3" t="s">
        <v>43</v>
      </c>
      <c r="H1578">
        <v>1</v>
      </c>
      <c r="I1578">
        <v>1105.44</v>
      </c>
      <c r="J1578">
        <v>0.16</v>
      </c>
      <c r="K1578" s="4">
        <v>928.57</v>
      </c>
      <c r="L1578" s="1">
        <v>44181.838460648149</v>
      </c>
    </row>
    <row r="1579" spans="1:12" x14ac:dyDescent="0.3">
      <c r="A1579" t="s">
        <v>53</v>
      </c>
      <c r="B1579" t="s">
        <v>27</v>
      </c>
      <c r="C1579" s="2">
        <v>61</v>
      </c>
      <c r="D1579" t="s">
        <v>31</v>
      </c>
      <c r="E1579" t="s">
        <v>35</v>
      </c>
      <c r="F1579" t="s">
        <v>57</v>
      </c>
      <c r="G1579" s="3" t="s">
        <v>43</v>
      </c>
      <c r="H1579">
        <v>5</v>
      </c>
      <c r="I1579">
        <v>1743.65</v>
      </c>
      <c r="J1579">
        <v>0.22</v>
      </c>
      <c r="K1579" s="4">
        <v>6800.24</v>
      </c>
      <c r="L1579" s="1">
        <v>44131.853379629632</v>
      </c>
    </row>
    <row r="1580" spans="1:12" x14ac:dyDescent="0.3">
      <c r="A1580" t="s">
        <v>54</v>
      </c>
      <c r="B1580" t="s">
        <v>12</v>
      </c>
      <c r="C1580" s="2">
        <v>31</v>
      </c>
      <c r="D1580" t="s">
        <v>32</v>
      </c>
      <c r="E1580" t="s">
        <v>45</v>
      </c>
      <c r="F1580" t="s">
        <v>41</v>
      </c>
      <c r="G1580" s="3" t="s">
        <v>42</v>
      </c>
      <c r="H1580">
        <v>1</v>
      </c>
      <c r="I1580">
        <v>1558.54</v>
      </c>
      <c r="J1580">
        <v>0.17</v>
      </c>
      <c r="K1580" s="4">
        <v>1293.5899999999999</v>
      </c>
      <c r="L1580" s="1">
        <v>44835.647407407407</v>
      </c>
    </row>
    <row r="1581" spans="1:12" x14ac:dyDescent="0.3">
      <c r="A1581" t="s">
        <v>55</v>
      </c>
      <c r="B1581" t="s">
        <v>29</v>
      </c>
      <c r="C1581" s="2">
        <v>57</v>
      </c>
      <c r="D1581" t="s">
        <v>31</v>
      </c>
      <c r="E1581" t="s">
        <v>33</v>
      </c>
      <c r="F1581" t="s">
        <v>37</v>
      </c>
      <c r="G1581" s="3" t="s">
        <v>43</v>
      </c>
      <c r="H1581">
        <v>3</v>
      </c>
      <c r="I1581">
        <v>1601.25</v>
      </c>
      <c r="J1581">
        <v>0.28000000000000003</v>
      </c>
      <c r="K1581" s="4">
        <v>3458.7</v>
      </c>
      <c r="L1581" s="1">
        <v>44414.500023148154</v>
      </c>
    </row>
    <row r="1582" spans="1:12" x14ac:dyDescent="0.3">
      <c r="A1582" t="s">
        <v>47</v>
      </c>
      <c r="B1582" t="s">
        <v>21</v>
      </c>
      <c r="C1582" s="2">
        <v>37</v>
      </c>
      <c r="D1582" t="s">
        <v>32</v>
      </c>
      <c r="E1582" t="s">
        <v>34</v>
      </c>
      <c r="F1582" t="s">
        <v>41</v>
      </c>
      <c r="G1582" s="3" t="s">
        <v>56</v>
      </c>
      <c r="H1582">
        <v>6</v>
      </c>
      <c r="I1582">
        <v>924.16</v>
      </c>
      <c r="J1582">
        <v>0.03</v>
      </c>
      <c r="K1582" s="4">
        <v>5378.61</v>
      </c>
      <c r="L1582" s="1">
        <v>43847.884247685193</v>
      </c>
    </row>
    <row r="1583" spans="1:12" x14ac:dyDescent="0.3">
      <c r="A1583" t="s">
        <v>48</v>
      </c>
      <c r="B1583" t="s">
        <v>12</v>
      </c>
      <c r="C1583" s="2">
        <v>21</v>
      </c>
      <c r="D1583" t="s">
        <v>31</v>
      </c>
      <c r="E1583" t="s">
        <v>45</v>
      </c>
      <c r="F1583" t="s">
        <v>38</v>
      </c>
      <c r="G1583" s="3" t="s">
        <v>42</v>
      </c>
      <c r="H1583">
        <v>6</v>
      </c>
      <c r="I1583">
        <v>678.77</v>
      </c>
      <c r="J1583">
        <v>0.22</v>
      </c>
      <c r="K1583" s="4">
        <v>3176.64</v>
      </c>
      <c r="L1583" s="1">
        <v>45089.204710648148</v>
      </c>
    </row>
    <row r="1584" spans="1:12" x14ac:dyDescent="0.3">
      <c r="A1584" t="s">
        <v>49</v>
      </c>
      <c r="B1584" t="s">
        <v>20</v>
      </c>
      <c r="C1584" s="2">
        <v>55</v>
      </c>
      <c r="D1584" t="s">
        <v>31</v>
      </c>
      <c r="E1584" t="s">
        <v>45</v>
      </c>
      <c r="F1584" t="s">
        <v>41</v>
      </c>
      <c r="G1584" s="3" t="s">
        <v>56</v>
      </c>
      <c r="H1584">
        <v>3</v>
      </c>
      <c r="I1584">
        <v>1526.84</v>
      </c>
      <c r="J1584">
        <v>0.25</v>
      </c>
      <c r="K1584" s="4">
        <v>3435.39</v>
      </c>
      <c r="L1584" s="1">
        <v>43907.438842592594</v>
      </c>
    </row>
    <row r="1585" spans="1:12" x14ac:dyDescent="0.3">
      <c r="A1585" t="s">
        <v>50</v>
      </c>
      <c r="B1585" t="s">
        <v>14</v>
      </c>
      <c r="C1585" s="2">
        <v>61</v>
      </c>
      <c r="D1585" t="s">
        <v>31</v>
      </c>
      <c r="E1585" t="s">
        <v>46</v>
      </c>
      <c r="F1585" t="s">
        <v>38</v>
      </c>
      <c r="G1585" s="3" t="s">
        <v>56</v>
      </c>
      <c r="H1585">
        <v>9</v>
      </c>
      <c r="I1585">
        <v>1596.93</v>
      </c>
      <c r="J1585">
        <v>0.21</v>
      </c>
      <c r="K1585" s="4">
        <v>11354.17</v>
      </c>
      <c r="L1585" s="1">
        <v>44291.656458333331</v>
      </c>
    </row>
    <row r="1586" spans="1:12" x14ac:dyDescent="0.3">
      <c r="A1586" t="s">
        <v>47</v>
      </c>
      <c r="B1586" t="s">
        <v>20</v>
      </c>
      <c r="C1586" s="2">
        <v>56</v>
      </c>
      <c r="D1586" t="s">
        <v>32</v>
      </c>
      <c r="E1586" t="s">
        <v>44</v>
      </c>
      <c r="F1586" t="s">
        <v>39</v>
      </c>
      <c r="G1586" s="3" t="s">
        <v>56</v>
      </c>
      <c r="H1586">
        <v>8</v>
      </c>
      <c r="I1586">
        <v>1405.94</v>
      </c>
      <c r="J1586">
        <v>0.12</v>
      </c>
      <c r="K1586" s="4">
        <v>9897.82</v>
      </c>
      <c r="L1586" s="1">
        <v>44536.008923611109</v>
      </c>
    </row>
    <row r="1587" spans="1:12" x14ac:dyDescent="0.3">
      <c r="A1587" t="s">
        <v>51</v>
      </c>
      <c r="B1587" t="s">
        <v>17</v>
      </c>
      <c r="C1587" s="2">
        <v>22</v>
      </c>
      <c r="D1587" t="s">
        <v>32</v>
      </c>
      <c r="E1587" t="s">
        <v>45</v>
      </c>
      <c r="F1587" t="s">
        <v>37</v>
      </c>
      <c r="G1587" s="3" t="s">
        <v>42</v>
      </c>
      <c r="H1587">
        <v>3</v>
      </c>
      <c r="I1587">
        <v>112.61</v>
      </c>
      <c r="J1587">
        <v>0.12</v>
      </c>
      <c r="K1587" s="4">
        <v>297.29000000000002</v>
      </c>
      <c r="L1587" s="1">
        <v>45143.030127314807</v>
      </c>
    </row>
    <row r="1588" spans="1:12" x14ac:dyDescent="0.3">
      <c r="A1588" t="s">
        <v>52</v>
      </c>
      <c r="B1588" t="s">
        <v>12</v>
      </c>
      <c r="C1588" s="2">
        <v>59</v>
      </c>
      <c r="D1588" t="s">
        <v>32</v>
      </c>
      <c r="E1588" t="s">
        <v>34</v>
      </c>
      <c r="F1588" t="s">
        <v>40</v>
      </c>
      <c r="G1588" s="3" t="s">
        <v>42</v>
      </c>
      <c r="H1588">
        <v>5</v>
      </c>
      <c r="I1588">
        <v>1199.8900000000001</v>
      </c>
      <c r="J1588">
        <v>0.18</v>
      </c>
      <c r="K1588" s="4">
        <v>4919.55</v>
      </c>
      <c r="L1588" s="1">
        <v>44895.643703703703</v>
      </c>
    </row>
    <row r="1589" spans="1:12" x14ac:dyDescent="0.3">
      <c r="A1589" t="s">
        <v>53</v>
      </c>
      <c r="B1589" t="s">
        <v>21</v>
      </c>
      <c r="C1589" s="2">
        <v>49</v>
      </c>
      <c r="D1589" t="s">
        <v>32</v>
      </c>
      <c r="E1589" t="s">
        <v>35</v>
      </c>
      <c r="F1589" t="s">
        <v>38</v>
      </c>
      <c r="G1589" s="3" t="s">
        <v>43</v>
      </c>
      <c r="H1589">
        <v>5</v>
      </c>
      <c r="I1589">
        <v>726.74</v>
      </c>
      <c r="J1589">
        <v>0.12</v>
      </c>
      <c r="K1589" s="4">
        <v>3197.66</v>
      </c>
      <c r="L1589" s="1">
        <v>44694.579074074078</v>
      </c>
    </row>
    <row r="1590" spans="1:12" x14ac:dyDescent="0.3">
      <c r="A1590" t="s">
        <v>54</v>
      </c>
      <c r="B1590" t="s">
        <v>20</v>
      </c>
      <c r="C1590" s="2">
        <v>23</v>
      </c>
      <c r="D1590" t="s">
        <v>31</v>
      </c>
      <c r="E1590" t="s">
        <v>36</v>
      </c>
      <c r="F1590" t="s">
        <v>37</v>
      </c>
      <c r="G1590" s="3" t="s">
        <v>43</v>
      </c>
      <c r="H1590">
        <v>5</v>
      </c>
      <c r="I1590">
        <v>432.58</v>
      </c>
      <c r="J1590">
        <v>0.26</v>
      </c>
      <c r="K1590" s="4">
        <v>1600.55</v>
      </c>
      <c r="L1590" s="1">
        <v>45252.071006944447</v>
      </c>
    </row>
    <row r="1591" spans="1:12" x14ac:dyDescent="0.3">
      <c r="A1591" t="s">
        <v>55</v>
      </c>
      <c r="B1591" t="s">
        <v>18</v>
      </c>
      <c r="C1591" s="2">
        <v>31</v>
      </c>
      <c r="D1591" t="s">
        <v>32</v>
      </c>
      <c r="E1591" t="s">
        <v>44</v>
      </c>
      <c r="F1591" t="s">
        <v>41</v>
      </c>
      <c r="G1591" s="3" t="s">
        <v>43</v>
      </c>
      <c r="H1591">
        <v>3</v>
      </c>
      <c r="I1591">
        <v>1404.07</v>
      </c>
      <c r="J1591">
        <v>0.03</v>
      </c>
      <c r="K1591" s="4">
        <v>4085.84</v>
      </c>
      <c r="L1591" s="1">
        <v>43960.703125</v>
      </c>
    </row>
    <row r="1592" spans="1:12" x14ac:dyDescent="0.3">
      <c r="A1592" t="s">
        <v>47</v>
      </c>
      <c r="B1592" t="s">
        <v>27</v>
      </c>
      <c r="C1592" s="2">
        <v>23</v>
      </c>
      <c r="D1592" t="s">
        <v>32</v>
      </c>
      <c r="E1592" t="s">
        <v>34</v>
      </c>
      <c r="F1592" t="s">
        <v>40</v>
      </c>
      <c r="G1592" s="3" t="s">
        <v>43</v>
      </c>
      <c r="H1592">
        <v>5</v>
      </c>
      <c r="I1592">
        <v>573.63</v>
      </c>
      <c r="J1592">
        <v>0.19</v>
      </c>
      <c r="K1592" s="4">
        <v>2323.1999999999998</v>
      </c>
      <c r="L1592" s="1">
        <v>44829.522928240738</v>
      </c>
    </row>
    <row r="1593" spans="1:12" x14ac:dyDescent="0.3">
      <c r="A1593" t="s">
        <v>48</v>
      </c>
      <c r="B1593" t="s">
        <v>14</v>
      </c>
      <c r="C1593" s="2">
        <v>31</v>
      </c>
      <c r="D1593" t="s">
        <v>31</v>
      </c>
      <c r="E1593" t="s">
        <v>44</v>
      </c>
      <c r="F1593" t="s">
        <v>41</v>
      </c>
      <c r="G1593" s="3" t="s">
        <v>56</v>
      </c>
      <c r="H1593">
        <v>5</v>
      </c>
      <c r="I1593">
        <v>1830.04</v>
      </c>
      <c r="J1593">
        <v>0.04</v>
      </c>
      <c r="K1593" s="4">
        <v>8784.19</v>
      </c>
      <c r="L1593" s="1">
        <v>44901.769895833328</v>
      </c>
    </row>
    <row r="1594" spans="1:12" x14ac:dyDescent="0.3">
      <c r="A1594" t="s">
        <v>49</v>
      </c>
      <c r="B1594" t="s">
        <v>19</v>
      </c>
      <c r="C1594" s="2">
        <v>29</v>
      </c>
      <c r="D1594" t="s">
        <v>31</v>
      </c>
      <c r="E1594" t="s">
        <v>33</v>
      </c>
      <c r="F1594" t="s">
        <v>39</v>
      </c>
      <c r="G1594" s="3" t="s">
        <v>42</v>
      </c>
      <c r="H1594">
        <v>4</v>
      </c>
      <c r="I1594">
        <v>631.25</v>
      </c>
      <c r="J1594">
        <v>0.16</v>
      </c>
      <c r="K1594" s="4">
        <v>2121</v>
      </c>
      <c r="L1594" s="1">
        <v>44125.669479166667</v>
      </c>
    </row>
    <row r="1595" spans="1:12" x14ac:dyDescent="0.3">
      <c r="A1595" t="s">
        <v>50</v>
      </c>
      <c r="B1595" t="s">
        <v>23</v>
      </c>
      <c r="C1595" s="2">
        <v>44</v>
      </c>
      <c r="D1595" t="s">
        <v>31</v>
      </c>
      <c r="E1595" t="s">
        <v>35</v>
      </c>
      <c r="F1595" t="s">
        <v>41</v>
      </c>
      <c r="G1595" s="3" t="s">
        <v>43</v>
      </c>
      <c r="H1595">
        <v>4</v>
      </c>
      <c r="I1595">
        <v>1132.5999999999999</v>
      </c>
      <c r="J1595">
        <v>0.21</v>
      </c>
      <c r="K1595" s="4">
        <v>3579.02</v>
      </c>
      <c r="L1595" s="1">
        <v>43908.564791666657</v>
      </c>
    </row>
    <row r="1596" spans="1:12" x14ac:dyDescent="0.3">
      <c r="A1596" t="s">
        <v>47</v>
      </c>
      <c r="B1596" t="s">
        <v>14</v>
      </c>
      <c r="C1596" s="2">
        <v>43</v>
      </c>
      <c r="D1596" t="s">
        <v>31</v>
      </c>
      <c r="E1596" t="s">
        <v>45</v>
      </c>
      <c r="F1596" t="s">
        <v>38</v>
      </c>
      <c r="G1596" s="3" t="s">
        <v>56</v>
      </c>
      <c r="I1596">
        <v>1664.14</v>
      </c>
      <c r="J1596">
        <v>0.05</v>
      </c>
      <c r="K1596" s="4">
        <v>3161.87</v>
      </c>
      <c r="L1596" s="1">
        <v>43879.935034722221</v>
      </c>
    </row>
    <row r="1597" spans="1:12" x14ac:dyDescent="0.3">
      <c r="A1597" t="s">
        <v>51</v>
      </c>
      <c r="B1597" t="s">
        <v>30</v>
      </c>
      <c r="C1597" s="2">
        <v>29</v>
      </c>
      <c r="D1597" t="s">
        <v>32</v>
      </c>
      <c r="E1597" t="s">
        <v>33</v>
      </c>
      <c r="F1597" t="s">
        <v>39</v>
      </c>
      <c r="G1597" s="3" t="s">
        <v>42</v>
      </c>
      <c r="H1597">
        <v>9</v>
      </c>
      <c r="I1597">
        <v>834.13</v>
      </c>
      <c r="J1597">
        <v>0.21</v>
      </c>
      <c r="K1597" s="4">
        <v>5930.66</v>
      </c>
      <c r="L1597" s="1">
        <v>45177.58084490741</v>
      </c>
    </row>
    <row r="1598" spans="1:12" x14ac:dyDescent="0.3">
      <c r="A1598" t="s">
        <v>52</v>
      </c>
      <c r="B1598" t="s">
        <v>24</v>
      </c>
      <c r="C1598" s="2">
        <v>25</v>
      </c>
      <c r="D1598" t="s">
        <v>31</v>
      </c>
      <c r="E1598" t="s">
        <v>45</v>
      </c>
      <c r="F1598" t="s">
        <v>37</v>
      </c>
      <c r="G1598" s="3" t="s">
        <v>42</v>
      </c>
      <c r="H1598">
        <v>7</v>
      </c>
      <c r="I1598">
        <v>1665.88</v>
      </c>
      <c r="J1598">
        <v>0.04</v>
      </c>
      <c r="K1598" s="4">
        <v>11194.71</v>
      </c>
      <c r="L1598" s="1">
        <v>44268.795671296299</v>
      </c>
    </row>
    <row r="1599" spans="1:12" x14ac:dyDescent="0.3">
      <c r="A1599" t="s">
        <v>53</v>
      </c>
      <c r="B1599" t="s">
        <v>14</v>
      </c>
      <c r="C1599" s="2">
        <v>27</v>
      </c>
      <c r="D1599" t="s">
        <v>32</v>
      </c>
      <c r="E1599" t="s">
        <v>46</v>
      </c>
      <c r="F1599" t="s">
        <v>39</v>
      </c>
      <c r="G1599" s="3" t="s">
        <v>42</v>
      </c>
      <c r="H1599">
        <v>1</v>
      </c>
      <c r="I1599">
        <v>1461.21</v>
      </c>
      <c r="J1599">
        <v>0.19</v>
      </c>
      <c r="K1599" s="4">
        <v>1183.58</v>
      </c>
      <c r="L1599" s="1">
        <v>44580.22760416667</v>
      </c>
    </row>
    <row r="1600" spans="1:12" x14ac:dyDescent="0.3">
      <c r="A1600" t="s">
        <v>54</v>
      </c>
      <c r="B1600" t="s">
        <v>13</v>
      </c>
      <c r="C1600" s="2">
        <v>33</v>
      </c>
      <c r="D1600" t="s">
        <v>32</v>
      </c>
      <c r="E1600" t="s">
        <v>34</v>
      </c>
      <c r="F1600" t="s">
        <v>37</v>
      </c>
      <c r="G1600" s="3" t="s">
        <v>56</v>
      </c>
      <c r="H1600">
        <v>5</v>
      </c>
      <c r="I1600">
        <v>1845.69</v>
      </c>
      <c r="J1600">
        <v>0.15</v>
      </c>
      <c r="K1600" s="4">
        <v>7844.18</v>
      </c>
      <c r="L1600" s="1">
        <v>43913.452974537038</v>
      </c>
    </row>
    <row r="1601" spans="1:12" x14ac:dyDescent="0.3">
      <c r="A1601" t="s">
        <v>55</v>
      </c>
      <c r="B1601" t="s">
        <v>24</v>
      </c>
      <c r="C1601" s="2">
        <v>43</v>
      </c>
      <c r="D1601" t="s">
        <v>31</v>
      </c>
      <c r="E1601" t="s">
        <v>35</v>
      </c>
      <c r="F1601" t="s">
        <v>57</v>
      </c>
      <c r="G1601" s="3" t="s">
        <v>43</v>
      </c>
      <c r="I1601">
        <v>685.38</v>
      </c>
      <c r="J1601">
        <v>0.09</v>
      </c>
      <c r="K1601" s="4">
        <v>1247.3900000000001</v>
      </c>
      <c r="L1601" s="1">
        <v>44636.18105324074</v>
      </c>
    </row>
    <row r="1602" spans="1:12" x14ac:dyDescent="0.3">
      <c r="A1602" t="s">
        <v>47</v>
      </c>
      <c r="B1602" t="s">
        <v>16</v>
      </c>
      <c r="C1602" s="2">
        <v>25</v>
      </c>
      <c r="D1602" t="s">
        <v>31</v>
      </c>
      <c r="E1602" t="s">
        <v>36</v>
      </c>
      <c r="F1602" t="s">
        <v>38</v>
      </c>
      <c r="G1602" s="3" t="s">
        <v>42</v>
      </c>
      <c r="H1602">
        <v>6</v>
      </c>
      <c r="I1602">
        <v>254.8</v>
      </c>
      <c r="J1602">
        <v>0.03</v>
      </c>
      <c r="K1602" s="4">
        <v>1482.94</v>
      </c>
      <c r="L1602" s="1">
        <v>45076.394502314812</v>
      </c>
    </row>
    <row r="1603" spans="1:12" x14ac:dyDescent="0.3">
      <c r="A1603" t="s">
        <v>48</v>
      </c>
      <c r="B1603" t="s">
        <v>58</v>
      </c>
      <c r="C1603" s="2">
        <v>58</v>
      </c>
      <c r="D1603" t="s">
        <v>31</v>
      </c>
      <c r="E1603" t="s">
        <v>36</v>
      </c>
      <c r="F1603" t="s">
        <v>38</v>
      </c>
      <c r="G1603" s="3" t="s">
        <v>56</v>
      </c>
      <c r="H1603">
        <v>7</v>
      </c>
      <c r="I1603">
        <v>889.18</v>
      </c>
      <c r="J1603">
        <v>0.22</v>
      </c>
      <c r="K1603" s="4">
        <v>4854.92</v>
      </c>
      <c r="L1603" s="1">
        <v>44938.17869212963</v>
      </c>
    </row>
    <row r="1604" spans="1:12" x14ac:dyDescent="0.3">
      <c r="A1604" t="s">
        <v>49</v>
      </c>
      <c r="B1604" t="s">
        <v>13</v>
      </c>
      <c r="C1604" s="2">
        <v>62</v>
      </c>
      <c r="D1604" t="s">
        <v>31</v>
      </c>
      <c r="E1604" t="s">
        <v>45</v>
      </c>
      <c r="F1604" t="s">
        <v>37</v>
      </c>
      <c r="G1604" s="3" t="s">
        <v>42</v>
      </c>
      <c r="I1604">
        <v>1582.34</v>
      </c>
      <c r="J1604">
        <v>0.11</v>
      </c>
      <c r="K1604" s="4">
        <v>2816.57</v>
      </c>
      <c r="L1604" s="1">
        <v>44143.154340277782</v>
      </c>
    </row>
    <row r="1605" spans="1:12" x14ac:dyDescent="0.3">
      <c r="A1605" t="s">
        <v>50</v>
      </c>
      <c r="B1605" t="s">
        <v>12</v>
      </c>
      <c r="C1605" s="2">
        <v>46</v>
      </c>
      <c r="D1605" t="s">
        <v>31</v>
      </c>
      <c r="E1605" t="s">
        <v>33</v>
      </c>
      <c r="F1605" t="s">
        <v>41</v>
      </c>
      <c r="G1605" s="3" t="s">
        <v>56</v>
      </c>
      <c r="H1605">
        <v>6</v>
      </c>
      <c r="I1605">
        <v>928.35</v>
      </c>
      <c r="J1605">
        <v>0.03</v>
      </c>
      <c r="K1605" s="4">
        <v>5403</v>
      </c>
      <c r="L1605" s="1">
        <v>44807.696736111109</v>
      </c>
    </row>
    <row r="1606" spans="1:12" x14ac:dyDescent="0.3">
      <c r="A1606" t="s">
        <v>47</v>
      </c>
      <c r="B1606" t="s">
        <v>25</v>
      </c>
      <c r="C1606" s="2">
        <v>37</v>
      </c>
      <c r="D1606" t="s">
        <v>32</v>
      </c>
      <c r="E1606" t="s">
        <v>46</v>
      </c>
      <c r="F1606" t="s">
        <v>40</v>
      </c>
      <c r="G1606" s="3" t="s">
        <v>43</v>
      </c>
      <c r="H1606">
        <v>3</v>
      </c>
      <c r="I1606">
        <v>560.88</v>
      </c>
      <c r="J1606">
        <v>0.23</v>
      </c>
      <c r="K1606" s="4">
        <v>1295.6300000000001</v>
      </c>
      <c r="L1606" s="1">
        <v>43955.288773148153</v>
      </c>
    </row>
    <row r="1607" spans="1:12" x14ac:dyDescent="0.3">
      <c r="A1607" t="s">
        <v>51</v>
      </c>
      <c r="B1607" t="s">
        <v>23</v>
      </c>
      <c r="C1607" s="2">
        <v>34</v>
      </c>
      <c r="D1607" t="s">
        <v>31</v>
      </c>
      <c r="E1607" t="s">
        <v>35</v>
      </c>
      <c r="F1607" t="s">
        <v>41</v>
      </c>
      <c r="G1607" s="3" t="s">
        <v>43</v>
      </c>
      <c r="H1607">
        <v>9</v>
      </c>
      <c r="I1607">
        <v>103.83</v>
      </c>
      <c r="J1607">
        <v>7.0000000000000007E-2</v>
      </c>
      <c r="K1607" s="4">
        <v>869.06</v>
      </c>
      <c r="L1607" s="1">
        <v>44737.745763888888</v>
      </c>
    </row>
    <row r="1608" spans="1:12" x14ac:dyDescent="0.3">
      <c r="A1608" t="s">
        <v>52</v>
      </c>
      <c r="B1608" t="s">
        <v>14</v>
      </c>
      <c r="C1608" s="2">
        <v>36</v>
      </c>
      <c r="D1608" t="s">
        <v>32</v>
      </c>
      <c r="E1608" t="s">
        <v>35</v>
      </c>
      <c r="F1608" t="s">
        <v>57</v>
      </c>
      <c r="G1608" s="3" t="s">
        <v>42</v>
      </c>
      <c r="H1608">
        <v>4</v>
      </c>
      <c r="I1608">
        <v>660.4</v>
      </c>
      <c r="J1608">
        <v>0.22</v>
      </c>
      <c r="K1608" s="4">
        <v>2060.4499999999998</v>
      </c>
      <c r="L1608" s="1">
        <v>43921.077905092592</v>
      </c>
    </row>
    <row r="1609" spans="1:12" x14ac:dyDescent="0.3">
      <c r="A1609" t="s">
        <v>53</v>
      </c>
      <c r="B1609" t="s">
        <v>14</v>
      </c>
      <c r="C1609" s="2">
        <v>34</v>
      </c>
      <c r="D1609" t="s">
        <v>31</v>
      </c>
      <c r="E1609" t="s">
        <v>34</v>
      </c>
      <c r="F1609" t="s">
        <v>37</v>
      </c>
      <c r="G1609" s="3" t="s">
        <v>43</v>
      </c>
      <c r="H1609">
        <v>3</v>
      </c>
      <c r="I1609">
        <v>1441.09</v>
      </c>
      <c r="J1609">
        <v>0.17</v>
      </c>
      <c r="K1609" s="4">
        <v>3588.31</v>
      </c>
      <c r="L1609" s="1">
        <v>45282.585752314822</v>
      </c>
    </row>
    <row r="1610" spans="1:12" x14ac:dyDescent="0.3">
      <c r="A1610" t="s">
        <v>54</v>
      </c>
      <c r="B1610" t="s">
        <v>25</v>
      </c>
      <c r="C1610" s="2">
        <v>56</v>
      </c>
      <c r="D1610" t="s">
        <v>32</v>
      </c>
      <c r="E1610" t="s">
        <v>33</v>
      </c>
      <c r="F1610" t="s">
        <v>57</v>
      </c>
      <c r="G1610" s="3" t="s">
        <v>43</v>
      </c>
      <c r="H1610">
        <v>3</v>
      </c>
      <c r="I1610">
        <v>337.85</v>
      </c>
      <c r="J1610">
        <v>0.06</v>
      </c>
      <c r="K1610" s="4">
        <v>952.74</v>
      </c>
      <c r="L1610" s="1">
        <v>44087.841215277767</v>
      </c>
    </row>
    <row r="1611" spans="1:12" x14ac:dyDescent="0.3">
      <c r="A1611" t="s">
        <v>55</v>
      </c>
      <c r="B1611" t="s">
        <v>26</v>
      </c>
      <c r="C1611" s="2">
        <v>18</v>
      </c>
      <c r="D1611" t="s">
        <v>32</v>
      </c>
      <c r="E1611" t="s">
        <v>36</v>
      </c>
      <c r="F1611" t="s">
        <v>37</v>
      </c>
      <c r="G1611" s="3" t="s">
        <v>56</v>
      </c>
      <c r="I1611">
        <v>714.71</v>
      </c>
      <c r="J1611">
        <v>0.02</v>
      </c>
      <c r="K1611" s="4">
        <v>1400.83</v>
      </c>
      <c r="L1611" s="1">
        <v>43878.519976851851</v>
      </c>
    </row>
    <row r="1612" spans="1:12" x14ac:dyDescent="0.3">
      <c r="A1612" t="s">
        <v>47</v>
      </c>
      <c r="B1612" t="s">
        <v>16</v>
      </c>
      <c r="C1612" s="2">
        <v>46</v>
      </c>
      <c r="D1612" t="s">
        <v>32</v>
      </c>
      <c r="E1612" t="s">
        <v>34</v>
      </c>
      <c r="F1612" t="s">
        <v>57</v>
      </c>
      <c r="G1612" s="3" t="s">
        <v>56</v>
      </c>
      <c r="H1612">
        <v>9</v>
      </c>
      <c r="I1612">
        <v>89.45</v>
      </c>
      <c r="J1612">
        <v>0.18</v>
      </c>
      <c r="K1612" s="4">
        <v>660.14</v>
      </c>
      <c r="L1612" s="1">
        <v>44173.845590277779</v>
      </c>
    </row>
    <row r="1613" spans="1:12" x14ac:dyDescent="0.3">
      <c r="A1613" t="s">
        <v>48</v>
      </c>
      <c r="B1613" t="s">
        <v>16</v>
      </c>
      <c r="C1613" s="2">
        <v>31</v>
      </c>
      <c r="D1613" t="s">
        <v>31</v>
      </c>
      <c r="E1613" t="s">
        <v>44</v>
      </c>
      <c r="F1613" t="s">
        <v>37</v>
      </c>
      <c r="G1613" s="3" t="s">
        <v>42</v>
      </c>
      <c r="H1613">
        <v>8</v>
      </c>
      <c r="I1613">
        <v>1457.42</v>
      </c>
      <c r="J1613">
        <v>0.01</v>
      </c>
      <c r="K1613" s="4">
        <v>11542.77</v>
      </c>
      <c r="L1613" s="1">
        <v>44805.28833333333</v>
      </c>
    </row>
    <row r="1614" spans="1:12" x14ac:dyDescent="0.3">
      <c r="A1614" t="s">
        <v>49</v>
      </c>
      <c r="B1614" t="s">
        <v>16</v>
      </c>
      <c r="C1614" s="2">
        <v>34</v>
      </c>
      <c r="D1614" t="s">
        <v>31</v>
      </c>
      <c r="E1614" t="s">
        <v>35</v>
      </c>
      <c r="F1614" t="s">
        <v>38</v>
      </c>
      <c r="G1614" s="3" t="s">
        <v>56</v>
      </c>
      <c r="H1614">
        <v>5</v>
      </c>
      <c r="I1614">
        <v>1767.33</v>
      </c>
      <c r="J1614">
        <v>0.02</v>
      </c>
      <c r="K1614" s="4">
        <v>8659.92</v>
      </c>
      <c r="L1614" s="1">
        <v>44518.007222222222</v>
      </c>
    </row>
    <row r="1615" spans="1:12" x14ac:dyDescent="0.3">
      <c r="A1615" t="s">
        <v>50</v>
      </c>
      <c r="B1615" t="s">
        <v>15</v>
      </c>
      <c r="C1615" s="2"/>
      <c r="D1615" t="s">
        <v>31</v>
      </c>
      <c r="E1615" t="s">
        <v>36</v>
      </c>
      <c r="F1615" t="s">
        <v>57</v>
      </c>
      <c r="G1615" s="3" t="s">
        <v>43</v>
      </c>
      <c r="H1615">
        <v>9</v>
      </c>
      <c r="I1615">
        <v>1158.6300000000001</v>
      </c>
      <c r="J1615">
        <v>0.21</v>
      </c>
      <c r="K1615" s="4">
        <v>8237.86</v>
      </c>
      <c r="L1615" s="1">
        <v>45250.837812500002</v>
      </c>
    </row>
    <row r="1616" spans="1:12" x14ac:dyDescent="0.3">
      <c r="A1616" t="s">
        <v>47</v>
      </c>
      <c r="B1616" t="s">
        <v>21</v>
      </c>
      <c r="C1616" s="2">
        <v>46</v>
      </c>
      <c r="D1616" t="s">
        <v>32</v>
      </c>
      <c r="E1616" t="s">
        <v>34</v>
      </c>
      <c r="F1616" t="s">
        <v>57</v>
      </c>
      <c r="G1616" s="3" t="s">
        <v>56</v>
      </c>
      <c r="I1616">
        <v>100.45</v>
      </c>
      <c r="J1616">
        <v>0.16</v>
      </c>
      <c r="K1616" s="4">
        <v>168.76</v>
      </c>
      <c r="L1616" s="1">
        <v>44991.440601851849</v>
      </c>
    </row>
    <row r="1617" spans="1:12" x14ac:dyDescent="0.3">
      <c r="A1617" t="s">
        <v>51</v>
      </c>
      <c r="B1617" t="s">
        <v>30</v>
      </c>
      <c r="C1617" s="2">
        <v>51</v>
      </c>
      <c r="D1617" t="s">
        <v>32</v>
      </c>
      <c r="E1617" t="s">
        <v>45</v>
      </c>
      <c r="F1617" t="s">
        <v>37</v>
      </c>
      <c r="G1617" s="3" t="s">
        <v>43</v>
      </c>
      <c r="H1617">
        <v>6</v>
      </c>
      <c r="I1617">
        <v>474.37</v>
      </c>
      <c r="J1617">
        <v>0.1</v>
      </c>
      <c r="K1617" s="4">
        <v>2561.6</v>
      </c>
      <c r="L1617" s="1">
        <v>43910.944120370368</v>
      </c>
    </row>
    <row r="1618" spans="1:12" x14ac:dyDescent="0.3">
      <c r="A1618" t="s">
        <v>52</v>
      </c>
      <c r="B1618" t="s">
        <v>27</v>
      </c>
      <c r="C1618" s="2">
        <v>44</v>
      </c>
      <c r="D1618" t="s">
        <v>31</v>
      </c>
      <c r="E1618" t="s">
        <v>44</v>
      </c>
      <c r="F1618" t="s">
        <v>39</v>
      </c>
      <c r="G1618" s="3" t="s">
        <v>42</v>
      </c>
      <c r="H1618">
        <v>7</v>
      </c>
      <c r="I1618">
        <v>905.01</v>
      </c>
      <c r="J1618">
        <v>0.16</v>
      </c>
      <c r="K1618" s="4">
        <v>5321.46</v>
      </c>
      <c r="L1618" s="1">
        <v>44205.589259259257</v>
      </c>
    </row>
    <row r="1619" spans="1:12" x14ac:dyDescent="0.3">
      <c r="A1619" t="s">
        <v>53</v>
      </c>
      <c r="B1619" t="s">
        <v>13</v>
      </c>
      <c r="C1619" s="2">
        <v>63</v>
      </c>
      <c r="D1619" t="s">
        <v>31</v>
      </c>
      <c r="E1619" t="s">
        <v>34</v>
      </c>
      <c r="F1619" t="s">
        <v>39</v>
      </c>
      <c r="G1619" s="3" t="s">
        <v>43</v>
      </c>
      <c r="H1619">
        <v>6</v>
      </c>
      <c r="I1619">
        <v>1195.78</v>
      </c>
      <c r="J1619">
        <v>0.18</v>
      </c>
      <c r="K1619" s="4">
        <v>5883.24</v>
      </c>
      <c r="L1619" s="1">
        <v>44365.294282407413</v>
      </c>
    </row>
    <row r="1620" spans="1:12" x14ac:dyDescent="0.3">
      <c r="A1620" t="s">
        <v>54</v>
      </c>
      <c r="B1620" t="s">
        <v>30</v>
      </c>
      <c r="C1620" s="2">
        <v>50</v>
      </c>
      <c r="D1620" t="s">
        <v>32</v>
      </c>
      <c r="E1620" t="s">
        <v>45</v>
      </c>
      <c r="F1620" t="s">
        <v>38</v>
      </c>
      <c r="G1620" s="3" t="s">
        <v>56</v>
      </c>
      <c r="H1620">
        <v>3</v>
      </c>
      <c r="I1620">
        <v>1017.74</v>
      </c>
      <c r="J1620">
        <v>0.17</v>
      </c>
      <c r="K1620" s="4">
        <v>2534.17</v>
      </c>
      <c r="L1620" s="1">
        <v>44444.659872685188</v>
      </c>
    </row>
    <row r="1621" spans="1:12" x14ac:dyDescent="0.3">
      <c r="A1621" t="s">
        <v>55</v>
      </c>
      <c r="B1621" t="s">
        <v>15</v>
      </c>
      <c r="C1621" s="2">
        <v>46</v>
      </c>
      <c r="D1621" t="s">
        <v>32</v>
      </c>
      <c r="E1621" t="s">
        <v>36</v>
      </c>
      <c r="F1621" t="s">
        <v>41</v>
      </c>
      <c r="G1621" s="3" t="s">
        <v>56</v>
      </c>
      <c r="H1621">
        <v>9</v>
      </c>
      <c r="I1621">
        <v>1835.94</v>
      </c>
      <c r="J1621">
        <v>0.19</v>
      </c>
      <c r="K1621" s="4">
        <v>13384</v>
      </c>
      <c r="L1621" s="1">
        <v>44846.254363425927</v>
      </c>
    </row>
    <row r="1622" spans="1:12" x14ac:dyDescent="0.3">
      <c r="A1622" t="s">
        <v>47</v>
      </c>
      <c r="B1622" t="s">
        <v>15</v>
      </c>
      <c r="C1622" s="2">
        <v>54</v>
      </c>
      <c r="D1622" t="s">
        <v>31</v>
      </c>
      <c r="E1622" t="s">
        <v>36</v>
      </c>
      <c r="F1622" t="s">
        <v>41</v>
      </c>
      <c r="G1622" s="3" t="s">
        <v>56</v>
      </c>
      <c r="H1622">
        <v>8</v>
      </c>
      <c r="I1622">
        <v>1880.34</v>
      </c>
      <c r="J1622">
        <v>0.28000000000000003</v>
      </c>
      <c r="K1622" s="4">
        <v>10830.76</v>
      </c>
      <c r="L1622" s="1">
        <v>44872.6643287037</v>
      </c>
    </row>
    <row r="1623" spans="1:12" x14ac:dyDescent="0.3">
      <c r="A1623" t="s">
        <v>48</v>
      </c>
      <c r="B1623" t="s">
        <v>13</v>
      </c>
      <c r="C1623" s="2">
        <v>56</v>
      </c>
      <c r="D1623" t="s">
        <v>31</v>
      </c>
      <c r="E1623" t="s">
        <v>44</v>
      </c>
      <c r="F1623" t="s">
        <v>38</v>
      </c>
      <c r="G1623" s="3" t="s">
        <v>56</v>
      </c>
      <c r="H1623">
        <v>8</v>
      </c>
      <c r="I1623">
        <v>258.95</v>
      </c>
      <c r="J1623">
        <v>0.12</v>
      </c>
      <c r="K1623" s="4">
        <v>1823.01</v>
      </c>
      <c r="L1623" s="1">
        <v>44464.999374999999</v>
      </c>
    </row>
    <row r="1624" spans="1:12" x14ac:dyDescent="0.3">
      <c r="A1624" t="s">
        <v>49</v>
      </c>
      <c r="B1624" t="s">
        <v>25</v>
      </c>
      <c r="C1624" s="2">
        <v>36</v>
      </c>
      <c r="D1624" t="s">
        <v>31</v>
      </c>
      <c r="E1624" t="s">
        <v>45</v>
      </c>
      <c r="F1624" t="s">
        <v>41</v>
      </c>
      <c r="G1624" s="3" t="s">
        <v>42</v>
      </c>
      <c r="H1624">
        <v>8</v>
      </c>
      <c r="I1624">
        <v>319.86</v>
      </c>
      <c r="J1624">
        <v>0.09</v>
      </c>
      <c r="K1624" s="4">
        <v>2328.58</v>
      </c>
      <c r="L1624" s="1">
        <v>44324.63590277778</v>
      </c>
    </row>
    <row r="1625" spans="1:12" x14ac:dyDescent="0.3">
      <c r="A1625" t="s">
        <v>50</v>
      </c>
      <c r="B1625" t="s">
        <v>17</v>
      </c>
      <c r="C1625" s="2">
        <v>63</v>
      </c>
      <c r="D1625" t="s">
        <v>32</v>
      </c>
      <c r="E1625" t="s">
        <v>35</v>
      </c>
      <c r="F1625" t="s">
        <v>40</v>
      </c>
      <c r="G1625" s="3" t="s">
        <v>43</v>
      </c>
      <c r="H1625">
        <v>9</v>
      </c>
      <c r="I1625">
        <v>748.21</v>
      </c>
      <c r="J1625">
        <v>0.01</v>
      </c>
      <c r="K1625" s="4">
        <v>6666.55</v>
      </c>
      <c r="L1625" s="1">
        <v>43878.717777777783</v>
      </c>
    </row>
    <row r="1626" spans="1:12" x14ac:dyDescent="0.3">
      <c r="A1626" t="s">
        <v>47</v>
      </c>
      <c r="B1626" t="s">
        <v>19</v>
      </c>
      <c r="C1626" s="2">
        <v>41</v>
      </c>
      <c r="D1626" t="s">
        <v>32</v>
      </c>
      <c r="E1626" t="s">
        <v>46</v>
      </c>
      <c r="F1626" t="s">
        <v>40</v>
      </c>
      <c r="G1626" s="3" t="s">
        <v>56</v>
      </c>
      <c r="H1626">
        <v>1</v>
      </c>
      <c r="I1626">
        <v>871.41</v>
      </c>
      <c r="J1626">
        <v>0.04</v>
      </c>
      <c r="K1626" s="4">
        <v>836.55</v>
      </c>
      <c r="L1626" s="1">
        <v>44887.716747685183</v>
      </c>
    </row>
    <row r="1627" spans="1:12" x14ac:dyDescent="0.3">
      <c r="A1627" t="s">
        <v>51</v>
      </c>
      <c r="B1627" t="s">
        <v>20</v>
      </c>
      <c r="C1627" s="2">
        <v>31</v>
      </c>
      <c r="D1627" t="s">
        <v>31</v>
      </c>
      <c r="E1627" t="s">
        <v>46</v>
      </c>
      <c r="F1627" t="s">
        <v>40</v>
      </c>
      <c r="G1627" s="3" t="s">
        <v>43</v>
      </c>
      <c r="H1627">
        <v>8</v>
      </c>
      <c r="I1627">
        <v>1192.83</v>
      </c>
      <c r="J1627">
        <v>0.03</v>
      </c>
      <c r="K1627" s="4">
        <v>9256.36</v>
      </c>
      <c r="L1627" s="1">
        <v>44069.276701388888</v>
      </c>
    </row>
    <row r="1628" spans="1:12" x14ac:dyDescent="0.3">
      <c r="A1628" t="s">
        <v>52</v>
      </c>
      <c r="B1628" t="s">
        <v>23</v>
      </c>
      <c r="C1628" s="2">
        <v>64</v>
      </c>
      <c r="D1628" t="s">
        <v>31</v>
      </c>
      <c r="E1628" t="s">
        <v>36</v>
      </c>
      <c r="F1628" t="s">
        <v>40</v>
      </c>
      <c r="G1628" s="3" t="s">
        <v>42</v>
      </c>
      <c r="I1628">
        <v>1557.66</v>
      </c>
      <c r="J1628">
        <v>0.1</v>
      </c>
      <c r="K1628" s="4">
        <v>2803.79</v>
      </c>
      <c r="L1628" s="1">
        <v>44514.275138888886</v>
      </c>
    </row>
    <row r="1629" spans="1:12" x14ac:dyDescent="0.3">
      <c r="A1629" t="s">
        <v>53</v>
      </c>
      <c r="B1629" t="s">
        <v>17</v>
      </c>
      <c r="C1629" s="2">
        <v>54</v>
      </c>
      <c r="D1629" t="s">
        <v>31</v>
      </c>
      <c r="E1629" t="s">
        <v>33</v>
      </c>
      <c r="F1629" t="s">
        <v>37</v>
      </c>
      <c r="G1629" s="3" t="s">
        <v>43</v>
      </c>
      <c r="H1629">
        <v>4</v>
      </c>
      <c r="I1629">
        <v>314.75</v>
      </c>
      <c r="J1629">
        <v>0.18</v>
      </c>
      <c r="K1629" s="4">
        <v>1032.3800000000001</v>
      </c>
      <c r="L1629" s="1">
        <v>43865.762499999997</v>
      </c>
    </row>
    <row r="1630" spans="1:12" x14ac:dyDescent="0.3">
      <c r="A1630" t="s">
        <v>54</v>
      </c>
      <c r="B1630" t="s">
        <v>19</v>
      </c>
      <c r="C1630" s="2">
        <v>22</v>
      </c>
      <c r="D1630" t="s">
        <v>31</v>
      </c>
      <c r="E1630" t="s">
        <v>35</v>
      </c>
      <c r="F1630" t="s">
        <v>39</v>
      </c>
      <c r="G1630" s="3" t="s">
        <v>56</v>
      </c>
      <c r="H1630">
        <v>1</v>
      </c>
      <c r="I1630">
        <v>1615.15</v>
      </c>
      <c r="J1630">
        <v>0.01</v>
      </c>
      <c r="K1630" s="4">
        <v>1599</v>
      </c>
      <c r="L1630" s="1">
        <v>44298.045115740737</v>
      </c>
    </row>
    <row r="1631" spans="1:12" x14ac:dyDescent="0.3">
      <c r="A1631" t="s">
        <v>55</v>
      </c>
      <c r="B1631" t="s">
        <v>58</v>
      </c>
      <c r="C1631" s="2">
        <v>41</v>
      </c>
      <c r="D1631" t="s">
        <v>31</v>
      </c>
      <c r="E1631" t="s">
        <v>35</v>
      </c>
      <c r="F1631" t="s">
        <v>38</v>
      </c>
      <c r="G1631" s="3" t="s">
        <v>43</v>
      </c>
      <c r="H1631">
        <v>6</v>
      </c>
      <c r="I1631">
        <v>1239.56</v>
      </c>
      <c r="J1631">
        <v>0.22</v>
      </c>
      <c r="K1631" s="4">
        <v>5801.14</v>
      </c>
      <c r="L1631" s="1">
        <v>44210.959930555553</v>
      </c>
    </row>
    <row r="1632" spans="1:12" x14ac:dyDescent="0.3">
      <c r="A1632" t="s">
        <v>47</v>
      </c>
      <c r="B1632" t="s">
        <v>23</v>
      </c>
      <c r="C1632" s="2">
        <v>51</v>
      </c>
      <c r="D1632" t="s">
        <v>32</v>
      </c>
      <c r="E1632" t="s">
        <v>46</v>
      </c>
      <c r="F1632" t="s">
        <v>37</v>
      </c>
      <c r="G1632" s="3" t="s">
        <v>56</v>
      </c>
      <c r="H1632">
        <v>1</v>
      </c>
      <c r="I1632">
        <v>1962.72</v>
      </c>
      <c r="J1632">
        <v>0.12</v>
      </c>
      <c r="K1632" s="4">
        <v>1727.19</v>
      </c>
      <c r="L1632" s="1">
        <v>43962.713946759257</v>
      </c>
    </row>
    <row r="1633" spans="1:12" x14ac:dyDescent="0.3">
      <c r="A1633" t="s">
        <v>48</v>
      </c>
      <c r="B1633" t="s">
        <v>21</v>
      </c>
      <c r="C1633" s="2">
        <v>48</v>
      </c>
      <c r="D1633" t="s">
        <v>31</v>
      </c>
      <c r="E1633" t="s">
        <v>34</v>
      </c>
      <c r="F1633" t="s">
        <v>40</v>
      </c>
      <c r="G1633" s="3" t="s">
        <v>56</v>
      </c>
      <c r="H1633">
        <v>5</v>
      </c>
      <c r="I1633">
        <v>1319.78</v>
      </c>
      <c r="J1633">
        <v>0.28999999999999998</v>
      </c>
      <c r="K1633" s="4">
        <v>4685.22</v>
      </c>
      <c r="L1633" s="1">
        <v>44895.028703703712</v>
      </c>
    </row>
    <row r="1634" spans="1:12" x14ac:dyDescent="0.3">
      <c r="A1634" t="s">
        <v>49</v>
      </c>
      <c r="B1634" t="s">
        <v>18</v>
      </c>
      <c r="C1634" s="2">
        <v>47</v>
      </c>
      <c r="D1634" t="s">
        <v>32</v>
      </c>
      <c r="E1634" t="s">
        <v>34</v>
      </c>
      <c r="F1634" t="s">
        <v>38</v>
      </c>
      <c r="G1634" s="3" t="s">
        <v>42</v>
      </c>
      <c r="H1634">
        <v>9</v>
      </c>
      <c r="I1634">
        <v>1446.38</v>
      </c>
      <c r="J1634">
        <v>0.17</v>
      </c>
      <c r="K1634" s="4">
        <v>10804.46</v>
      </c>
      <c r="L1634" s="1">
        <v>44650.699456018519</v>
      </c>
    </row>
    <row r="1635" spans="1:12" x14ac:dyDescent="0.3">
      <c r="A1635" t="s">
        <v>50</v>
      </c>
      <c r="B1635" t="s">
        <v>12</v>
      </c>
      <c r="C1635" s="2">
        <v>26</v>
      </c>
      <c r="D1635" t="s">
        <v>32</v>
      </c>
      <c r="E1635" t="s">
        <v>36</v>
      </c>
      <c r="F1635" t="s">
        <v>39</v>
      </c>
      <c r="G1635" s="3" t="s">
        <v>42</v>
      </c>
      <c r="H1635">
        <v>1</v>
      </c>
      <c r="I1635">
        <v>430.66</v>
      </c>
      <c r="J1635">
        <v>0.23</v>
      </c>
      <c r="K1635" s="4">
        <v>331.61</v>
      </c>
      <c r="L1635" s="1">
        <v>45165.554097222222</v>
      </c>
    </row>
    <row r="1636" spans="1:12" x14ac:dyDescent="0.3">
      <c r="A1636" t="s">
        <v>47</v>
      </c>
      <c r="B1636" t="s">
        <v>26</v>
      </c>
      <c r="C1636" s="2">
        <v>44</v>
      </c>
      <c r="D1636" t="s">
        <v>32</v>
      </c>
      <c r="E1636" t="s">
        <v>35</v>
      </c>
      <c r="F1636" t="s">
        <v>41</v>
      </c>
      <c r="G1636" s="3" t="s">
        <v>43</v>
      </c>
      <c r="H1636">
        <v>9</v>
      </c>
      <c r="I1636">
        <v>1549.28</v>
      </c>
      <c r="J1636">
        <v>0.26</v>
      </c>
      <c r="K1636" s="4">
        <v>10318.200000000001</v>
      </c>
      <c r="L1636" s="1">
        <v>45221.169085648151</v>
      </c>
    </row>
    <row r="1637" spans="1:12" x14ac:dyDescent="0.3">
      <c r="A1637" t="s">
        <v>51</v>
      </c>
      <c r="B1637" t="s">
        <v>21</v>
      </c>
      <c r="C1637" s="2">
        <v>45</v>
      </c>
      <c r="D1637" t="s">
        <v>32</v>
      </c>
      <c r="E1637" t="s">
        <v>34</v>
      </c>
      <c r="F1637" t="s">
        <v>37</v>
      </c>
      <c r="G1637" s="3" t="s">
        <v>43</v>
      </c>
      <c r="H1637">
        <v>4</v>
      </c>
      <c r="I1637">
        <v>204.57</v>
      </c>
      <c r="J1637">
        <v>0.27</v>
      </c>
      <c r="K1637" s="4">
        <v>597.34</v>
      </c>
      <c r="L1637" s="1">
        <v>45252.573993055557</v>
      </c>
    </row>
    <row r="1638" spans="1:12" x14ac:dyDescent="0.3">
      <c r="A1638" t="s">
        <v>52</v>
      </c>
      <c r="B1638" t="s">
        <v>30</v>
      </c>
      <c r="C1638" s="2">
        <v>59</v>
      </c>
      <c r="D1638" t="s">
        <v>32</v>
      </c>
      <c r="E1638" t="s">
        <v>45</v>
      </c>
      <c r="F1638" t="s">
        <v>39</v>
      </c>
      <c r="G1638" s="3" t="s">
        <v>56</v>
      </c>
      <c r="H1638">
        <v>3</v>
      </c>
      <c r="I1638">
        <v>1330.23</v>
      </c>
      <c r="J1638">
        <v>0.16</v>
      </c>
      <c r="K1638" s="4">
        <v>3352.18</v>
      </c>
      <c r="L1638" s="1">
        <v>44816.651180555556</v>
      </c>
    </row>
    <row r="1639" spans="1:12" x14ac:dyDescent="0.3">
      <c r="A1639" t="s">
        <v>53</v>
      </c>
      <c r="B1639" t="s">
        <v>19</v>
      </c>
      <c r="C1639" s="2">
        <v>43</v>
      </c>
      <c r="D1639" t="s">
        <v>32</v>
      </c>
      <c r="E1639" t="s">
        <v>45</v>
      </c>
      <c r="F1639" t="s">
        <v>38</v>
      </c>
      <c r="G1639" s="3" t="s">
        <v>56</v>
      </c>
      <c r="H1639">
        <v>8</v>
      </c>
      <c r="I1639">
        <v>158.37</v>
      </c>
      <c r="J1639">
        <v>0.12</v>
      </c>
      <c r="K1639" s="4">
        <v>1114.92</v>
      </c>
      <c r="L1639" s="1">
        <v>45165.790682870371</v>
      </c>
    </row>
    <row r="1640" spans="1:12" x14ac:dyDescent="0.3">
      <c r="A1640" t="s">
        <v>54</v>
      </c>
      <c r="B1640" t="s">
        <v>27</v>
      </c>
      <c r="C1640" s="2">
        <v>35</v>
      </c>
      <c r="D1640" t="s">
        <v>32</v>
      </c>
      <c r="E1640" t="s">
        <v>45</v>
      </c>
      <c r="F1640" t="s">
        <v>57</v>
      </c>
      <c r="G1640" s="3" t="s">
        <v>56</v>
      </c>
      <c r="H1640">
        <v>6</v>
      </c>
      <c r="I1640">
        <v>274.69</v>
      </c>
      <c r="J1640">
        <v>0.17</v>
      </c>
      <c r="K1640" s="4">
        <v>1367.96</v>
      </c>
      <c r="L1640" s="1">
        <v>44629.519444444442</v>
      </c>
    </row>
    <row r="1641" spans="1:12" x14ac:dyDescent="0.3">
      <c r="A1641" t="s">
        <v>55</v>
      </c>
      <c r="B1641" t="s">
        <v>13</v>
      </c>
      <c r="C1641" s="2">
        <v>53</v>
      </c>
      <c r="D1641" t="s">
        <v>32</v>
      </c>
      <c r="E1641" t="s">
        <v>45</v>
      </c>
      <c r="F1641" t="s">
        <v>37</v>
      </c>
      <c r="G1641" s="3" t="s">
        <v>56</v>
      </c>
      <c r="H1641">
        <v>7</v>
      </c>
      <c r="I1641">
        <v>260.33999999999997</v>
      </c>
      <c r="J1641">
        <v>0.12</v>
      </c>
      <c r="K1641" s="4">
        <v>1603.69</v>
      </c>
      <c r="L1641" s="1">
        <v>44202.035833333342</v>
      </c>
    </row>
    <row r="1642" spans="1:12" x14ac:dyDescent="0.3">
      <c r="A1642" t="s">
        <v>47</v>
      </c>
      <c r="B1642" t="s">
        <v>14</v>
      </c>
      <c r="C1642" s="2">
        <v>25</v>
      </c>
      <c r="D1642" t="s">
        <v>31</v>
      </c>
      <c r="E1642" t="s">
        <v>35</v>
      </c>
      <c r="F1642" t="s">
        <v>38</v>
      </c>
      <c r="G1642" s="3" t="s">
        <v>42</v>
      </c>
      <c r="H1642">
        <v>9</v>
      </c>
      <c r="I1642">
        <v>152.34</v>
      </c>
      <c r="J1642">
        <v>7.0000000000000007E-2</v>
      </c>
      <c r="K1642" s="4">
        <v>1275.0899999999999</v>
      </c>
      <c r="L1642" s="1">
        <v>45089.055011574077</v>
      </c>
    </row>
    <row r="1643" spans="1:12" x14ac:dyDescent="0.3">
      <c r="A1643" t="s">
        <v>48</v>
      </c>
      <c r="B1643" t="s">
        <v>18</v>
      </c>
      <c r="C1643" s="2">
        <v>35</v>
      </c>
      <c r="D1643" t="s">
        <v>31</v>
      </c>
      <c r="E1643" t="s">
        <v>45</v>
      </c>
      <c r="F1643" t="s">
        <v>38</v>
      </c>
      <c r="G1643" s="3" t="s">
        <v>56</v>
      </c>
      <c r="H1643">
        <v>5</v>
      </c>
      <c r="I1643">
        <v>676.22</v>
      </c>
      <c r="J1643">
        <v>0.1</v>
      </c>
      <c r="K1643" s="4">
        <v>3042.99</v>
      </c>
      <c r="L1643" s="1">
        <v>45249.273182870369</v>
      </c>
    </row>
    <row r="1644" spans="1:12" x14ac:dyDescent="0.3">
      <c r="A1644" t="s">
        <v>49</v>
      </c>
      <c r="B1644" t="s">
        <v>14</v>
      </c>
      <c r="C1644" s="2">
        <v>37</v>
      </c>
      <c r="D1644" t="s">
        <v>31</v>
      </c>
      <c r="E1644" t="s">
        <v>35</v>
      </c>
      <c r="F1644" t="s">
        <v>39</v>
      </c>
      <c r="G1644" s="3" t="s">
        <v>42</v>
      </c>
      <c r="I1644">
        <v>1988.99</v>
      </c>
      <c r="J1644">
        <v>7.0000000000000007E-2</v>
      </c>
      <c r="K1644" s="4">
        <v>3699.52</v>
      </c>
      <c r="L1644" s="1">
        <v>44760.996747685182</v>
      </c>
    </row>
    <row r="1645" spans="1:12" x14ac:dyDescent="0.3">
      <c r="A1645" t="s">
        <v>50</v>
      </c>
      <c r="B1645" t="s">
        <v>19</v>
      </c>
      <c r="C1645" s="2">
        <v>49</v>
      </c>
      <c r="D1645" t="s">
        <v>31</v>
      </c>
      <c r="E1645" t="s">
        <v>46</v>
      </c>
      <c r="F1645" t="s">
        <v>38</v>
      </c>
      <c r="G1645" s="3" t="s">
        <v>43</v>
      </c>
      <c r="H1645">
        <v>3</v>
      </c>
      <c r="I1645">
        <v>729.04</v>
      </c>
      <c r="J1645">
        <v>0.08</v>
      </c>
      <c r="K1645" s="4">
        <v>2012.15</v>
      </c>
      <c r="L1645" s="1">
        <v>44767.720486111109</v>
      </c>
    </row>
    <row r="1646" spans="1:12" x14ac:dyDescent="0.3">
      <c r="A1646" t="s">
        <v>47</v>
      </c>
      <c r="B1646" t="s">
        <v>22</v>
      </c>
      <c r="C1646" s="2">
        <v>46</v>
      </c>
      <c r="D1646" t="s">
        <v>31</v>
      </c>
      <c r="E1646" t="s">
        <v>36</v>
      </c>
      <c r="F1646" t="s">
        <v>37</v>
      </c>
      <c r="G1646" s="3" t="s">
        <v>43</v>
      </c>
      <c r="H1646">
        <v>3</v>
      </c>
      <c r="I1646">
        <v>1533.51</v>
      </c>
      <c r="J1646">
        <v>0.03</v>
      </c>
      <c r="K1646" s="4">
        <v>4462.51</v>
      </c>
      <c r="L1646" s="1">
        <v>45075.279282407413</v>
      </c>
    </row>
    <row r="1647" spans="1:12" x14ac:dyDescent="0.3">
      <c r="A1647" t="s">
        <v>51</v>
      </c>
      <c r="B1647" t="s">
        <v>23</v>
      </c>
      <c r="C1647" s="2">
        <v>35</v>
      </c>
      <c r="D1647" t="s">
        <v>32</v>
      </c>
      <c r="E1647" t="s">
        <v>36</v>
      </c>
      <c r="F1647" t="s">
        <v>40</v>
      </c>
      <c r="G1647" s="3" t="s">
        <v>42</v>
      </c>
      <c r="H1647">
        <v>4</v>
      </c>
      <c r="I1647">
        <v>308.02</v>
      </c>
      <c r="J1647">
        <v>0.13</v>
      </c>
      <c r="K1647" s="4">
        <v>1071.9100000000001</v>
      </c>
      <c r="L1647" s="1">
        <v>44133.00990740741</v>
      </c>
    </row>
    <row r="1648" spans="1:12" x14ac:dyDescent="0.3">
      <c r="A1648" t="s">
        <v>52</v>
      </c>
      <c r="B1648" t="s">
        <v>29</v>
      </c>
      <c r="C1648" s="2">
        <v>24</v>
      </c>
      <c r="D1648" t="s">
        <v>32</v>
      </c>
      <c r="E1648" t="s">
        <v>45</v>
      </c>
      <c r="F1648" t="s">
        <v>37</v>
      </c>
      <c r="G1648" s="3" t="s">
        <v>56</v>
      </c>
      <c r="H1648">
        <v>7</v>
      </c>
      <c r="I1648">
        <v>936.26</v>
      </c>
      <c r="J1648">
        <v>7.0000000000000007E-2</v>
      </c>
      <c r="K1648" s="4">
        <v>6095.05</v>
      </c>
      <c r="L1648" s="1">
        <v>45009.229699074072</v>
      </c>
    </row>
    <row r="1649" spans="1:12" x14ac:dyDescent="0.3">
      <c r="A1649" t="s">
        <v>53</v>
      </c>
      <c r="B1649" t="s">
        <v>18</v>
      </c>
      <c r="C1649" s="2">
        <v>18</v>
      </c>
      <c r="D1649" t="s">
        <v>32</v>
      </c>
      <c r="E1649" t="s">
        <v>45</v>
      </c>
      <c r="F1649" t="s">
        <v>38</v>
      </c>
      <c r="G1649" s="3" t="s">
        <v>43</v>
      </c>
      <c r="H1649">
        <v>6</v>
      </c>
      <c r="I1649">
        <v>410.98</v>
      </c>
      <c r="J1649">
        <v>0.13</v>
      </c>
      <c r="K1649" s="4">
        <v>2145.3200000000002</v>
      </c>
      <c r="L1649" s="1">
        <v>44689.83090277778</v>
      </c>
    </row>
    <row r="1650" spans="1:12" x14ac:dyDescent="0.3">
      <c r="A1650" t="s">
        <v>54</v>
      </c>
      <c r="B1650" t="s">
        <v>27</v>
      </c>
      <c r="C1650" s="2">
        <v>45</v>
      </c>
      <c r="D1650" t="s">
        <v>32</v>
      </c>
      <c r="E1650" t="s">
        <v>45</v>
      </c>
      <c r="F1650" t="s">
        <v>39</v>
      </c>
      <c r="G1650" s="3" t="s">
        <v>42</v>
      </c>
      <c r="H1650">
        <v>3</v>
      </c>
      <c r="I1650">
        <v>424.59</v>
      </c>
      <c r="J1650">
        <v>0.24</v>
      </c>
      <c r="K1650" s="4">
        <v>968.07</v>
      </c>
      <c r="L1650" s="1">
        <v>44655.20380787037</v>
      </c>
    </row>
    <row r="1651" spans="1:12" x14ac:dyDescent="0.3">
      <c r="A1651" t="s">
        <v>55</v>
      </c>
      <c r="B1651" t="s">
        <v>29</v>
      </c>
      <c r="C1651" s="2">
        <v>50</v>
      </c>
      <c r="D1651" t="s">
        <v>32</v>
      </c>
      <c r="E1651" t="s">
        <v>36</v>
      </c>
      <c r="F1651" t="s">
        <v>37</v>
      </c>
      <c r="G1651" s="3" t="s">
        <v>43</v>
      </c>
      <c r="H1651">
        <v>7</v>
      </c>
      <c r="I1651">
        <v>244.4</v>
      </c>
      <c r="J1651">
        <v>0.13</v>
      </c>
      <c r="K1651" s="4">
        <v>1488.4</v>
      </c>
      <c r="L1651" s="1">
        <v>45242.495312500003</v>
      </c>
    </row>
    <row r="1652" spans="1:12" x14ac:dyDescent="0.3">
      <c r="A1652" t="s">
        <v>47</v>
      </c>
      <c r="B1652" t="s">
        <v>19</v>
      </c>
      <c r="C1652" s="2">
        <v>21</v>
      </c>
      <c r="D1652" t="s">
        <v>31</v>
      </c>
      <c r="E1652" t="s">
        <v>34</v>
      </c>
      <c r="F1652" t="s">
        <v>57</v>
      </c>
      <c r="G1652" s="3" t="s">
        <v>56</v>
      </c>
      <c r="H1652">
        <v>4</v>
      </c>
      <c r="I1652">
        <v>892.49</v>
      </c>
      <c r="J1652">
        <v>0.28999999999999998</v>
      </c>
      <c r="K1652" s="4">
        <v>2534.67</v>
      </c>
      <c r="L1652" s="1">
        <v>44184.720578703702</v>
      </c>
    </row>
    <row r="1653" spans="1:12" x14ac:dyDescent="0.3">
      <c r="A1653" t="s">
        <v>48</v>
      </c>
      <c r="B1653" t="s">
        <v>19</v>
      </c>
      <c r="C1653" s="2">
        <v>37</v>
      </c>
      <c r="D1653" t="s">
        <v>31</v>
      </c>
      <c r="E1653" t="s">
        <v>36</v>
      </c>
      <c r="F1653" t="s">
        <v>40</v>
      </c>
      <c r="G1653" s="3" t="s">
        <v>42</v>
      </c>
      <c r="H1653">
        <v>8</v>
      </c>
      <c r="I1653">
        <v>197.29</v>
      </c>
      <c r="J1653">
        <v>0.04</v>
      </c>
      <c r="K1653" s="4">
        <v>1515.19</v>
      </c>
      <c r="L1653" s="1">
        <v>45225.706134259257</v>
      </c>
    </row>
    <row r="1654" spans="1:12" x14ac:dyDescent="0.3">
      <c r="A1654" t="s">
        <v>49</v>
      </c>
      <c r="B1654" t="s">
        <v>18</v>
      </c>
      <c r="C1654" s="2">
        <v>53</v>
      </c>
      <c r="D1654" t="s">
        <v>32</v>
      </c>
      <c r="E1654" t="s">
        <v>45</v>
      </c>
      <c r="F1654" t="s">
        <v>41</v>
      </c>
      <c r="G1654" s="3" t="s">
        <v>43</v>
      </c>
      <c r="H1654">
        <v>7</v>
      </c>
      <c r="I1654">
        <v>1824.13</v>
      </c>
      <c r="J1654">
        <v>0.26</v>
      </c>
      <c r="K1654" s="4">
        <v>9448.99</v>
      </c>
      <c r="L1654" s="1">
        <v>44749.756458333337</v>
      </c>
    </row>
    <row r="1655" spans="1:12" x14ac:dyDescent="0.3">
      <c r="A1655" t="s">
        <v>50</v>
      </c>
      <c r="B1655" t="s">
        <v>15</v>
      </c>
      <c r="C1655" s="2">
        <v>48</v>
      </c>
      <c r="D1655" t="s">
        <v>31</v>
      </c>
      <c r="E1655" t="s">
        <v>34</v>
      </c>
      <c r="F1655" t="s">
        <v>39</v>
      </c>
      <c r="G1655" s="3" t="s">
        <v>56</v>
      </c>
      <c r="H1655">
        <v>7</v>
      </c>
      <c r="I1655">
        <v>923.41</v>
      </c>
      <c r="J1655">
        <v>7.0000000000000007E-2</v>
      </c>
      <c r="K1655" s="4">
        <v>6011.4</v>
      </c>
      <c r="L1655" s="1">
        <v>44973.30023148148</v>
      </c>
    </row>
    <row r="1656" spans="1:12" x14ac:dyDescent="0.3">
      <c r="A1656" t="s">
        <v>47</v>
      </c>
      <c r="B1656" t="s">
        <v>17</v>
      </c>
      <c r="C1656" s="2">
        <v>55</v>
      </c>
      <c r="D1656" t="s">
        <v>31</v>
      </c>
      <c r="E1656" t="s">
        <v>34</v>
      </c>
      <c r="F1656" t="s">
        <v>39</v>
      </c>
      <c r="G1656" s="3" t="s">
        <v>42</v>
      </c>
      <c r="H1656">
        <v>9</v>
      </c>
      <c r="I1656">
        <v>1685.2</v>
      </c>
      <c r="J1656">
        <v>0.28000000000000003</v>
      </c>
      <c r="K1656" s="4">
        <v>10920.1</v>
      </c>
      <c r="L1656" s="1">
        <v>44713.222453703696</v>
      </c>
    </row>
    <row r="1657" spans="1:12" x14ac:dyDescent="0.3">
      <c r="A1657" t="s">
        <v>51</v>
      </c>
      <c r="B1657" t="s">
        <v>16</v>
      </c>
      <c r="C1657" s="2">
        <v>45</v>
      </c>
      <c r="D1657" t="s">
        <v>31</v>
      </c>
      <c r="E1657" t="s">
        <v>44</v>
      </c>
      <c r="F1657" t="s">
        <v>41</v>
      </c>
      <c r="G1657" s="3" t="s">
        <v>42</v>
      </c>
      <c r="H1657">
        <v>8</v>
      </c>
      <c r="I1657">
        <v>1959.96</v>
      </c>
      <c r="J1657">
        <v>7.0000000000000007E-2</v>
      </c>
      <c r="K1657" s="4">
        <v>14582.1</v>
      </c>
      <c r="L1657" s="1">
        <v>44368.225104166668</v>
      </c>
    </row>
    <row r="1658" spans="1:12" x14ac:dyDescent="0.3">
      <c r="A1658" t="s">
        <v>52</v>
      </c>
      <c r="B1658" t="s">
        <v>24</v>
      </c>
      <c r="C1658" s="2">
        <v>20</v>
      </c>
      <c r="D1658" t="s">
        <v>31</v>
      </c>
      <c r="E1658" t="s">
        <v>46</v>
      </c>
      <c r="F1658" t="s">
        <v>41</v>
      </c>
      <c r="G1658" s="3" t="s">
        <v>42</v>
      </c>
      <c r="H1658">
        <v>1</v>
      </c>
      <c r="I1658">
        <v>1371.67</v>
      </c>
      <c r="J1658">
        <v>0.22</v>
      </c>
      <c r="K1658" s="4">
        <v>1069.9000000000001</v>
      </c>
      <c r="L1658" s="1">
        <v>44856.329305555562</v>
      </c>
    </row>
    <row r="1659" spans="1:12" x14ac:dyDescent="0.3">
      <c r="A1659" t="s">
        <v>53</v>
      </c>
      <c r="B1659" t="s">
        <v>30</v>
      </c>
      <c r="C1659" s="2">
        <v>23</v>
      </c>
      <c r="D1659" t="s">
        <v>31</v>
      </c>
      <c r="E1659" t="s">
        <v>35</v>
      </c>
      <c r="F1659" t="s">
        <v>37</v>
      </c>
      <c r="G1659" s="3" t="s">
        <v>42</v>
      </c>
      <c r="H1659">
        <v>7</v>
      </c>
      <c r="I1659">
        <v>1807.95</v>
      </c>
      <c r="J1659">
        <v>0.02</v>
      </c>
      <c r="K1659" s="4">
        <v>12402.54</v>
      </c>
      <c r="L1659" s="1">
        <v>44919.824016203696</v>
      </c>
    </row>
    <row r="1660" spans="1:12" x14ac:dyDescent="0.3">
      <c r="A1660" t="s">
        <v>54</v>
      </c>
      <c r="B1660" t="s">
        <v>19</v>
      </c>
      <c r="C1660" s="2">
        <v>62</v>
      </c>
      <c r="D1660" t="s">
        <v>32</v>
      </c>
      <c r="E1660" t="s">
        <v>46</v>
      </c>
      <c r="F1660" t="s">
        <v>38</v>
      </c>
      <c r="G1660" s="3" t="s">
        <v>43</v>
      </c>
      <c r="H1660">
        <v>3</v>
      </c>
      <c r="I1660">
        <v>313.97000000000003</v>
      </c>
      <c r="J1660">
        <v>0.19</v>
      </c>
      <c r="K1660" s="4">
        <v>762.95</v>
      </c>
      <c r="L1660" s="1">
        <v>44958.878287037027</v>
      </c>
    </row>
    <row r="1661" spans="1:12" x14ac:dyDescent="0.3">
      <c r="A1661" t="s">
        <v>55</v>
      </c>
      <c r="B1661" t="s">
        <v>29</v>
      </c>
      <c r="C1661" s="2">
        <v>40</v>
      </c>
      <c r="D1661" t="s">
        <v>31</v>
      </c>
      <c r="E1661" t="s">
        <v>45</v>
      </c>
      <c r="F1661" t="s">
        <v>38</v>
      </c>
      <c r="G1661" s="3" t="s">
        <v>42</v>
      </c>
      <c r="H1661">
        <v>4</v>
      </c>
      <c r="I1661">
        <v>1668.49</v>
      </c>
      <c r="J1661">
        <v>7.0000000000000007E-2</v>
      </c>
      <c r="K1661" s="4">
        <v>6206.78</v>
      </c>
      <c r="L1661" s="1">
        <v>44865.544351851851</v>
      </c>
    </row>
    <row r="1662" spans="1:12" x14ac:dyDescent="0.3">
      <c r="A1662" t="s">
        <v>47</v>
      </c>
      <c r="B1662" t="s">
        <v>30</v>
      </c>
      <c r="C1662" s="2">
        <v>24</v>
      </c>
      <c r="D1662" t="s">
        <v>31</v>
      </c>
      <c r="E1662" t="s">
        <v>35</v>
      </c>
      <c r="F1662" t="s">
        <v>57</v>
      </c>
      <c r="G1662" s="3" t="s">
        <v>42</v>
      </c>
      <c r="H1662">
        <v>6</v>
      </c>
      <c r="I1662">
        <v>578.87</v>
      </c>
      <c r="J1662">
        <v>0.2</v>
      </c>
      <c r="K1662" s="4">
        <v>2778.58</v>
      </c>
      <c r="L1662" s="1">
        <v>45158.536759259259</v>
      </c>
    </row>
    <row r="1663" spans="1:12" x14ac:dyDescent="0.3">
      <c r="A1663" t="s">
        <v>48</v>
      </c>
      <c r="B1663" t="s">
        <v>12</v>
      </c>
      <c r="C1663" s="2">
        <v>53</v>
      </c>
      <c r="D1663" t="s">
        <v>32</v>
      </c>
      <c r="E1663" t="s">
        <v>44</v>
      </c>
      <c r="F1663" t="s">
        <v>40</v>
      </c>
      <c r="G1663" s="3" t="s">
        <v>42</v>
      </c>
      <c r="H1663">
        <v>5</v>
      </c>
      <c r="I1663">
        <v>971.57</v>
      </c>
      <c r="J1663">
        <v>0.19</v>
      </c>
      <c r="K1663" s="4">
        <v>3934.86</v>
      </c>
      <c r="L1663" s="1">
        <v>44508.80505787037</v>
      </c>
    </row>
    <row r="1664" spans="1:12" x14ac:dyDescent="0.3">
      <c r="A1664" t="s">
        <v>49</v>
      </c>
      <c r="B1664" t="s">
        <v>23</v>
      </c>
      <c r="C1664" s="2">
        <v>18</v>
      </c>
      <c r="D1664" t="s">
        <v>32</v>
      </c>
      <c r="E1664" t="s">
        <v>35</v>
      </c>
      <c r="F1664" t="s">
        <v>38</v>
      </c>
      <c r="G1664" s="3" t="s">
        <v>42</v>
      </c>
      <c r="H1664">
        <v>8</v>
      </c>
      <c r="I1664">
        <v>1310.84</v>
      </c>
      <c r="J1664">
        <v>0.28000000000000003</v>
      </c>
      <c r="K1664" s="4">
        <v>7550.44</v>
      </c>
      <c r="L1664" s="1">
        <v>44503.712893518517</v>
      </c>
    </row>
    <row r="1665" spans="1:12" x14ac:dyDescent="0.3">
      <c r="A1665" t="s">
        <v>50</v>
      </c>
      <c r="B1665" t="s">
        <v>29</v>
      </c>
      <c r="C1665" s="2">
        <v>23</v>
      </c>
      <c r="D1665" t="s">
        <v>32</v>
      </c>
      <c r="E1665" t="s">
        <v>45</v>
      </c>
      <c r="F1665" t="s">
        <v>57</v>
      </c>
      <c r="G1665" s="3" t="s">
        <v>42</v>
      </c>
      <c r="I1665">
        <v>1811.91</v>
      </c>
      <c r="J1665">
        <v>0.19</v>
      </c>
      <c r="K1665" s="4">
        <v>2935.29</v>
      </c>
      <c r="L1665" s="1">
        <v>45148.939189814817</v>
      </c>
    </row>
    <row r="1666" spans="1:12" x14ac:dyDescent="0.3">
      <c r="A1666" t="s">
        <v>47</v>
      </c>
      <c r="B1666" t="s">
        <v>14</v>
      </c>
      <c r="C1666" s="2">
        <v>41</v>
      </c>
      <c r="D1666" t="s">
        <v>32</v>
      </c>
      <c r="E1666" t="s">
        <v>44</v>
      </c>
      <c r="F1666" t="s">
        <v>57</v>
      </c>
      <c r="G1666" s="3" t="s">
        <v>56</v>
      </c>
      <c r="H1666">
        <v>5</v>
      </c>
      <c r="I1666">
        <v>1826.44</v>
      </c>
      <c r="J1666">
        <v>0.12</v>
      </c>
      <c r="K1666" s="4">
        <v>8036.34</v>
      </c>
      <c r="L1666" s="1">
        <v>44413.347662037027</v>
      </c>
    </row>
    <row r="1667" spans="1:12" x14ac:dyDescent="0.3">
      <c r="A1667" t="s">
        <v>51</v>
      </c>
      <c r="B1667" t="s">
        <v>23</v>
      </c>
      <c r="C1667" s="2">
        <v>54</v>
      </c>
      <c r="D1667" t="s">
        <v>32</v>
      </c>
      <c r="E1667" t="s">
        <v>35</v>
      </c>
      <c r="F1667" t="s">
        <v>39</v>
      </c>
      <c r="G1667" s="3" t="s">
        <v>43</v>
      </c>
      <c r="H1667">
        <v>5</v>
      </c>
      <c r="I1667">
        <v>229.6</v>
      </c>
      <c r="J1667">
        <v>0.06</v>
      </c>
      <c r="K1667" s="4">
        <v>1079.1199999999999</v>
      </c>
      <c r="L1667" s="1">
        <v>44492.987511574072</v>
      </c>
    </row>
    <row r="1668" spans="1:12" x14ac:dyDescent="0.3">
      <c r="A1668" t="s">
        <v>52</v>
      </c>
      <c r="B1668" t="s">
        <v>29</v>
      </c>
      <c r="C1668" s="2">
        <v>62</v>
      </c>
      <c r="D1668" t="s">
        <v>32</v>
      </c>
      <c r="E1668" t="s">
        <v>36</v>
      </c>
      <c r="F1668" t="s">
        <v>39</v>
      </c>
      <c r="G1668" s="3" t="s">
        <v>56</v>
      </c>
      <c r="H1668">
        <v>3</v>
      </c>
      <c r="I1668">
        <v>760.88</v>
      </c>
      <c r="J1668">
        <v>0.2</v>
      </c>
      <c r="K1668" s="4">
        <v>1826.11</v>
      </c>
      <c r="L1668" s="1">
        <v>45241.111574074072</v>
      </c>
    </row>
    <row r="1669" spans="1:12" x14ac:dyDescent="0.3">
      <c r="A1669" t="s">
        <v>53</v>
      </c>
      <c r="B1669" t="s">
        <v>14</v>
      </c>
      <c r="C1669" s="2">
        <v>53</v>
      </c>
      <c r="D1669" t="s">
        <v>32</v>
      </c>
      <c r="E1669" t="s">
        <v>34</v>
      </c>
      <c r="F1669" t="s">
        <v>40</v>
      </c>
      <c r="G1669" s="3" t="s">
        <v>43</v>
      </c>
      <c r="H1669">
        <v>5</v>
      </c>
      <c r="I1669">
        <v>1596.69</v>
      </c>
      <c r="J1669">
        <v>0.03</v>
      </c>
      <c r="K1669" s="4">
        <v>7743.95</v>
      </c>
      <c r="L1669" s="1">
        <v>45282.603761574072</v>
      </c>
    </row>
    <row r="1670" spans="1:12" x14ac:dyDescent="0.3">
      <c r="A1670" t="s">
        <v>54</v>
      </c>
      <c r="B1670" t="s">
        <v>20</v>
      </c>
      <c r="C1670" s="2">
        <v>41</v>
      </c>
      <c r="D1670" t="s">
        <v>32</v>
      </c>
      <c r="E1670" t="s">
        <v>46</v>
      </c>
      <c r="F1670" t="s">
        <v>37</v>
      </c>
      <c r="G1670" s="3" t="s">
        <v>42</v>
      </c>
      <c r="H1670">
        <v>4</v>
      </c>
      <c r="I1670">
        <v>1421.16</v>
      </c>
      <c r="J1670">
        <v>0.25</v>
      </c>
      <c r="K1670" s="4">
        <v>4263.4799999999996</v>
      </c>
      <c r="L1670" s="1">
        <v>44861.385451388887</v>
      </c>
    </row>
    <row r="1671" spans="1:12" x14ac:dyDescent="0.3">
      <c r="A1671" t="s">
        <v>55</v>
      </c>
      <c r="B1671" t="s">
        <v>15</v>
      </c>
      <c r="C1671" s="2">
        <v>55</v>
      </c>
      <c r="D1671" t="s">
        <v>31</v>
      </c>
      <c r="E1671" t="s">
        <v>44</v>
      </c>
      <c r="F1671" t="s">
        <v>41</v>
      </c>
      <c r="G1671" s="3" t="s">
        <v>43</v>
      </c>
      <c r="H1671">
        <v>5</v>
      </c>
      <c r="I1671">
        <v>101.39</v>
      </c>
      <c r="J1671">
        <v>7.0000000000000007E-2</v>
      </c>
      <c r="K1671" s="4">
        <v>471.46</v>
      </c>
      <c r="L1671" s="1">
        <v>44338.132696759261</v>
      </c>
    </row>
    <row r="1672" spans="1:12" x14ac:dyDescent="0.3">
      <c r="A1672" t="s">
        <v>47</v>
      </c>
      <c r="B1672" t="s">
        <v>24</v>
      </c>
      <c r="C1672" s="2">
        <v>62</v>
      </c>
      <c r="D1672" t="s">
        <v>32</v>
      </c>
      <c r="E1672" t="s">
        <v>36</v>
      </c>
      <c r="F1672" t="s">
        <v>41</v>
      </c>
      <c r="G1672" s="3" t="s">
        <v>42</v>
      </c>
      <c r="H1672">
        <v>9</v>
      </c>
      <c r="I1672">
        <v>927.28</v>
      </c>
      <c r="J1672">
        <v>0.16</v>
      </c>
      <c r="K1672" s="4">
        <v>7010.24</v>
      </c>
      <c r="L1672" s="1">
        <v>44326.519155092603</v>
      </c>
    </row>
    <row r="1673" spans="1:12" x14ac:dyDescent="0.3">
      <c r="A1673" t="s">
        <v>48</v>
      </c>
      <c r="B1673" t="s">
        <v>16</v>
      </c>
      <c r="C1673" s="2">
        <v>46</v>
      </c>
      <c r="D1673" t="s">
        <v>32</v>
      </c>
      <c r="E1673" t="s">
        <v>45</v>
      </c>
      <c r="F1673" t="s">
        <v>40</v>
      </c>
      <c r="G1673" s="3" t="s">
        <v>42</v>
      </c>
      <c r="H1673">
        <v>7</v>
      </c>
      <c r="I1673">
        <v>1667.04</v>
      </c>
      <c r="J1673">
        <v>0.18</v>
      </c>
      <c r="K1673" s="4">
        <v>9568.81</v>
      </c>
      <c r="L1673" s="1">
        <v>45180.254976851851</v>
      </c>
    </row>
    <row r="1674" spans="1:12" x14ac:dyDescent="0.3">
      <c r="A1674" t="s">
        <v>49</v>
      </c>
      <c r="B1674" t="s">
        <v>58</v>
      </c>
      <c r="C1674" s="2">
        <v>54</v>
      </c>
      <c r="D1674" t="s">
        <v>31</v>
      </c>
      <c r="E1674" t="s">
        <v>34</v>
      </c>
      <c r="F1674" t="s">
        <v>57</v>
      </c>
      <c r="G1674" s="3" t="s">
        <v>56</v>
      </c>
      <c r="H1674">
        <v>1</v>
      </c>
      <c r="I1674">
        <v>1488.48</v>
      </c>
      <c r="J1674">
        <v>0.11</v>
      </c>
      <c r="K1674" s="4">
        <v>1324.75</v>
      </c>
      <c r="L1674" s="1">
        <v>44231.704953703702</v>
      </c>
    </row>
    <row r="1675" spans="1:12" x14ac:dyDescent="0.3">
      <c r="A1675" t="s">
        <v>50</v>
      </c>
      <c r="B1675" t="s">
        <v>12</v>
      </c>
      <c r="C1675" s="2">
        <v>62</v>
      </c>
      <c r="D1675" t="s">
        <v>32</v>
      </c>
      <c r="E1675" t="s">
        <v>46</v>
      </c>
      <c r="F1675" t="s">
        <v>40</v>
      </c>
      <c r="G1675" s="3" t="s">
        <v>56</v>
      </c>
      <c r="H1675">
        <v>3</v>
      </c>
      <c r="I1675">
        <v>853.11</v>
      </c>
      <c r="J1675">
        <v>0.2</v>
      </c>
      <c r="K1675" s="4">
        <v>2047.46</v>
      </c>
      <c r="L1675" s="1">
        <v>44389.399745370371</v>
      </c>
    </row>
    <row r="1676" spans="1:12" x14ac:dyDescent="0.3">
      <c r="A1676" t="s">
        <v>47</v>
      </c>
      <c r="B1676" t="s">
        <v>16</v>
      </c>
      <c r="C1676" s="2">
        <v>49</v>
      </c>
      <c r="D1676" t="s">
        <v>32</v>
      </c>
      <c r="E1676" t="s">
        <v>44</v>
      </c>
      <c r="F1676" t="s">
        <v>41</v>
      </c>
      <c r="G1676" s="3" t="s">
        <v>56</v>
      </c>
      <c r="H1676">
        <v>9</v>
      </c>
      <c r="I1676">
        <v>1483.56</v>
      </c>
      <c r="J1676">
        <v>0.08</v>
      </c>
      <c r="K1676" s="4">
        <v>12283.88</v>
      </c>
      <c r="L1676" s="1">
        <v>45230.826307870368</v>
      </c>
    </row>
    <row r="1677" spans="1:12" x14ac:dyDescent="0.3">
      <c r="A1677" t="s">
        <v>51</v>
      </c>
      <c r="B1677" t="s">
        <v>25</v>
      </c>
      <c r="C1677" s="2">
        <v>42</v>
      </c>
      <c r="D1677" t="s">
        <v>32</v>
      </c>
      <c r="E1677" t="s">
        <v>34</v>
      </c>
      <c r="F1677" t="s">
        <v>57</v>
      </c>
      <c r="G1677" s="3" t="s">
        <v>43</v>
      </c>
      <c r="H1677">
        <v>4</v>
      </c>
      <c r="I1677">
        <v>1124.8599999999999</v>
      </c>
      <c r="J1677">
        <v>0.01</v>
      </c>
      <c r="K1677" s="4">
        <v>4454.45</v>
      </c>
      <c r="L1677" s="1">
        <v>44236.47934027778</v>
      </c>
    </row>
    <row r="1678" spans="1:12" x14ac:dyDescent="0.3">
      <c r="A1678" t="s">
        <v>52</v>
      </c>
      <c r="B1678" t="s">
        <v>14</v>
      </c>
      <c r="C1678" s="2">
        <v>27</v>
      </c>
      <c r="D1678" t="s">
        <v>32</v>
      </c>
      <c r="E1678" t="s">
        <v>33</v>
      </c>
      <c r="F1678" t="s">
        <v>41</v>
      </c>
      <c r="G1678" s="3" t="s">
        <v>43</v>
      </c>
      <c r="H1678">
        <v>4</v>
      </c>
      <c r="I1678">
        <v>1829.63</v>
      </c>
      <c r="J1678">
        <v>0.28999999999999998</v>
      </c>
      <c r="K1678" s="4">
        <v>5196.1499999999996</v>
      </c>
      <c r="L1678" s="1">
        <v>44364.0309375</v>
      </c>
    </row>
    <row r="1679" spans="1:12" x14ac:dyDescent="0.3">
      <c r="A1679" t="s">
        <v>53</v>
      </c>
      <c r="B1679" t="s">
        <v>26</v>
      </c>
      <c r="C1679" s="2">
        <v>52</v>
      </c>
      <c r="D1679" t="s">
        <v>31</v>
      </c>
      <c r="E1679" t="s">
        <v>33</v>
      </c>
      <c r="F1679" t="s">
        <v>37</v>
      </c>
      <c r="G1679" s="3" t="s">
        <v>56</v>
      </c>
      <c r="H1679">
        <v>6</v>
      </c>
      <c r="I1679">
        <v>1194.9000000000001</v>
      </c>
      <c r="J1679">
        <v>0.1</v>
      </c>
      <c r="K1679" s="4">
        <v>6452.46</v>
      </c>
      <c r="L1679" s="1">
        <v>45257.766319444447</v>
      </c>
    </row>
    <row r="1680" spans="1:12" x14ac:dyDescent="0.3">
      <c r="A1680" t="s">
        <v>54</v>
      </c>
      <c r="B1680" t="s">
        <v>24</v>
      </c>
      <c r="C1680" s="2">
        <v>42</v>
      </c>
      <c r="D1680" t="s">
        <v>31</v>
      </c>
      <c r="E1680" t="s">
        <v>44</v>
      </c>
      <c r="F1680" t="s">
        <v>39</v>
      </c>
      <c r="G1680" s="3" t="s">
        <v>56</v>
      </c>
      <c r="H1680">
        <v>3</v>
      </c>
      <c r="I1680">
        <v>831.43</v>
      </c>
      <c r="J1680">
        <v>0.21</v>
      </c>
      <c r="K1680" s="4">
        <v>1970.49</v>
      </c>
      <c r="L1680" s="1">
        <v>44127.029513888891</v>
      </c>
    </row>
    <row r="1681" spans="1:12" x14ac:dyDescent="0.3">
      <c r="A1681" t="s">
        <v>55</v>
      </c>
      <c r="B1681" t="s">
        <v>58</v>
      </c>
      <c r="C1681" s="2">
        <v>44</v>
      </c>
      <c r="D1681" t="s">
        <v>32</v>
      </c>
      <c r="E1681" t="s">
        <v>44</v>
      </c>
      <c r="F1681" t="s">
        <v>39</v>
      </c>
      <c r="G1681" s="3" t="s">
        <v>42</v>
      </c>
      <c r="H1681">
        <v>3</v>
      </c>
      <c r="I1681">
        <v>1732.7</v>
      </c>
      <c r="J1681">
        <v>0.15</v>
      </c>
      <c r="K1681" s="4">
        <v>4418.38</v>
      </c>
      <c r="L1681" s="1">
        <v>44417.661041666674</v>
      </c>
    </row>
    <row r="1682" spans="1:12" x14ac:dyDescent="0.3">
      <c r="A1682" t="s">
        <v>47</v>
      </c>
      <c r="B1682" t="s">
        <v>13</v>
      </c>
      <c r="C1682" s="2">
        <v>62</v>
      </c>
      <c r="D1682" t="s">
        <v>31</v>
      </c>
      <c r="E1682" t="s">
        <v>35</v>
      </c>
      <c r="F1682" t="s">
        <v>57</v>
      </c>
      <c r="G1682" s="3" t="s">
        <v>43</v>
      </c>
      <c r="H1682">
        <v>9</v>
      </c>
      <c r="I1682">
        <v>147.24</v>
      </c>
      <c r="J1682">
        <v>0.2</v>
      </c>
      <c r="K1682" s="4">
        <v>1060.1300000000001</v>
      </c>
      <c r="L1682" s="1">
        <v>45021.806944444441</v>
      </c>
    </row>
    <row r="1683" spans="1:12" x14ac:dyDescent="0.3">
      <c r="A1683" t="s">
        <v>48</v>
      </c>
      <c r="B1683" t="s">
        <v>27</v>
      </c>
      <c r="C1683" s="2">
        <v>49</v>
      </c>
      <c r="D1683" t="s">
        <v>31</v>
      </c>
      <c r="E1683" t="s">
        <v>34</v>
      </c>
      <c r="F1683" t="s">
        <v>40</v>
      </c>
      <c r="G1683" s="3" t="s">
        <v>42</v>
      </c>
      <c r="H1683">
        <v>5</v>
      </c>
      <c r="I1683">
        <v>1806</v>
      </c>
      <c r="J1683">
        <v>0.03</v>
      </c>
      <c r="K1683" s="4">
        <v>8759.1</v>
      </c>
      <c r="L1683" s="1">
        <v>44773.25335648148</v>
      </c>
    </row>
    <row r="1684" spans="1:12" x14ac:dyDescent="0.3">
      <c r="A1684" t="s">
        <v>49</v>
      </c>
      <c r="B1684" t="s">
        <v>26</v>
      </c>
      <c r="C1684" s="2">
        <v>29</v>
      </c>
      <c r="D1684" t="s">
        <v>31</v>
      </c>
      <c r="E1684" t="s">
        <v>33</v>
      </c>
      <c r="F1684" t="s">
        <v>41</v>
      </c>
      <c r="G1684" s="3" t="s">
        <v>43</v>
      </c>
      <c r="H1684">
        <v>7</v>
      </c>
      <c r="I1684">
        <v>1407.88</v>
      </c>
      <c r="J1684">
        <v>0.16</v>
      </c>
      <c r="K1684" s="4">
        <v>8278.33</v>
      </c>
      <c r="L1684" s="1">
        <v>44230.558749999997</v>
      </c>
    </row>
    <row r="1685" spans="1:12" x14ac:dyDescent="0.3">
      <c r="A1685" t="s">
        <v>50</v>
      </c>
      <c r="B1685" t="s">
        <v>30</v>
      </c>
      <c r="C1685" s="2">
        <v>21</v>
      </c>
      <c r="D1685" t="s">
        <v>31</v>
      </c>
      <c r="E1685" t="s">
        <v>46</v>
      </c>
      <c r="F1685" t="s">
        <v>38</v>
      </c>
      <c r="G1685" s="3" t="s">
        <v>56</v>
      </c>
      <c r="H1685">
        <v>5</v>
      </c>
      <c r="I1685">
        <v>1884.18</v>
      </c>
      <c r="J1685">
        <v>0.12</v>
      </c>
      <c r="K1685" s="4">
        <v>8290.39</v>
      </c>
      <c r="L1685" s="1">
        <v>45049.066574074073</v>
      </c>
    </row>
    <row r="1686" spans="1:12" x14ac:dyDescent="0.3">
      <c r="A1686" t="s">
        <v>47</v>
      </c>
      <c r="B1686" t="s">
        <v>12</v>
      </c>
      <c r="C1686" s="2">
        <v>59</v>
      </c>
      <c r="D1686" t="s">
        <v>31</v>
      </c>
      <c r="E1686" t="s">
        <v>33</v>
      </c>
      <c r="F1686" t="s">
        <v>37</v>
      </c>
      <c r="G1686" s="3" t="s">
        <v>43</v>
      </c>
      <c r="H1686">
        <v>6</v>
      </c>
      <c r="I1686">
        <v>538.48</v>
      </c>
      <c r="J1686">
        <v>0.14000000000000001</v>
      </c>
      <c r="K1686" s="4">
        <v>2778.56</v>
      </c>
      <c r="L1686" s="1">
        <v>43925.213773148149</v>
      </c>
    </row>
    <row r="1687" spans="1:12" x14ac:dyDescent="0.3">
      <c r="A1687" t="s">
        <v>51</v>
      </c>
      <c r="B1687" t="s">
        <v>29</v>
      </c>
      <c r="C1687" s="2">
        <v>43</v>
      </c>
      <c r="D1687" t="s">
        <v>31</v>
      </c>
      <c r="E1687" t="s">
        <v>34</v>
      </c>
      <c r="F1687" t="s">
        <v>41</v>
      </c>
      <c r="G1687" s="3" t="s">
        <v>43</v>
      </c>
      <c r="H1687">
        <v>8</v>
      </c>
      <c r="I1687">
        <v>1405.1</v>
      </c>
      <c r="J1687">
        <v>0.28999999999999998</v>
      </c>
      <c r="K1687" s="4">
        <v>7980.97</v>
      </c>
      <c r="L1687" s="1">
        <v>44287.998877314807</v>
      </c>
    </row>
    <row r="1688" spans="1:12" x14ac:dyDescent="0.3">
      <c r="A1688" t="s">
        <v>52</v>
      </c>
      <c r="B1688" t="s">
        <v>23</v>
      </c>
      <c r="C1688" s="2">
        <v>20</v>
      </c>
      <c r="D1688" t="s">
        <v>32</v>
      </c>
      <c r="E1688" t="s">
        <v>33</v>
      </c>
      <c r="F1688" t="s">
        <v>38</v>
      </c>
      <c r="G1688" s="3" t="s">
        <v>42</v>
      </c>
      <c r="H1688">
        <v>8</v>
      </c>
      <c r="I1688">
        <v>1628.45</v>
      </c>
      <c r="J1688">
        <v>0.04</v>
      </c>
      <c r="K1688" s="4">
        <v>12506.5</v>
      </c>
      <c r="L1688" s="1">
        <v>44104.152557870373</v>
      </c>
    </row>
    <row r="1689" spans="1:12" x14ac:dyDescent="0.3">
      <c r="A1689" t="s">
        <v>53</v>
      </c>
      <c r="B1689" t="s">
        <v>22</v>
      </c>
      <c r="C1689" s="2">
        <v>34</v>
      </c>
      <c r="D1689" t="s">
        <v>32</v>
      </c>
      <c r="E1689" t="s">
        <v>46</v>
      </c>
      <c r="F1689" t="s">
        <v>37</v>
      </c>
      <c r="G1689" s="3" t="s">
        <v>56</v>
      </c>
      <c r="I1689">
        <v>1419.1</v>
      </c>
      <c r="J1689">
        <v>0.23</v>
      </c>
      <c r="K1689" s="4">
        <v>2185.41</v>
      </c>
      <c r="L1689" s="1">
        <v>44914.80945601852</v>
      </c>
    </row>
    <row r="1690" spans="1:12" x14ac:dyDescent="0.3">
      <c r="A1690" t="s">
        <v>54</v>
      </c>
      <c r="B1690" t="s">
        <v>28</v>
      </c>
      <c r="C1690" s="2">
        <v>26</v>
      </c>
      <c r="D1690" t="s">
        <v>31</v>
      </c>
      <c r="E1690" t="s">
        <v>36</v>
      </c>
      <c r="F1690" t="s">
        <v>37</v>
      </c>
      <c r="G1690" s="3" t="s">
        <v>56</v>
      </c>
      <c r="H1690">
        <v>9</v>
      </c>
      <c r="I1690">
        <v>460.15</v>
      </c>
      <c r="J1690">
        <v>0.1</v>
      </c>
      <c r="K1690" s="4">
        <v>3727.21</v>
      </c>
      <c r="L1690" s="1">
        <v>45144.783564814818</v>
      </c>
    </row>
    <row r="1691" spans="1:12" x14ac:dyDescent="0.3">
      <c r="A1691" t="s">
        <v>55</v>
      </c>
      <c r="B1691" t="s">
        <v>28</v>
      </c>
      <c r="C1691" s="2">
        <v>46</v>
      </c>
      <c r="D1691" t="s">
        <v>31</v>
      </c>
      <c r="E1691" t="s">
        <v>33</v>
      </c>
      <c r="F1691" t="s">
        <v>39</v>
      </c>
      <c r="G1691" s="3" t="s">
        <v>56</v>
      </c>
      <c r="H1691">
        <v>6</v>
      </c>
      <c r="I1691">
        <v>587.4</v>
      </c>
      <c r="J1691">
        <v>0.09</v>
      </c>
      <c r="K1691" s="4">
        <v>3207.2</v>
      </c>
      <c r="L1691" s="1">
        <v>44674.556527777779</v>
      </c>
    </row>
    <row r="1692" spans="1:12" x14ac:dyDescent="0.3">
      <c r="A1692" t="s">
        <v>47</v>
      </c>
      <c r="B1692" t="s">
        <v>21</v>
      </c>
      <c r="C1692" s="2">
        <v>18</v>
      </c>
      <c r="D1692" t="s">
        <v>31</v>
      </c>
      <c r="E1692" t="s">
        <v>33</v>
      </c>
      <c r="F1692" t="s">
        <v>57</v>
      </c>
      <c r="G1692" s="3" t="s">
        <v>42</v>
      </c>
      <c r="H1692">
        <v>7</v>
      </c>
      <c r="I1692">
        <v>1155.1500000000001</v>
      </c>
      <c r="J1692">
        <v>0.08</v>
      </c>
      <c r="K1692" s="4">
        <v>7439.17</v>
      </c>
      <c r="L1692" s="1">
        <v>45110.413425925923</v>
      </c>
    </row>
    <row r="1693" spans="1:12" x14ac:dyDescent="0.3">
      <c r="A1693" t="s">
        <v>48</v>
      </c>
      <c r="B1693" t="s">
        <v>22</v>
      </c>
      <c r="C1693" s="2">
        <v>35</v>
      </c>
      <c r="D1693" t="s">
        <v>32</v>
      </c>
      <c r="E1693" t="s">
        <v>45</v>
      </c>
      <c r="F1693" t="s">
        <v>41</v>
      </c>
      <c r="G1693" s="3" t="s">
        <v>42</v>
      </c>
      <c r="H1693">
        <v>3</v>
      </c>
      <c r="I1693">
        <v>921.16</v>
      </c>
      <c r="J1693">
        <v>0.1</v>
      </c>
      <c r="K1693" s="4">
        <v>2487.13</v>
      </c>
      <c r="L1693" s="1">
        <v>44432.653900462959</v>
      </c>
    </row>
    <row r="1694" spans="1:12" x14ac:dyDescent="0.3">
      <c r="A1694" t="s">
        <v>49</v>
      </c>
      <c r="B1694" t="s">
        <v>16</v>
      </c>
      <c r="C1694" s="2">
        <v>58</v>
      </c>
      <c r="D1694" t="s">
        <v>32</v>
      </c>
      <c r="E1694" t="s">
        <v>36</v>
      </c>
      <c r="F1694" t="s">
        <v>37</v>
      </c>
      <c r="G1694" s="3" t="s">
        <v>42</v>
      </c>
      <c r="H1694">
        <v>4</v>
      </c>
      <c r="I1694">
        <v>1483.48</v>
      </c>
      <c r="J1694">
        <v>0.11</v>
      </c>
      <c r="K1694" s="4">
        <v>5281.19</v>
      </c>
      <c r="L1694" s="1">
        <v>45104.605925925927</v>
      </c>
    </row>
    <row r="1695" spans="1:12" x14ac:dyDescent="0.3">
      <c r="A1695" t="s">
        <v>50</v>
      </c>
      <c r="B1695" t="s">
        <v>58</v>
      </c>
      <c r="C1695" s="2">
        <v>37</v>
      </c>
      <c r="D1695" t="s">
        <v>32</v>
      </c>
      <c r="E1695" t="s">
        <v>35</v>
      </c>
      <c r="F1695" t="s">
        <v>41</v>
      </c>
      <c r="G1695" s="3" t="s">
        <v>43</v>
      </c>
      <c r="H1695">
        <v>6</v>
      </c>
      <c r="I1695">
        <v>788.42</v>
      </c>
      <c r="J1695">
        <v>0.08</v>
      </c>
      <c r="K1695" s="4">
        <v>4352.08</v>
      </c>
      <c r="L1695" s="1">
        <v>44758.958553240736</v>
      </c>
    </row>
    <row r="1696" spans="1:12" x14ac:dyDescent="0.3">
      <c r="A1696" t="s">
        <v>47</v>
      </c>
      <c r="B1696" t="s">
        <v>28</v>
      </c>
      <c r="C1696" s="2">
        <v>58</v>
      </c>
      <c r="D1696" t="s">
        <v>32</v>
      </c>
      <c r="E1696" t="s">
        <v>44</v>
      </c>
      <c r="F1696" t="s">
        <v>37</v>
      </c>
      <c r="G1696" s="3" t="s">
        <v>43</v>
      </c>
      <c r="H1696">
        <v>7</v>
      </c>
      <c r="I1696">
        <v>1725.99</v>
      </c>
      <c r="J1696">
        <v>0.2</v>
      </c>
      <c r="K1696" s="4">
        <v>9665.5400000000009</v>
      </c>
      <c r="L1696" s="1">
        <v>44163.011886574073</v>
      </c>
    </row>
    <row r="1697" spans="1:12" x14ac:dyDescent="0.3">
      <c r="A1697" t="s">
        <v>51</v>
      </c>
      <c r="B1697" t="s">
        <v>20</v>
      </c>
      <c r="C1697" s="2">
        <v>51</v>
      </c>
      <c r="D1697" t="s">
        <v>32</v>
      </c>
      <c r="E1697" t="s">
        <v>46</v>
      </c>
      <c r="F1697" t="s">
        <v>40</v>
      </c>
      <c r="G1697" s="3" t="s">
        <v>42</v>
      </c>
      <c r="H1697">
        <v>6</v>
      </c>
      <c r="I1697">
        <v>892.24</v>
      </c>
      <c r="J1697">
        <v>0.01</v>
      </c>
      <c r="K1697" s="4">
        <v>5299.91</v>
      </c>
      <c r="L1697" s="1">
        <v>44320.890185185177</v>
      </c>
    </row>
    <row r="1698" spans="1:12" x14ac:dyDescent="0.3">
      <c r="A1698" t="s">
        <v>52</v>
      </c>
      <c r="B1698" t="s">
        <v>23</v>
      </c>
      <c r="C1698" s="2">
        <v>45</v>
      </c>
      <c r="D1698" t="s">
        <v>32</v>
      </c>
      <c r="E1698" t="s">
        <v>33</v>
      </c>
      <c r="F1698" t="s">
        <v>39</v>
      </c>
      <c r="G1698" s="3" t="s">
        <v>42</v>
      </c>
      <c r="H1698">
        <v>5</v>
      </c>
      <c r="I1698">
        <v>128.08000000000001</v>
      </c>
      <c r="J1698">
        <v>0.1</v>
      </c>
      <c r="K1698" s="4">
        <v>576.36</v>
      </c>
      <c r="L1698" s="1">
        <v>45140.617662037039</v>
      </c>
    </row>
    <row r="1699" spans="1:12" x14ac:dyDescent="0.3">
      <c r="A1699" t="s">
        <v>53</v>
      </c>
      <c r="B1699" t="s">
        <v>12</v>
      </c>
      <c r="C1699" s="2">
        <v>52</v>
      </c>
      <c r="D1699" t="s">
        <v>31</v>
      </c>
      <c r="E1699" t="s">
        <v>46</v>
      </c>
      <c r="F1699" t="s">
        <v>57</v>
      </c>
      <c r="G1699" s="3" t="s">
        <v>56</v>
      </c>
      <c r="I1699">
        <v>83.86</v>
      </c>
      <c r="J1699">
        <v>0.08</v>
      </c>
      <c r="K1699" s="4">
        <v>154.30000000000001</v>
      </c>
      <c r="L1699" s="1">
        <v>45054.172233796293</v>
      </c>
    </row>
    <row r="1700" spans="1:12" x14ac:dyDescent="0.3">
      <c r="A1700" t="s">
        <v>54</v>
      </c>
      <c r="B1700" t="s">
        <v>21</v>
      </c>
      <c r="C1700" s="2">
        <v>33</v>
      </c>
      <c r="D1700" t="s">
        <v>32</v>
      </c>
      <c r="E1700" t="s">
        <v>35</v>
      </c>
      <c r="F1700" t="s">
        <v>38</v>
      </c>
      <c r="G1700" s="3" t="s">
        <v>43</v>
      </c>
      <c r="H1700">
        <v>7</v>
      </c>
      <c r="I1700">
        <v>1311.15</v>
      </c>
      <c r="J1700">
        <v>0.23</v>
      </c>
      <c r="K1700" s="4">
        <v>7067.1</v>
      </c>
      <c r="L1700" s="1">
        <v>44415.493634259263</v>
      </c>
    </row>
    <row r="1701" spans="1:12" x14ac:dyDescent="0.3">
      <c r="A1701" t="s">
        <v>55</v>
      </c>
      <c r="B1701" t="s">
        <v>22</v>
      </c>
      <c r="C1701" s="2">
        <v>38</v>
      </c>
      <c r="D1701" t="s">
        <v>32</v>
      </c>
      <c r="E1701" t="s">
        <v>35</v>
      </c>
      <c r="F1701" t="s">
        <v>38</v>
      </c>
      <c r="G1701" s="3" t="s">
        <v>43</v>
      </c>
      <c r="H1701">
        <v>5</v>
      </c>
      <c r="I1701">
        <v>1104.08</v>
      </c>
      <c r="J1701">
        <v>0.04</v>
      </c>
      <c r="K1701" s="4">
        <v>5299.58</v>
      </c>
      <c r="L1701" s="1">
        <v>44551.942384259259</v>
      </c>
    </row>
    <row r="1702" spans="1:12" x14ac:dyDescent="0.3">
      <c r="A1702" t="s">
        <v>47</v>
      </c>
      <c r="B1702" t="s">
        <v>27</v>
      </c>
      <c r="C1702" s="2"/>
      <c r="D1702" t="s">
        <v>32</v>
      </c>
      <c r="E1702" t="s">
        <v>36</v>
      </c>
      <c r="F1702" t="s">
        <v>40</v>
      </c>
      <c r="G1702" s="3" t="s">
        <v>56</v>
      </c>
      <c r="H1702">
        <v>9</v>
      </c>
      <c r="I1702">
        <v>1108.3499999999999</v>
      </c>
      <c r="J1702">
        <v>0.28000000000000003</v>
      </c>
      <c r="K1702" s="4">
        <v>7182.11</v>
      </c>
      <c r="L1702" s="1">
        <v>44082.808657407397</v>
      </c>
    </row>
    <row r="1703" spans="1:12" x14ac:dyDescent="0.3">
      <c r="A1703" t="s">
        <v>48</v>
      </c>
      <c r="B1703" t="s">
        <v>15</v>
      </c>
      <c r="C1703" s="2">
        <v>52</v>
      </c>
      <c r="D1703" t="s">
        <v>31</v>
      </c>
      <c r="E1703" t="s">
        <v>46</v>
      </c>
      <c r="F1703" t="s">
        <v>39</v>
      </c>
      <c r="G1703" s="3" t="s">
        <v>56</v>
      </c>
      <c r="H1703">
        <v>4</v>
      </c>
      <c r="I1703">
        <v>1590.52</v>
      </c>
      <c r="J1703">
        <v>0.05</v>
      </c>
      <c r="K1703" s="4">
        <v>6043.98</v>
      </c>
      <c r="L1703" s="1">
        <v>44641.021099537043</v>
      </c>
    </row>
    <row r="1704" spans="1:12" x14ac:dyDescent="0.3">
      <c r="A1704" t="s">
        <v>49</v>
      </c>
      <c r="B1704" t="s">
        <v>23</v>
      </c>
      <c r="C1704" s="2">
        <v>59</v>
      </c>
      <c r="D1704" t="s">
        <v>32</v>
      </c>
      <c r="E1704" t="s">
        <v>44</v>
      </c>
      <c r="F1704" t="s">
        <v>37</v>
      </c>
      <c r="G1704" s="3" t="s">
        <v>56</v>
      </c>
      <c r="I1704">
        <v>782.65</v>
      </c>
      <c r="J1704">
        <v>0.11</v>
      </c>
      <c r="K1704" s="4">
        <v>1393.12</v>
      </c>
      <c r="L1704" s="1">
        <v>44145.138240740736</v>
      </c>
    </row>
    <row r="1705" spans="1:12" x14ac:dyDescent="0.3">
      <c r="A1705" t="s">
        <v>50</v>
      </c>
      <c r="B1705" t="s">
        <v>13</v>
      </c>
      <c r="C1705" s="2">
        <v>49</v>
      </c>
      <c r="D1705" t="s">
        <v>31</v>
      </c>
      <c r="E1705" t="s">
        <v>45</v>
      </c>
      <c r="F1705" t="s">
        <v>39</v>
      </c>
      <c r="G1705" s="3" t="s">
        <v>42</v>
      </c>
      <c r="H1705">
        <v>7</v>
      </c>
      <c r="I1705">
        <v>1991.12</v>
      </c>
      <c r="J1705">
        <v>0.06</v>
      </c>
      <c r="K1705" s="4">
        <v>13101.57</v>
      </c>
      <c r="L1705" s="1">
        <v>45289.263032407413</v>
      </c>
    </row>
    <row r="1706" spans="1:12" x14ac:dyDescent="0.3">
      <c r="A1706" t="s">
        <v>47</v>
      </c>
      <c r="B1706" t="s">
        <v>58</v>
      </c>
      <c r="C1706" s="2">
        <v>55</v>
      </c>
      <c r="D1706" t="s">
        <v>31</v>
      </c>
      <c r="E1706" t="s">
        <v>35</v>
      </c>
      <c r="F1706" t="s">
        <v>57</v>
      </c>
      <c r="G1706" s="3" t="s">
        <v>42</v>
      </c>
      <c r="H1706">
        <v>7</v>
      </c>
      <c r="I1706">
        <v>1893.78</v>
      </c>
      <c r="J1706">
        <v>0.09</v>
      </c>
      <c r="K1706" s="4">
        <v>12063.38</v>
      </c>
      <c r="L1706" s="1">
        <v>45101.399212962962</v>
      </c>
    </row>
    <row r="1707" spans="1:12" x14ac:dyDescent="0.3">
      <c r="A1707" t="s">
        <v>51</v>
      </c>
      <c r="B1707" t="s">
        <v>30</v>
      </c>
      <c r="C1707" s="2">
        <v>23</v>
      </c>
      <c r="D1707" t="s">
        <v>32</v>
      </c>
      <c r="E1707" t="s">
        <v>45</v>
      </c>
      <c r="F1707" t="s">
        <v>38</v>
      </c>
      <c r="G1707" s="3" t="s">
        <v>42</v>
      </c>
      <c r="H1707">
        <v>1</v>
      </c>
      <c r="I1707">
        <v>75.28</v>
      </c>
      <c r="J1707">
        <v>0.23</v>
      </c>
      <c r="K1707" s="4">
        <v>57.97</v>
      </c>
      <c r="L1707" s="1">
        <v>44507.095532407409</v>
      </c>
    </row>
    <row r="1708" spans="1:12" x14ac:dyDescent="0.3">
      <c r="A1708" t="s">
        <v>52</v>
      </c>
      <c r="B1708" t="s">
        <v>24</v>
      </c>
      <c r="C1708" s="2">
        <v>55</v>
      </c>
      <c r="D1708" t="s">
        <v>32</v>
      </c>
      <c r="E1708" t="s">
        <v>44</v>
      </c>
      <c r="F1708" t="s">
        <v>41</v>
      </c>
      <c r="G1708" s="3" t="s">
        <v>42</v>
      </c>
      <c r="H1708">
        <v>5</v>
      </c>
      <c r="I1708">
        <v>1796.7</v>
      </c>
      <c r="J1708">
        <v>0.14000000000000001</v>
      </c>
      <c r="K1708" s="4">
        <v>7725.81</v>
      </c>
      <c r="L1708" s="1">
        <v>44327.046620370369</v>
      </c>
    </row>
    <row r="1709" spans="1:12" x14ac:dyDescent="0.3">
      <c r="A1709" t="s">
        <v>53</v>
      </c>
      <c r="B1709" t="s">
        <v>16</v>
      </c>
      <c r="C1709" s="2">
        <v>55</v>
      </c>
      <c r="D1709" t="s">
        <v>32</v>
      </c>
      <c r="E1709" t="s">
        <v>44</v>
      </c>
      <c r="F1709" t="s">
        <v>38</v>
      </c>
      <c r="G1709" s="3" t="s">
        <v>42</v>
      </c>
      <c r="H1709">
        <v>3</v>
      </c>
      <c r="I1709">
        <v>1377.07</v>
      </c>
      <c r="J1709">
        <v>0.05</v>
      </c>
      <c r="K1709" s="4">
        <v>3924.65</v>
      </c>
      <c r="L1709" s="1">
        <v>45198.518275462957</v>
      </c>
    </row>
    <row r="1710" spans="1:12" x14ac:dyDescent="0.3">
      <c r="A1710" t="s">
        <v>54</v>
      </c>
      <c r="B1710" t="s">
        <v>16</v>
      </c>
      <c r="C1710" s="2"/>
      <c r="D1710" t="s">
        <v>31</v>
      </c>
      <c r="E1710" t="s">
        <v>36</v>
      </c>
      <c r="F1710" t="s">
        <v>57</v>
      </c>
      <c r="G1710" s="3" t="s">
        <v>43</v>
      </c>
      <c r="H1710">
        <v>9</v>
      </c>
      <c r="I1710">
        <v>1029.08</v>
      </c>
      <c r="J1710">
        <v>0.01</v>
      </c>
      <c r="K1710" s="4">
        <v>9169.1</v>
      </c>
      <c r="L1710" s="1">
        <v>45283.943460648137</v>
      </c>
    </row>
    <row r="1711" spans="1:12" x14ac:dyDescent="0.3">
      <c r="A1711" t="s">
        <v>55</v>
      </c>
      <c r="B1711" t="s">
        <v>26</v>
      </c>
      <c r="C1711" s="2">
        <v>63</v>
      </c>
      <c r="D1711" t="s">
        <v>32</v>
      </c>
      <c r="E1711" t="s">
        <v>46</v>
      </c>
      <c r="F1711" t="s">
        <v>37</v>
      </c>
      <c r="G1711" s="3" t="s">
        <v>43</v>
      </c>
      <c r="H1711">
        <v>9</v>
      </c>
      <c r="I1711">
        <v>1186.3599999999999</v>
      </c>
      <c r="J1711">
        <v>7.0000000000000007E-2</v>
      </c>
      <c r="K1711" s="4">
        <v>9929.83</v>
      </c>
      <c r="L1711" s="1">
        <v>44388.025335648148</v>
      </c>
    </row>
    <row r="1712" spans="1:12" x14ac:dyDescent="0.3">
      <c r="A1712" t="s">
        <v>47</v>
      </c>
      <c r="B1712" t="s">
        <v>58</v>
      </c>
      <c r="C1712" s="2">
        <v>56</v>
      </c>
      <c r="D1712" t="s">
        <v>31</v>
      </c>
      <c r="E1712" t="s">
        <v>34</v>
      </c>
      <c r="F1712" t="s">
        <v>39</v>
      </c>
      <c r="G1712" s="3" t="s">
        <v>43</v>
      </c>
      <c r="H1712">
        <v>7</v>
      </c>
      <c r="I1712">
        <v>1691.62</v>
      </c>
      <c r="J1712">
        <v>0.28000000000000003</v>
      </c>
      <c r="K1712" s="4">
        <v>8525.76</v>
      </c>
      <c r="L1712" s="1">
        <v>44551.315347222233</v>
      </c>
    </row>
    <row r="1713" spans="1:12" x14ac:dyDescent="0.3">
      <c r="A1713" t="s">
        <v>48</v>
      </c>
      <c r="B1713" t="s">
        <v>20</v>
      </c>
      <c r="C1713" s="2"/>
      <c r="D1713" t="s">
        <v>31</v>
      </c>
      <c r="E1713" t="s">
        <v>46</v>
      </c>
      <c r="F1713" t="s">
        <v>38</v>
      </c>
      <c r="G1713" s="3" t="s">
        <v>56</v>
      </c>
      <c r="H1713">
        <v>9</v>
      </c>
      <c r="I1713">
        <v>1904.52</v>
      </c>
      <c r="J1713">
        <v>0.25</v>
      </c>
      <c r="K1713" s="4">
        <v>12855.51</v>
      </c>
      <c r="L1713" s="1">
        <v>45175.714814814812</v>
      </c>
    </row>
    <row r="1714" spans="1:12" x14ac:dyDescent="0.3">
      <c r="A1714" t="s">
        <v>49</v>
      </c>
      <c r="B1714" t="s">
        <v>13</v>
      </c>
      <c r="C1714" s="2">
        <v>64</v>
      </c>
      <c r="D1714" t="s">
        <v>32</v>
      </c>
      <c r="E1714" t="s">
        <v>33</v>
      </c>
      <c r="F1714" t="s">
        <v>38</v>
      </c>
      <c r="G1714" s="3" t="s">
        <v>43</v>
      </c>
      <c r="I1714">
        <v>1142.6500000000001</v>
      </c>
      <c r="J1714">
        <v>0.13</v>
      </c>
      <c r="K1714" s="4">
        <v>1988.21</v>
      </c>
      <c r="L1714" s="1">
        <v>44596.351076388892</v>
      </c>
    </row>
    <row r="1715" spans="1:12" x14ac:dyDescent="0.3">
      <c r="A1715" t="s">
        <v>50</v>
      </c>
      <c r="B1715" t="s">
        <v>30</v>
      </c>
      <c r="C1715" s="2">
        <v>29</v>
      </c>
      <c r="D1715" t="s">
        <v>32</v>
      </c>
      <c r="E1715" t="s">
        <v>36</v>
      </c>
      <c r="F1715" t="s">
        <v>41</v>
      </c>
      <c r="G1715" s="3" t="s">
        <v>56</v>
      </c>
      <c r="H1715">
        <v>8</v>
      </c>
      <c r="I1715">
        <v>403.52</v>
      </c>
      <c r="J1715">
        <v>0.14000000000000001</v>
      </c>
      <c r="K1715" s="4">
        <v>2776.22</v>
      </c>
      <c r="L1715" s="1">
        <v>44484.163321759261</v>
      </c>
    </row>
    <row r="1716" spans="1:12" x14ac:dyDescent="0.3">
      <c r="A1716" t="s">
        <v>47</v>
      </c>
      <c r="B1716" t="s">
        <v>29</v>
      </c>
      <c r="C1716" s="2">
        <v>50</v>
      </c>
      <c r="D1716" t="s">
        <v>32</v>
      </c>
      <c r="E1716" t="s">
        <v>46</v>
      </c>
      <c r="F1716" t="s">
        <v>39</v>
      </c>
      <c r="G1716" s="3" t="s">
        <v>43</v>
      </c>
      <c r="H1716">
        <v>1</v>
      </c>
      <c r="I1716">
        <v>1297.52</v>
      </c>
      <c r="J1716">
        <v>0.27</v>
      </c>
      <c r="K1716" s="4">
        <v>947.19</v>
      </c>
      <c r="L1716" s="1">
        <v>45167.237500000003</v>
      </c>
    </row>
    <row r="1717" spans="1:12" x14ac:dyDescent="0.3">
      <c r="A1717" t="s">
        <v>51</v>
      </c>
      <c r="B1717" t="s">
        <v>21</v>
      </c>
      <c r="C1717" s="2">
        <v>45</v>
      </c>
      <c r="D1717" t="s">
        <v>31</v>
      </c>
      <c r="E1717" t="s">
        <v>45</v>
      </c>
      <c r="F1717" t="s">
        <v>41</v>
      </c>
      <c r="G1717" s="3" t="s">
        <v>42</v>
      </c>
      <c r="H1717">
        <v>3</v>
      </c>
      <c r="I1717">
        <v>198.63</v>
      </c>
      <c r="J1717">
        <v>0.18</v>
      </c>
      <c r="K1717" s="4">
        <v>488.63</v>
      </c>
      <c r="L1717" s="1">
        <v>45171.915844907409</v>
      </c>
    </row>
    <row r="1718" spans="1:12" x14ac:dyDescent="0.3">
      <c r="A1718" t="s">
        <v>52</v>
      </c>
      <c r="B1718" t="s">
        <v>21</v>
      </c>
      <c r="C1718" s="2">
        <v>20</v>
      </c>
      <c r="D1718" t="s">
        <v>32</v>
      </c>
      <c r="E1718" t="s">
        <v>46</v>
      </c>
      <c r="F1718" t="s">
        <v>41</v>
      </c>
      <c r="G1718" s="3" t="s">
        <v>43</v>
      </c>
      <c r="H1718">
        <v>8</v>
      </c>
      <c r="I1718">
        <v>1288.52</v>
      </c>
      <c r="J1718">
        <v>0.26</v>
      </c>
      <c r="K1718" s="4">
        <v>7628.04</v>
      </c>
      <c r="L1718" s="1">
        <v>43990.956099537027</v>
      </c>
    </row>
    <row r="1719" spans="1:12" x14ac:dyDescent="0.3">
      <c r="A1719" t="s">
        <v>53</v>
      </c>
      <c r="B1719" t="s">
        <v>29</v>
      </c>
      <c r="C1719" s="2">
        <v>35</v>
      </c>
      <c r="D1719" t="s">
        <v>31</v>
      </c>
      <c r="E1719" t="s">
        <v>36</v>
      </c>
      <c r="F1719" t="s">
        <v>37</v>
      </c>
      <c r="G1719" s="3" t="s">
        <v>42</v>
      </c>
      <c r="H1719">
        <v>8</v>
      </c>
      <c r="I1719">
        <v>1626.79</v>
      </c>
      <c r="J1719">
        <v>0.15</v>
      </c>
      <c r="K1719" s="4">
        <v>11062.17</v>
      </c>
      <c r="L1719" s="1">
        <v>44135.082314814812</v>
      </c>
    </row>
    <row r="1720" spans="1:12" x14ac:dyDescent="0.3">
      <c r="A1720" t="s">
        <v>54</v>
      </c>
      <c r="B1720" t="s">
        <v>24</v>
      </c>
      <c r="C1720" s="2">
        <v>43</v>
      </c>
      <c r="D1720" t="s">
        <v>32</v>
      </c>
      <c r="E1720" t="s">
        <v>44</v>
      </c>
      <c r="F1720" t="s">
        <v>38</v>
      </c>
      <c r="G1720" s="3" t="s">
        <v>42</v>
      </c>
      <c r="H1720">
        <v>8</v>
      </c>
      <c r="I1720">
        <v>739</v>
      </c>
      <c r="J1720">
        <v>0.06</v>
      </c>
      <c r="K1720" s="4">
        <v>5557.28</v>
      </c>
      <c r="L1720" s="1">
        <v>45032.299432870372</v>
      </c>
    </row>
    <row r="1721" spans="1:12" x14ac:dyDescent="0.3">
      <c r="A1721" t="s">
        <v>55</v>
      </c>
      <c r="B1721" t="s">
        <v>19</v>
      </c>
      <c r="C1721" s="2">
        <v>57</v>
      </c>
      <c r="D1721" t="s">
        <v>31</v>
      </c>
      <c r="E1721" t="s">
        <v>35</v>
      </c>
      <c r="F1721" t="s">
        <v>40</v>
      </c>
      <c r="G1721" s="3" t="s">
        <v>43</v>
      </c>
      <c r="H1721">
        <v>7</v>
      </c>
      <c r="I1721">
        <v>188.81</v>
      </c>
      <c r="J1721">
        <v>0.22</v>
      </c>
      <c r="K1721" s="4">
        <v>1030.9000000000001</v>
      </c>
      <c r="L1721" s="1">
        <v>44310.874421296299</v>
      </c>
    </row>
    <row r="1722" spans="1:12" x14ac:dyDescent="0.3">
      <c r="A1722" t="s">
        <v>47</v>
      </c>
      <c r="B1722" t="s">
        <v>15</v>
      </c>
      <c r="C1722" s="2">
        <v>19</v>
      </c>
      <c r="D1722" t="s">
        <v>32</v>
      </c>
      <c r="E1722" t="s">
        <v>33</v>
      </c>
      <c r="F1722" t="s">
        <v>39</v>
      </c>
      <c r="G1722" s="3" t="s">
        <v>43</v>
      </c>
      <c r="I1722">
        <v>1399.84</v>
      </c>
      <c r="J1722">
        <v>0.16</v>
      </c>
      <c r="K1722" s="4">
        <v>2351.73</v>
      </c>
      <c r="L1722" s="1">
        <v>44150.282233796293</v>
      </c>
    </row>
    <row r="1723" spans="1:12" x14ac:dyDescent="0.3">
      <c r="A1723" t="s">
        <v>48</v>
      </c>
      <c r="B1723" t="s">
        <v>21</v>
      </c>
      <c r="C1723" s="2">
        <v>21</v>
      </c>
      <c r="D1723" t="s">
        <v>32</v>
      </c>
      <c r="E1723" t="s">
        <v>33</v>
      </c>
      <c r="F1723" t="s">
        <v>37</v>
      </c>
      <c r="G1723" s="3" t="s">
        <v>42</v>
      </c>
      <c r="H1723">
        <v>3</v>
      </c>
      <c r="I1723">
        <v>711.69</v>
      </c>
      <c r="J1723">
        <v>0.2</v>
      </c>
      <c r="K1723" s="4">
        <v>1708.06</v>
      </c>
      <c r="L1723" s="1">
        <v>44020.295173611114</v>
      </c>
    </row>
    <row r="1724" spans="1:12" x14ac:dyDescent="0.3">
      <c r="A1724" t="s">
        <v>49</v>
      </c>
      <c r="B1724" t="s">
        <v>26</v>
      </c>
      <c r="C1724" s="2">
        <v>45</v>
      </c>
      <c r="D1724" t="s">
        <v>31</v>
      </c>
      <c r="E1724" t="s">
        <v>34</v>
      </c>
      <c r="F1724" t="s">
        <v>40</v>
      </c>
      <c r="G1724" s="3" t="s">
        <v>56</v>
      </c>
      <c r="H1724">
        <v>9</v>
      </c>
      <c r="I1724">
        <v>535.74</v>
      </c>
      <c r="J1724">
        <v>0.05</v>
      </c>
      <c r="K1724" s="4">
        <v>4580.58</v>
      </c>
      <c r="L1724" s="1">
        <v>44997.475659722222</v>
      </c>
    </row>
    <row r="1725" spans="1:12" x14ac:dyDescent="0.3">
      <c r="A1725" t="s">
        <v>50</v>
      </c>
      <c r="B1725" t="s">
        <v>17</v>
      </c>
      <c r="C1725" s="2">
        <v>45</v>
      </c>
      <c r="D1725" t="s">
        <v>31</v>
      </c>
      <c r="E1725" t="s">
        <v>44</v>
      </c>
      <c r="F1725" t="s">
        <v>37</v>
      </c>
      <c r="G1725" s="3" t="s">
        <v>56</v>
      </c>
      <c r="I1725">
        <v>1393.9</v>
      </c>
      <c r="J1725">
        <v>0.19</v>
      </c>
      <c r="K1725" s="4">
        <v>2258.12</v>
      </c>
      <c r="L1725" s="1">
        <v>44157.538055555553</v>
      </c>
    </row>
    <row r="1726" spans="1:12" x14ac:dyDescent="0.3">
      <c r="A1726" t="s">
        <v>47</v>
      </c>
      <c r="B1726" t="s">
        <v>25</v>
      </c>
      <c r="C1726" s="2">
        <v>42</v>
      </c>
      <c r="D1726" t="s">
        <v>32</v>
      </c>
      <c r="E1726" t="s">
        <v>33</v>
      </c>
      <c r="F1726" t="s">
        <v>37</v>
      </c>
      <c r="G1726" s="3" t="s">
        <v>43</v>
      </c>
      <c r="H1726">
        <v>7</v>
      </c>
      <c r="I1726">
        <v>1940.69</v>
      </c>
      <c r="J1726">
        <v>0.11</v>
      </c>
      <c r="K1726" s="4">
        <v>12090.5</v>
      </c>
      <c r="L1726" s="1">
        <v>44944.310567129629</v>
      </c>
    </row>
    <row r="1727" spans="1:12" x14ac:dyDescent="0.3">
      <c r="A1727" t="s">
        <v>51</v>
      </c>
      <c r="B1727" t="s">
        <v>24</v>
      </c>
      <c r="C1727" s="2">
        <v>43</v>
      </c>
      <c r="D1727" t="s">
        <v>31</v>
      </c>
      <c r="E1727" t="s">
        <v>33</v>
      </c>
      <c r="F1727" t="s">
        <v>57</v>
      </c>
      <c r="G1727" s="3" t="s">
        <v>42</v>
      </c>
      <c r="H1727">
        <v>1</v>
      </c>
      <c r="I1727">
        <v>1503.38</v>
      </c>
      <c r="J1727">
        <v>0.1</v>
      </c>
      <c r="K1727" s="4">
        <v>1353.04</v>
      </c>
      <c r="L1727" s="1">
        <v>44579.922731481478</v>
      </c>
    </row>
    <row r="1728" spans="1:12" x14ac:dyDescent="0.3">
      <c r="A1728" t="s">
        <v>52</v>
      </c>
      <c r="B1728" t="s">
        <v>28</v>
      </c>
      <c r="C1728" s="2">
        <v>62</v>
      </c>
      <c r="D1728" t="s">
        <v>31</v>
      </c>
      <c r="E1728" t="s">
        <v>35</v>
      </c>
      <c r="F1728" t="s">
        <v>57</v>
      </c>
      <c r="G1728" s="3" t="s">
        <v>56</v>
      </c>
      <c r="H1728">
        <v>3</v>
      </c>
      <c r="I1728">
        <v>1008.13</v>
      </c>
      <c r="J1728">
        <v>0.2</v>
      </c>
      <c r="K1728" s="4">
        <v>2419.5100000000002</v>
      </c>
      <c r="L1728" s="1">
        <v>43833.260381944441</v>
      </c>
    </row>
    <row r="1729" spans="1:12" x14ac:dyDescent="0.3">
      <c r="A1729" t="s">
        <v>53</v>
      </c>
      <c r="B1729" t="s">
        <v>58</v>
      </c>
      <c r="C1729" s="2">
        <v>64</v>
      </c>
      <c r="D1729" t="s">
        <v>31</v>
      </c>
      <c r="E1729" t="s">
        <v>45</v>
      </c>
      <c r="F1729" t="s">
        <v>37</v>
      </c>
      <c r="G1729" s="3" t="s">
        <v>43</v>
      </c>
      <c r="H1729">
        <v>1</v>
      </c>
      <c r="I1729">
        <v>1221</v>
      </c>
      <c r="J1729">
        <v>0.18</v>
      </c>
      <c r="K1729" s="4">
        <v>1001.22</v>
      </c>
      <c r="L1729" s="1">
        <v>43898.661805555559</v>
      </c>
    </row>
    <row r="1730" spans="1:12" x14ac:dyDescent="0.3">
      <c r="A1730" t="s">
        <v>54</v>
      </c>
      <c r="B1730" t="s">
        <v>21</v>
      </c>
      <c r="C1730" s="2">
        <v>19</v>
      </c>
      <c r="D1730" t="s">
        <v>31</v>
      </c>
      <c r="E1730" t="s">
        <v>45</v>
      </c>
      <c r="F1730" t="s">
        <v>57</v>
      </c>
      <c r="G1730" s="3" t="s">
        <v>43</v>
      </c>
      <c r="H1730">
        <v>6</v>
      </c>
      <c r="I1730">
        <v>327.44</v>
      </c>
      <c r="J1730">
        <v>0.19</v>
      </c>
      <c r="K1730" s="4">
        <v>1591.36</v>
      </c>
      <c r="L1730" s="1">
        <v>43914.140694444453</v>
      </c>
    </row>
    <row r="1731" spans="1:12" x14ac:dyDescent="0.3">
      <c r="A1731" t="s">
        <v>55</v>
      </c>
      <c r="B1731" t="s">
        <v>26</v>
      </c>
      <c r="C1731" s="2">
        <v>59</v>
      </c>
      <c r="D1731" t="s">
        <v>32</v>
      </c>
      <c r="E1731" t="s">
        <v>45</v>
      </c>
      <c r="F1731" t="s">
        <v>39</v>
      </c>
      <c r="G1731" s="3" t="s">
        <v>42</v>
      </c>
      <c r="H1731">
        <v>4</v>
      </c>
      <c r="I1731">
        <v>1635.77</v>
      </c>
      <c r="J1731">
        <v>0.28999999999999998</v>
      </c>
      <c r="K1731" s="4">
        <v>4645.59</v>
      </c>
      <c r="L1731" s="1">
        <v>44666.927916666667</v>
      </c>
    </row>
    <row r="1732" spans="1:12" x14ac:dyDescent="0.3">
      <c r="A1732" t="s">
        <v>47</v>
      </c>
      <c r="B1732" t="s">
        <v>19</v>
      </c>
      <c r="C1732" s="2">
        <v>51</v>
      </c>
      <c r="D1732" t="s">
        <v>31</v>
      </c>
      <c r="E1732" t="s">
        <v>36</v>
      </c>
      <c r="F1732" t="s">
        <v>38</v>
      </c>
      <c r="G1732" s="3" t="s">
        <v>56</v>
      </c>
      <c r="H1732">
        <v>1</v>
      </c>
      <c r="I1732">
        <v>1228.3800000000001</v>
      </c>
      <c r="J1732">
        <v>0.21</v>
      </c>
      <c r="K1732" s="4">
        <v>970.42</v>
      </c>
      <c r="L1732" s="1">
        <v>44641.692118055558</v>
      </c>
    </row>
    <row r="1733" spans="1:12" x14ac:dyDescent="0.3">
      <c r="A1733" t="s">
        <v>48</v>
      </c>
      <c r="B1733" t="s">
        <v>29</v>
      </c>
      <c r="C1733" s="2">
        <v>47</v>
      </c>
      <c r="D1733" t="s">
        <v>32</v>
      </c>
      <c r="E1733" t="s">
        <v>45</v>
      </c>
      <c r="F1733" t="s">
        <v>40</v>
      </c>
      <c r="G1733" s="3" t="s">
        <v>43</v>
      </c>
      <c r="H1733">
        <v>5</v>
      </c>
      <c r="I1733">
        <v>1933.37</v>
      </c>
      <c r="J1733">
        <v>0.19</v>
      </c>
      <c r="K1733" s="4">
        <v>7830.15</v>
      </c>
      <c r="L1733" s="1">
        <v>45131.714780092603</v>
      </c>
    </row>
    <row r="1734" spans="1:12" x14ac:dyDescent="0.3">
      <c r="A1734" t="s">
        <v>49</v>
      </c>
      <c r="B1734" t="s">
        <v>13</v>
      </c>
      <c r="C1734" s="2">
        <v>38</v>
      </c>
      <c r="D1734" t="s">
        <v>32</v>
      </c>
      <c r="E1734" t="s">
        <v>45</v>
      </c>
      <c r="F1734" t="s">
        <v>39</v>
      </c>
      <c r="G1734" s="3" t="s">
        <v>56</v>
      </c>
      <c r="H1734">
        <v>4</v>
      </c>
      <c r="I1734">
        <v>1959.99</v>
      </c>
      <c r="J1734">
        <v>0.18</v>
      </c>
      <c r="K1734" s="4">
        <v>6428.77</v>
      </c>
      <c r="L1734" s="1">
        <v>44389.738680555558</v>
      </c>
    </row>
    <row r="1735" spans="1:12" x14ac:dyDescent="0.3">
      <c r="A1735" t="s">
        <v>50</v>
      </c>
      <c r="B1735" t="s">
        <v>28</v>
      </c>
      <c r="C1735" s="2">
        <v>61</v>
      </c>
      <c r="D1735" t="s">
        <v>32</v>
      </c>
      <c r="E1735" t="s">
        <v>36</v>
      </c>
      <c r="F1735" t="s">
        <v>38</v>
      </c>
      <c r="G1735" s="3" t="s">
        <v>43</v>
      </c>
      <c r="I1735">
        <v>741.44</v>
      </c>
      <c r="J1735">
        <v>0.12</v>
      </c>
      <c r="K1735" s="4">
        <v>1304.93</v>
      </c>
      <c r="L1735" s="1">
        <v>44440.264467592591</v>
      </c>
    </row>
    <row r="1736" spans="1:12" x14ac:dyDescent="0.3">
      <c r="A1736" t="s">
        <v>47</v>
      </c>
      <c r="B1736" t="s">
        <v>19</v>
      </c>
      <c r="C1736" s="2">
        <v>54</v>
      </c>
      <c r="D1736" t="s">
        <v>31</v>
      </c>
      <c r="E1736" t="s">
        <v>35</v>
      </c>
      <c r="F1736" t="s">
        <v>57</v>
      </c>
      <c r="G1736" s="3" t="s">
        <v>43</v>
      </c>
      <c r="H1736">
        <v>7</v>
      </c>
      <c r="I1736">
        <v>1977.66</v>
      </c>
      <c r="J1736">
        <v>0.25</v>
      </c>
      <c r="K1736" s="4">
        <v>10382.719999999999</v>
      </c>
      <c r="L1736" s="1">
        <v>44633.203587962962</v>
      </c>
    </row>
    <row r="1737" spans="1:12" x14ac:dyDescent="0.3">
      <c r="A1737" t="s">
        <v>51</v>
      </c>
      <c r="B1737" t="s">
        <v>27</v>
      </c>
      <c r="C1737" s="2">
        <v>61</v>
      </c>
      <c r="D1737" t="s">
        <v>32</v>
      </c>
      <c r="E1737" t="s">
        <v>44</v>
      </c>
      <c r="F1737" t="s">
        <v>40</v>
      </c>
      <c r="G1737" s="3" t="s">
        <v>56</v>
      </c>
      <c r="H1737">
        <v>8</v>
      </c>
      <c r="I1737">
        <v>1915.83</v>
      </c>
      <c r="J1737">
        <v>0.11</v>
      </c>
      <c r="K1737" s="4">
        <v>13640.71</v>
      </c>
      <c r="L1737" s="1">
        <v>44962.546273148153</v>
      </c>
    </row>
    <row r="1738" spans="1:12" x14ac:dyDescent="0.3">
      <c r="A1738" t="s">
        <v>52</v>
      </c>
      <c r="B1738" t="s">
        <v>20</v>
      </c>
      <c r="C1738" s="2">
        <v>40</v>
      </c>
      <c r="D1738" t="s">
        <v>32</v>
      </c>
      <c r="E1738" t="s">
        <v>33</v>
      </c>
      <c r="F1738" t="s">
        <v>39</v>
      </c>
      <c r="G1738" s="3" t="s">
        <v>56</v>
      </c>
      <c r="H1738">
        <v>4</v>
      </c>
      <c r="I1738">
        <v>1297.67</v>
      </c>
      <c r="J1738">
        <v>0.21</v>
      </c>
      <c r="K1738" s="4">
        <v>4100.6400000000003</v>
      </c>
      <c r="L1738" s="1">
        <v>44904.142847222232</v>
      </c>
    </row>
    <row r="1739" spans="1:12" x14ac:dyDescent="0.3">
      <c r="A1739" t="s">
        <v>53</v>
      </c>
      <c r="B1739" t="s">
        <v>13</v>
      </c>
      <c r="C1739" s="2">
        <v>50</v>
      </c>
      <c r="D1739" t="s">
        <v>32</v>
      </c>
      <c r="E1739" t="s">
        <v>34</v>
      </c>
      <c r="F1739" t="s">
        <v>41</v>
      </c>
      <c r="G1739" s="3" t="s">
        <v>42</v>
      </c>
      <c r="H1739">
        <v>9</v>
      </c>
      <c r="I1739">
        <v>700.26</v>
      </c>
      <c r="J1739">
        <v>0.09</v>
      </c>
      <c r="K1739" s="4">
        <v>5735.13</v>
      </c>
      <c r="L1739" s="1">
        <v>44621.662465277783</v>
      </c>
    </row>
    <row r="1740" spans="1:12" x14ac:dyDescent="0.3">
      <c r="A1740" t="s">
        <v>54</v>
      </c>
      <c r="B1740" t="s">
        <v>18</v>
      </c>
      <c r="C1740" s="2">
        <v>19</v>
      </c>
      <c r="D1740" t="s">
        <v>32</v>
      </c>
      <c r="E1740" t="s">
        <v>33</v>
      </c>
      <c r="F1740" t="s">
        <v>37</v>
      </c>
      <c r="G1740" s="3" t="s">
        <v>42</v>
      </c>
      <c r="H1740">
        <v>3</v>
      </c>
      <c r="I1740">
        <v>1519.01</v>
      </c>
      <c r="J1740">
        <v>0.04</v>
      </c>
      <c r="K1740" s="4">
        <v>4374.75</v>
      </c>
      <c r="L1740" s="1">
        <v>44327.4608912037</v>
      </c>
    </row>
    <row r="1741" spans="1:12" x14ac:dyDescent="0.3">
      <c r="A1741" t="s">
        <v>55</v>
      </c>
      <c r="B1741" t="s">
        <v>21</v>
      </c>
      <c r="C1741" s="2">
        <v>44</v>
      </c>
      <c r="D1741" t="s">
        <v>32</v>
      </c>
      <c r="E1741" t="s">
        <v>45</v>
      </c>
      <c r="F1741" t="s">
        <v>38</v>
      </c>
      <c r="G1741" s="3" t="s">
        <v>42</v>
      </c>
      <c r="H1741">
        <v>6</v>
      </c>
      <c r="I1741">
        <v>578.91</v>
      </c>
      <c r="J1741">
        <v>0.04</v>
      </c>
      <c r="K1741" s="4">
        <v>3334.52</v>
      </c>
      <c r="L1741" s="1">
        <v>44361.340092592603</v>
      </c>
    </row>
    <row r="1742" spans="1:12" x14ac:dyDescent="0.3">
      <c r="A1742" t="s">
        <v>47</v>
      </c>
      <c r="B1742" t="s">
        <v>30</v>
      </c>
      <c r="C1742" s="2">
        <v>39</v>
      </c>
      <c r="D1742" t="s">
        <v>31</v>
      </c>
      <c r="E1742" t="s">
        <v>45</v>
      </c>
      <c r="F1742" t="s">
        <v>38</v>
      </c>
      <c r="G1742" s="3" t="s">
        <v>42</v>
      </c>
      <c r="H1742">
        <v>7</v>
      </c>
      <c r="I1742">
        <v>1278.2</v>
      </c>
      <c r="J1742">
        <v>0.19</v>
      </c>
      <c r="K1742" s="4">
        <v>7247.39</v>
      </c>
      <c r="L1742" s="1">
        <v>44779.728344907409</v>
      </c>
    </row>
    <row r="1743" spans="1:12" x14ac:dyDescent="0.3">
      <c r="A1743" t="s">
        <v>48</v>
      </c>
      <c r="B1743" t="s">
        <v>13</v>
      </c>
      <c r="C1743" s="2">
        <v>51</v>
      </c>
      <c r="D1743" t="s">
        <v>32</v>
      </c>
      <c r="E1743" t="s">
        <v>46</v>
      </c>
      <c r="F1743" t="s">
        <v>41</v>
      </c>
      <c r="G1743" s="3" t="s">
        <v>56</v>
      </c>
      <c r="H1743">
        <v>7</v>
      </c>
      <c r="I1743">
        <v>97.93</v>
      </c>
      <c r="J1743">
        <v>0.1</v>
      </c>
      <c r="K1743" s="4">
        <v>616.96</v>
      </c>
      <c r="L1743" s="1">
        <v>44693.046006944453</v>
      </c>
    </row>
    <row r="1744" spans="1:12" x14ac:dyDescent="0.3">
      <c r="A1744" t="s">
        <v>49</v>
      </c>
      <c r="B1744" t="s">
        <v>27</v>
      </c>
      <c r="C1744" s="2">
        <v>33</v>
      </c>
      <c r="D1744" t="s">
        <v>31</v>
      </c>
      <c r="E1744" t="s">
        <v>33</v>
      </c>
      <c r="F1744" t="s">
        <v>41</v>
      </c>
      <c r="G1744" s="3" t="s">
        <v>42</v>
      </c>
      <c r="H1744">
        <v>6</v>
      </c>
      <c r="I1744">
        <v>1275.74</v>
      </c>
      <c r="J1744">
        <v>0.08</v>
      </c>
      <c r="K1744" s="4">
        <v>7042.08</v>
      </c>
      <c r="L1744" s="1">
        <v>44091.368819444448</v>
      </c>
    </row>
    <row r="1745" spans="1:12" x14ac:dyDescent="0.3">
      <c r="A1745" t="s">
        <v>50</v>
      </c>
      <c r="B1745" t="s">
        <v>30</v>
      </c>
      <c r="C1745" s="2">
        <v>37</v>
      </c>
      <c r="D1745" t="s">
        <v>32</v>
      </c>
      <c r="E1745" t="s">
        <v>33</v>
      </c>
      <c r="F1745" t="s">
        <v>37</v>
      </c>
      <c r="G1745" s="3" t="s">
        <v>56</v>
      </c>
      <c r="H1745">
        <v>9</v>
      </c>
      <c r="I1745">
        <v>1905.64</v>
      </c>
      <c r="J1745">
        <v>0.18</v>
      </c>
      <c r="K1745" s="4">
        <v>14063.62</v>
      </c>
      <c r="L1745" s="1">
        <v>44073.605613425927</v>
      </c>
    </row>
    <row r="1746" spans="1:12" x14ac:dyDescent="0.3">
      <c r="A1746" t="s">
        <v>47</v>
      </c>
      <c r="B1746" t="s">
        <v>18</v>
      </c>
      <c r="C1746" s="2">
        <v>43</v>
      </c>
      <c r="D1746" t="s">
        <v>32</v>
      </c>
      <c r="E1746" t="s">
        <v>46</v>
      </c>
      <c r="F1746" t="s">
        <v>57</v>
      </c>
      <c r="G1746" s="3" t="s">
        <v>43</v>
      </c>
      <c r="H1746">
        <v>1</v>
      </c>
      <c r="I1746">
        <v>508.53</v>
      </c>
      <c r="J1746">
        <v>0.01</v>
      </c>
      <c r="K1746" s="4">
        <v>503.44</v>
      </c>
      <c r="L1746" s="1">
        <v>44994.169050925928</v>
      </c>
    </row>
    <row r="1747" spans="1:12" x14ac:dyDescent="0.3">
      <c r="A1747" t="s">
        <v>51</v>
      </c>
      <c r="B1747" t="s">
        <v>16</v>
      </c>
      <c r="C1747" s="2">
        <v>33</v>
      </c>
      <c r="D1747" t="s">
        <v>31</v>
      </c>
      <c r="E1747" t="s">
        <v>45</v>
      </c>
      <c r="F1747" t="s">
        <v>39</v>
      </c>
      <c r="G1747" s="3" t="s">
        <v>56</v>
      </c>
      <c r="H1747">
        <v>9</v>
      </c>
      <c r="I1747">
        <v>1567.45</v>
      </c>
      <c r="J1747">
        <v>7.0000000000000007E-2</v>
      </c>
      <c r="K1747" s="4">
        <v>13119.56</v>
      </c>
      <c r="L1747" s="1">
        <v>44041.922743055547</v>
      </c>
    </row>
    <row r="1748" spans="1:12" x14ac:dyDescent="0.3">
      <c r="A1748" t="s">
        <v>52</v>
      </c>
      <c r="B1748" t="s">
        <v>23</v>
      </c>
      <c r="C1748" s="2">
        <v>23</v>
      </c>
      <c r="D1748" t="s">
        <v>31</v>
      </c>
      <c r="E1748" t="s">
        <v>36</v>
      </c>
      <c r="F1748" t="s">
        <v>39</v>
      </c>
      <c r="G1748" s="3" t="s">
        <v>42</v>
      </c>
      <c r="H1748">
        <v>9</v>
      </c>
      <c r="I1748">
        <v>622.17999999999995</v>
      </c>
      <c r="J1748">
        <v>0.1</v>
      </c>
      <c r="K1748" s="4">
        <v>5039.66</v>
      </c>
      <c r="L1748" s="1">
        <v>44516.157199074078</v>
      </c>
    </row>
    <row r="1749" spans="1:12" x14ac:dyDescent="0.3">
      <c r="A1749" t="s">
        <v>53</v>
      </c>
      <c r="B1749" t="s">
        <v>17</v>
      </c>
      <c r="C1749" s="2">
        <v>62</v>
      </c>
      <c r="D1749" t="s">
        <v>32</v>
      </c>
      <c r="E1749" t="s">
        <v>36</v>
      </c>
      <c r="F1749" t="s">
        <v>39</v>
      </c>
      <c r="G1749" s="3" t="s">
        <v>56</v>
      </c>
      <c r="H1749">
        <v>4</v>
      </c>
      <c r="I1749">
        <v>1430.31</v>
      </c>
      <c r="J1749">
        <v>0.21</v>
      </c>
      <c r="K1749" s="4">
        <v>4519.78</v>
      </c>
      <c r="L1749" s="1">
        <v>45118.3591087963</v>
      </c>
    </row>
    <row r="1750" spans="1:12" x14ac:dyDescent="0.3">
      <c r="A1750" t="s">
        <v>54</v>
      </c>
      <c r="B1750" t="s">
        <v>16</v>
      </c>
      <c r="C1750" s="2">
        <v>61</v>
      </c>
      <c r="D1750" t="s">
        <v>32</v>
      </c>
      <c r="E1750" t="s">
        <v>36</v>
      </c>
      <c r="F1750" t="s">
        <v>57</v>
      </c>
      <c r="G1750" s="3" t="s">
        <v>56</v>
      </c>
      <c r="H1750">
        <v>5</v>
      </c>
      <c r="I1750">
        <v>1414.95</v>
      </c>
      <c r="J1750">
        <v>0.16</v>
      </c>
      <c r="K1750" s="4">
        <v>5942.79</v>
      </c>
      <c r="L1750" s="1">
        <v>44277.06894675926</v>
      </c>
    </row>
    <row r="1751" spans="1:12" x14ac:dyDescent="0.3">
      <c r="A1751" t="s">
        <v>55</v>
      </c>
      <c r="B1751" t="s">
        <v>58</v>
      </c>
      <c r="C1751" s="2">
        <v>40</v>
      </c>
      <c r="D1751" t="s">
        <v>32</v>
      </c>
      <c r="E1751" t="s">
        <v>34</v>
      </c>
      <c r="F1751" t="s">
        <v>37</v>
      </c>
      <c r="G1751" s="3" t="s">
        <v>56</v>
      </c>
      <c r="H1751">
        <v>3</v>
      </c>
      <c r="I1751">
        <v>410.24</v>
      </c>
      <c r="J1751">
        <v>0.26</v>
      </c>
      <c r="K1751" s="4">
        <v>910.73</v>
      </c>
      <c r="L1751" s="1">
        <v>44351.296909722223</v>
      </c>
    </row>
    <row r="1752" spans="1:12" x14ac:dyDescent="0.3">
      <c r="A1752" t="s">
        <v>47</v>
      </c>
      <c r="B1752" t="s">
        <v>15</v>
      </c>
      <c r="C1752" s="2">
        <v>59</v>
      </c>
      <c r="D1752" t="s">
        <v>32</v>
      </c>
      <c r="E1752" t="s">
        <v>44</v>
      </c>
      <c r="F1752" t="s">
        <v>39</v>
      </c>
      <c r="G1752" s="3" t="s">
        <v>56</v>
      </c>
      <c r="H1752">
        <v>7</v>
      </c>
      <c r="I1752">
        <v>1214.4000000000001</v>
      </c>
      <c r="J1752">
        <v>0.1</v>
      </c>
      <c r="K1752" s="4">
        <v>7650.72</v>
      </c>
      <c r="L1752" s="1">
        <v>45197.338645833333</v>
      </c>
    </row>
    <row r="1753" spans="1:12" x14ac:dyDescent="0.3">
      <c r="A1753" t="s">
        <v>48</v>
      </c>
      <c r="B1753" t="s">
        <v>16</v>
      </c>
      <c r="C1753" s="2">
        <v>54</v>
      </c>
      <c r="D1753" t="s">
        <v>32</v>
      </c>
      <c r="E1753" t="s">
        <v>45</v>
      </c>
      <c r="F1753" t="s">
        <v>38</v>
      </c>
      <c r="G1753" s="3" t="s">
        <v>56</v>
      </c>
      <c r="I1753">
        <v>1725.38</v>
      </c>
      <c r="J1753">
        <v>0.09</v>
      </c>
      <c r="K1753" s="4">
        <v>3140.19</v>
      </c>
      <c r="L1753" s="1">
        <v>45232.255289351851</v>
      </c>
    </row>
    <row r="1754" spans="1:12" x14ac:dyDescent="0.3">
      <c r="A1754" t="s">
        <v>49</v>
      </c>
      <c r="B1754" t="s">
        <v>13</v>
      </c>
      <c r="C1754" s="2">
        <v>25</v>
      </c>
      <c r="D1754" t="s">
        <v>31</v>
      </c>
      <c r="E1754" t="s">
        <v>35</v>
      </c>
      <c r="F1754" t="s">
        <v>38</v>
      </c>
      <c r="G1754" s="3" t="s">
        <v>42</v>
      </c>
      <c r="H1754">
        <v>8</v>
      </c>
      <c r="I1754">
        <v>795.94</v>
      </c>
      <c r="J1754">
        <v>0.01</v>
      </c>
      <c r="K1754" s="4">
        <v>6303.84</v>
      </c>
      <c r="L1754" s="1">
        <v>44282.737986111111</v>
      </c>
    </row>
    <row r="1755" spans="1:12" x14ac:dyDescent="0.3">
      <c r="A1755" t="s">
        <v>50</v>
      </c>
      <c r="B1755" t="s">
        <v>28</v>
      </c>
      <c r="C1755" s="2">
        <v>23</v>
      </c>
      <c r="D1755" t="s">
        <v>32</v>
      </c>
      <c r="E1755" t="s">
        <v>33</v>
      </c>
      <c r="F1755" t="s">
        <v>38</v>
      </c>
      <c r="G1755" s="3" t="s">
        <v>56</v>
      </c>
      <c r="H1755">
        <v>9</v>
      </c>
      <c r="I1755">
        <v>1435.04</v>
      </c>
      <c r="J1755">
        <v>0.28999999999999998</v>
      </c>
      <c r="K1755" s="4">
        <v>9169.91</v>
      </c>
      <c r="L1755" s="1">
        <v>43984.108599537038</v>
      </c>
    </row>
    <row r="1756" spans="1:12" x14ac:dyDescent="0.3">
      <c r="A1756" t="s">
        <v>47</v>
      </c>
      <c r="B1756" t="s">
        <v>24</v>
      </c>
      <c r="C1756" s="2">
        <v>54</v>
      </c>
      <c r="D1756" t="s">
        <v>32</v>
      </c>
      <c r="E1756" t="s">
        <v>33</v>
      </c>
      <c r="F1756" t="s">
        <v>41</v>
      </c>
      <c r="G1756" s="3" t="s">
        <v>42</v>
      </c>
      <c r="H1756">
        <v>6</v>
      </c>
      <c r="I1756">
        <v>1365.14</v>
      </c>
      <c r="J1756">
        <v>0.15</v>
      </c>
      <c r="K1756" s="4">
        <v>6962.21</v>
      </c>
      <c r="L1756" s="1">
        <v>44942.368194444447</v>
      </c>
    </row>
    <row r="1757" spans="1:12" x14ac:dyDescent="0.3">
      <c r="A1757" t="s">
        <v>51</v>
      </c>
      <c r="B1757" t="s">
        <v>19</v>
      </c>
      <c r="C1757" s="2">
        <v>39</v>
      </c>
      <c r="D1757" t="s">
        <v>31</v>
      </c>
      <c r="E1757" t="s">
        <v>45</v>
      </c>
      <c r="F1757" t="s">
        <v>41</v>
      </c>
      <c r="G1757" s="3" t="s">
        <v>43</v>
      </c>
      <c r="H1757">
        <v>9</v>
      </c>
      <c r="I1757">
        <v>552.15</v>
      </c>
      <c r="J1757">
        <v>0.15</v>
      </c>
      <c r="K1757" s="4">
        <v>4223.95</v>
      </c>
      <c r="L1757" s="1">
        <v>44787.954375000001</v>
      </c>
    </row>
    <row r="1758" spans="1:12" x14ac:dyDescent="0.3">
      <c r="A1758" t="s">
        <v>52</v>
      </c>
      <c r="B1758" t="s">
        <v>12</v>
      </c>
      <c r="C1758" s="2">
        <v>23</v>
      </c>
      <c r="D1758" t="s">
        <v>31</v>
      </c>
      <c r="E1758" t="s">
        <v>45</v>
      </c>
      <c r="F1758" t="s">
        <v>57</v>
      </c>
      <c r="G1758" s="3" t="s">
        <v>56</v>
      </c>
      <c r="H1758">
        <v>6</v>
      </c>
      <c r="I1758">
        <v>1841.35</v>
      </c>
      <c r="J1758">
        <v>0.28000000000000003</v>
      </c>
      <c r="K1758" s="4">
        <v>7954.63</v>
      </c>
      <c r="L1758" s="1">
        <v>45228.212696759263</v>
      </c>
    </row>
    <row r="1759" spans="1:12" x14ac:dyDescent="0.3">
      <c r="A1759" t="s">
        <v>53</v>
      </c>
      <c r="B1759" t="s">
        <v>22</v>
      </c>
      <c r="C1759" s="2">
        <v>49</v>
      </c>
      <c r="D1759" t="s">
        <v>32</v>
      </c>
      <c r="E1759" t="s">
        <v>45</v>
      </c>
      <c r="F1759" t="s">
        <v>39</v>
      </c>
      <c r="G1759" s="3" t="s">
        <v>43</v>
      </c>
      <c r="H1759">
        <v>3</v>
      </c>
      <c r="I1759">
        <v>1148.8499999999999</v>
      </c>
      <c r="J1759">
        <v>0.09</v>
      </c>
      <c r="K1759" s="4">
        <v>3136.36</v>
      </c>
      <c r="L1759" s="1">
        <v>45147.41233796296</v>
      </c>
    </row>
    <row r="1760" spans="1:12" x14ac:dyDescent="0.3">
      <c r="A1760" t="s">
        <v>54</v>
      </c>
      <c r="B1760" t="s">
        <v>18</v>
      </c>
      <c r="C1760" s="2">
        <v>34</v>
      </c>
      <c r="D1760" t="s">
        <v>31</v>
      </c>
      <c r="E1760" t="s">
        <v>33</v>
      </c>
      <c r="F1760" t="s">
        <v>41</v>
      </c>
      <c r="G1760" s="3" t="s">
        <v>42</v>
      </c>
      <c r="H1760">
        <v>3</v>
      </c>
      <c r="I1760">
        <v>742.82</v>
      </c>
      <c r="J1760">
        <v>0.1</v>
      </c>
      <c r="K1760" s="4">
        <v>2005.61</v>
      </c>
      <c r="L1760" s="1">
        <v>45141.562071759261</v>
      </c>
    </row>
    <row r="1761" spans="1:12" x14ac:dyDescent="0.3">
      <c r="A1761" t="s">
        <v>55</v>
      </c>
      <c r="B1761" t="s">
        <v>18</v>
      </c>
      <c r="C1761" s="2">
        <v>55</v>
      </c>
      <c r="D1761" t="s">
        <v>31</v>
      </c>
      <c r="E1761" t="s">
        <v>46</v>
      </c>
      <c r="F1761" t="s">
        <v>38</v>
      </c>
      <c r="G1761" s="3" t="s">
        <v>56</v>
      </c>
      <c r="I1761">
        <v>370.5</v>
      </c>
      <c r="J1761">
        <v>0.2</v>
      </c>
      <c r="K1761" s="4">
        <v>592.79999999999995</v>
      </c>
      <c r="L1761" s="1">
        <v>43917.359039351853</v>
      </c>
    </row>
    <row r="1762" spans="1:12" x14ac:dyDescent="0.3">
      <c r="A1762" t="s">
        <v>47</v>
      </c>
      <c r="B1762" t="s">
        <v>29</v>
      </c>
      <c r="C1762" s="2">
        <v>34</v>
      </c>
      <c r="D1762" t="s">
        <v>31</v>
      </c>
      <c r="E1762" t="s">
        <v>45</v>
      </c>
      <c r="F1762" t="s">
        <v>41</v>
      </c>
      <c r="G1762" s="3" t="s">
        <v>43</v>
      </c>
      <c r="H1762">
        <v>5</v>
      </c>
      <c r="I1762">
        <v>973.24</v>
      </c>
      <c r="J1762">
        <v>0.24</v>
      </c>
      <c r="K1762" s="4">
        <v>3698.31</v>
      </c>
      <c r="L1762" s="1">
        <v>45259.712743055563</v>
      </c>
    </row>
    <row r="1763" spans="1:12" x14ac:dyDescent="0.3">
      <c r="A1763" t="s">
        <v>48</v>
      </c>
      <c r="B1763" t="s">
        <v>20</v>
      </c>
      <c r="C1763" s="2">
        <v>54</v>
      </c>
      <c r="D1763" t="s">
        <v>32</v>
      </c>
      <c r="E1763" t="s">
        <v>33</v>
      </c>
      <c r="F1763" t="s">
        <v>38</v>
      </c>
      <c r="G1763" s="3" t="s">
        <v>42</v>
      </c>
      <c r="H1763">
        <v>4</v>
      </c>
      <c r="I1763">
        <v>1473.72</v>
      </c>
      <c r="J1763">
        <v>0.21</v>
      </c>
      <c r="K1763" s="4">
        <v>4656.96</v>
      </c>
      <c r="L1763" s="1">
        <v>43885.178506944438</v>
      </c>
    </row>
    <row r="1764" spans="1:12" x14ac:dyDescent="0.3">
      <c r="A1764" t="s">
        <v>49</v>
      </c>
      <c r="B1764" t="s">
        <v>22</v>
      </c>
      <c r="C1764" s="2">
        <v>40</v>
      </c>
      <c r="D1764" t="s">
        <v>32</v>
      </c>
      <c r="E1764" t="s">
        <v>44</v>
      </c>
      <c r="F1764" t="s">
        <v>39</v>
      </c>
      <c r="G1764" s="3" t="s">
        <v>43</v>
      </c>
      <c r="H1764">
        <v>6</v>
      </c>
      <c r="I1764">
        <v>1266.0999999999999</v>
      </c>
      <c r="J1764">
        <v>0.24</v>
      </c>
      <c r="K1764" s="4">
        <v>5773.42</v>
      </c>
      <c r="L1764" s="1">
        <v>44199.692546296297</v>
      </c>
    </row>
    <row r="1765" spans="1:12" x14ac:dyDescent="0.3">
      <c r="A1765" t="s">
        <v>50</v>
      </c>
      <c r="B1765" t="s">
        <v>29</v>
      </c>
      <c r="C1765" s="2"/>
      <c r="D1765" t="s">
        <v>32</v>
      </c>
      <c r="E1765" t="s">
        <v>35</v>
      </c>
      <c r="F1765" t="s">
        <v>57</v>
      </c>
      <c r="G1765" s="3" t="s">
        <v>56</v>
      </c>
      <c r="H1765">
        <v>5</v>
      </c>
      <c r="I1765">
        <v>1467.75</v>
      </c>
      <c r="J1765">
        <v>0.17</v>
      </c>
      <c r="K1765" s="4">
        <v>6091.16</v>
      </c>
      <c r="L1765" s="1">
        <v>44257.952233796299</v>
      </c>
    </row>
    <row r="1766" spans="1:12" x14ac:dyDescent="0.3">
      <c r="A1766" t="s">
        <v>47</v>
      </c>
      <c r="B1766" t="s">
        <v>13</v>
      </c>
      <c r="C1766" s="2">
        <v>49</v>
      </c>
      <c r="D1766" t="s">
        <v>31</v>
      </c>
      <c r="E1766" t="s">
        <v>36</v>
      </c>
      <c r="F1766" t="s">
        <v>37</v>
      </c>
      <c r="G1766" s="3" t="s">
        <v>56</v>
      </c>
      <c r="H1766">
        <v>6</v>
      </c>
      <c r="I1766">
        <v>1593.93</v>
      </c>
      <c r="J1766">
        <v>0.26</v>
      </c>
      <c r="K1766" s="4">
        <v>7077.05</v>
      </c>
      <c r="L1766" s="1">
        <v>45226.237002314818</v>
      </c>
    </row>
    <row r="1767" spans="1:12" x14ac:dyDescent="0.3">
      <c r="A1767" t="s">
        <v>51</v>
      </c>
      <c r="B1767" t="s">
        <v>16</v>
      </c>
      <c r="C1767" s="2">
        <v>39</v>
      </c>
      <c r="D1767" t="s">
        <v>32</v>
      </c>
      <c r="E1767" t="s">
        <v>46</v>
      </c>
      <c r="F1767" t="s">
        <v>37</v>
      </c>
      <c r="G1767" s="3" t="s">
        <v>56</v>
      </c>
      <c r="H1767">
        <v>4</v>
      </c>
      <c r="I1767">
        <v>909.96</v>
      </c>
      <c r="J1767">
        <v>0.17</v>
      </c>
      <c r="K1767" s="4">
        <v>3021.07</v>
      </c>
      <c r="L1767" s="1">
        <v>44446.656956018523</v>
      </c>
    </row>
    <row r="1768" spans="1:12" x14ac:dyDescent="0.3">
      <c r="A1768" t="s">
        <v>52</v>
      </c>
      <c r="B1768" t="s">
        <v>27</v>
      </c>
      <c r="C1768" s="2">
        <v>24</v>
      </c>
      <c r="D1768" t="s">
        <v>32</v>
      </c>
      <c r="E1768" t="s">
        <v>35</v>
      </c>
      <c r="F1768" t="s">
        <v>38</v>
      </c>
      <c r="G1768" s="3" t="s">
        <v>42</v>
      </c>
      <c r="H1768">
        <v>3</v>
      </c>
      <c r="I1768">
        <v>1064.32</v>
      </c>
      <c r="J1768">
        <v>7.0000000000000007E-2</v>
      </c>
      <c r="K1768" s="4">
        <v>2969.45</v>
      </c>
      <c r="L1768" s="1">
        <v>44118.622777777768</v>
      </c>
    </row>
    <row r="1769" spans="1:12" x14ac:dyDescent="0.3">
      <c r="A1769" t="s">
        <v>53</v>
      </c>
      <c r="B1769" t="s">
        <v>29</v>
      </c>
      <c r="C1769" s="2">
        <v>39</v>
      </c>
      <c r="D1769" t="s">
        <v>31</v>
      </c>
      <c r="E1769" t="s">
        <v>45</v>
      </c>
      <c r="F1769" t="s">
        <v>41</v>
      </c>
      <c r="G1769" s="3" t="s">
        <v>43</v>
      </c>
      <c r="H1769">
        <v>1</v>
      </c>
      <c r="I1769">
        <v>1973.52</v>
      </c>
      <c r="J1769">
        <v>0.16</v>
      </c>
      <c r="K1769" s="4">
        <v>1657.76</v>
      </c>
      <c r="L1769" s="1">
        <v>45198.28534722222</v>
      </c>
    </row>
    <row r="1770" spans="1:12" x14ac:dyDescent="0.3">
      <c r="A1770" t="s">
        <v>54</v>
      </c>
      <c r="B1770" t="s">
        <v>22</v>
      </c>
      <c r="C1770" s="2">
        <v>38</v>
      </c>
      <c r="D1770" t="s">
        <v>32</v>
      </c>
      <c r="E1770" t="s">
        <v>35</v>
      </c>
      <c r="F1770" t="s">
        <v>41</v>
      </c>
      <c r="G1770" s="3" t="s">
        <v>42</v>
      </c>
      <c r="H1770">
        <v>5</v>
      </c>
      <c r="I1770">
        <v>1937.7</v>
      </c>
      <c r="J1770">
        <v>0.21</v>
      </c>
      <c r="K1770" s="4">
        <v>7653.92</v>
      </c>
      <c r="L1770" s="1">
        <v>45229.589513888888</v>
      </c>
    </row>
    <row r="1771" spans="1:12" x14ac:dyDescent="0.3">
      <c r="A1771" t="s">
        <v>55</v>
      </c>
      <c r="B1771" t="s">
        <v>25</v>
      </c>
      <c r="C1771" s="2">
        <v>23</v>
      </c>
      <c r="D1771" t="s">
        <v>31</v>
      </c>
      <c r="E1771" t="s">
        <v>45</v>
      </c>
      <c r="F1771" t="s">
        <v>38</v>
      </c>
      <c r="G1771" s="3" t="s">
        <v>43</v>
      </c>
      <c r="H1771">
        <v>6</v>
      </c>
      <c r="I1771">
        <v>858.89</v>
      </c>
      <c r="J1771">
        <v>0.2</v>
      </c>
      <c r="K1771" s="4">
        <v>4122.67</v>
      </c>
      <c r="L1771" s="1">
        <v>44222.000289351847</v>
      </c>
    </row>
    <row r="1772" spans="1:12" x14ac:dyDescent="0.3">
      <c r="A1772" t="s">
        <v>47</v>
      </c>
      <c r="B1772" t="s">
        <v>12</v>
      </c>
      <c r="C1772" s="2">
        <v>31</v>
      </c>
      <c r="D1772" t="s">
        <v>31</v>
      </c>
      <c r="E1772" t="s">
        <v>35</v>
      </c>
      <c r="F1772" t="s">
        <v>39</v>
      </c>
      <c r="G1772" s="3" t="s">
        <v>42</v>
      </c>
      <c r="H1772">
        <v>5</v>
      </c>
      <c r="I1772">
        <v>1386.1</v>
      </c>
      <c r="J1772">
        <v>7.0000000000000007E-2</v>
      </c>
      <c r="K1772" s="4">
        <v>6445.36</v>
      </c>
      <c r="L1772" s="1">
        <v>44960.61215277778</v>
      </c>
    </row>
    <row r="1773" spans="1:12" x14ac:dyDescent="0.3">
      <c r="A1773" t="s">
        <v>48</v>
      </c>
      <c r="B1773" t="s">
        <v>30</v>
      </c>
      <c r="C1773" s="2">
        <v>33</v>
      </c>
      <c r="D1773" t="s">
        <v>31</v>
      </c>
      <c r="E1773" t="s">
        <v>34</v>
      </c>
      <c r="F1773" t="s">
        <v>38</v>
      </c>
      <c r="G1773" s="3" t="s">
        <v>56</v>
      </c>
      <c r="H1773">
        <v>5</v>
      </c>
      <c r="I1773">
        <v>571.79999999999995</v>
      </c>
      <c r="J1773">
        <v>0.01</v>
      </c>
      <c r="K1773" s="4">
        <v>2830.41</v>
      </c>
      <c r="L1773" s="1">
        <v>44521.482245370367</v>
      </c>
    </row>
    <row r="1774" spans="1:12" x14ac:dyDescent="0.3">
      <c r="A1774" t="s">
        <v>49</v>
      </c>
      <c r="B1774" t="s">
        <v>13</v>
      </c>
      <c r="C1774" s="2">
        <v>20</v>
      </c>
      <c r="D1774" t="s">
        <v>31</v>
      </c>
      <c r="E1774" t="s">
        <v>35</v>
      </c>
      <c r="F1774" t="s">
        <v>39</v>
      </c>
      <c r="G1774" s="3" t="s">
        <v>43</v>
      </c>
      <c r="H1774">
        <v>6</v>
      </c>
      <c r="I1774">
        <v>347.76</v>
      </c>
      <c r="J1774">
        <v>0.08</v>
      </c>
      <c r="K1774" s="4">
        <v>1919.64</v>
      </c>
      <c r="L1774" s="1">
        <v>44479.0155787037</v>
      </c>
    </row>
    <row r="1775" spans="1:12" x14ac:dyDescent="0.3">
      <c r="A1775" t="s">
        <v>50</v>
      </c>
      <c r="B1775" t="s">
        <v>23</v>
      </c>
      <c r="C1775" s="2">
        <v>26</v>
      </c>
      <c r="D1775" t="s">
        <v>32</v>
      </c>
      <c r="E1775" t="s">
        <v>36</v>
      </c>
      <c r="F1775" t="s">
        <v>57</v>
      </c>
      <c r="G1775" s="3" t="s">
        <v>43</v>
      </c>
      <c r="H1775">
        <v>4</v>
      </c>
      <c r="I1775">
        <v>1548.38</v>
      </c>
      <c r="J1775">
        <v>0.3</v>
      </c>
      <c r="K1775" s="4">
        <v>4335.46</v>
      </c>
      <c r="L1775" s="1">
        <v>44309.704097222217</v>
      </c>
    </row>
    <row r="1776" spans="1:12" x14ac:dyDescent="0.3">
      <c r="A1776" t="s">
        <v>47</v>
      </c>
      <c r="B1776" t="s">
        <v>13</v>
      </c>
      <c r="C1776" s="2">
        <v>64</v>
      </c>
      <c r="D1776" t="s">
        <v>32</v>
      </c>
      <c r="E1776" t="s">
        <v>36</v>
      </c>
      <c r="F1776" t="s">
        <v>57</v>
      </c>
      <c r="G1776" s="3" t="s">
        <v>43</v>
      </c>
      <c r="H1776">
        <v>4</v>
      </c>
      <c r="I1776">
        <v>900.55</v>
      </c>
      <c r="J1776">
        <v>0.06</v>
      </c>
      <c r="K1776" s="4">
        <v>3386.07</v>
      </c>
      <c r="L1776" s="1">
        <v>44511.382141203707</v>
      </c>
    </row>
    <row r="1777" spans="1:12" x14ac:dyDescent="0.3">
      <c r="A1777" t="s">
        <v>51</v>
      </c>
      <c r="B1777" t="s">
        <v>17</v>
      </c>
      <c r="C1777" s="2">
        <v>38</v>
      </c>
      <c r="D1777" t="s">
        <v>32</v>
      </c>
      <c r="E1777" t="s">
        <v>46</v>
      </c>
      <c r="F1777" t="s">
        <v>38</v>
      </c>
      <c r="G1777" s="3" t="s">
        <v>42</v>
      </c>
      <c r="H1777">
        <v>8</v>
      </c>
      <c r="I1777">
        <v>395.25</v>
      </c>
      <c r="J1777">
        <v>0.14000000000000001</v>
      </c>
      <c r="K1777" s="4">
        <v>2719.32</v>
      </c>
      <c r="L1777" s="1">
        <v>44195.061423611107</v>
      </c>
    </row>
    <row r="1778" spans="1:12" x14ac:dyDescent="0.3">
      <c r="A1778" t="s">
        <v>52</v>
      </c>
      <c r="B1778" t="s">
        <v>23</v>
      </c>
      <c r="C1778" s="2">
        <v>47</v>
      </c>
      <c r="D1778" t="s">
        <v>31</v>
      </c>
      <c r="E1778" t="s">
        <v>35</v>
      </c>
      <c r="F1778" t="s">
        <v>57</v>
      </c>
      <c r="G1778" s="3" t="s">
        <v>56</v>
      </c>
      <c r="H1778">
        <v>8</v>
      </c>
      <c r="I1778">
        <v>1529.75</v>
      </c>
      <c r="J1778">
        <v>0.19</v>
      </c>
      <c r="K1778" s="4">
        <v>9912.7800000000007</v>
      </c>
      <c r="L1778" s="1">
        <v>44899.656990740739</v>
      </c>
    </row>
    <row r="1779" spans="1:12" x14ac:dyDescent="0.3">
      <c r="A1779" t="s">
        <v>53</v>
      </c>
      <c r="B1779" t="s">
        <v>58</v>
      </c>
      <c r="C1779" s="2">
        <v>47</v>
      </c>
      <c r="D1779" t="s">
        <v>32</v>
      </c>
      <c r="E1779" t="s">
        <v>33</v>
      </c>
      <c r="F1779" t="s">
        <v>41</v>
      </c>
      <c r="G1779" s="3" t="s">
        <v>43</v>
      </c>
      <c r="H1779">
        <v>3</v>
      </c>
      <c r="I1779">
        <v>1834.58</v>
      </c>
      <c r="J1779">
        <v>0.26</v>
      </c>
      <c r="K1779" s="4">
        <v>4072.77</v>
      </c>
      <c r="L1779" s="1">
        <v>44743.971504629633</v>
      </c>
    </row>
    <row r="1780" spans="1:12" x14ac:dyDescent="0.3">
      <c r="A1780" t="s">
        <v>54</v>
      </c>
      <c r="B1780" t="s">
        <v>20</v>
      </c>
      <c r="C1780" s="2">
        <v>59</v>
      </c>
      <c r="D1780" t="s">
        <v>32</v>
      </c>
      <c r="E1780" t="s">
        <v>33</v>
      </c>
      <c r="F1780" t="s">
        <v>39</v>
      </c>
      <c r="G1780" s="3" t="s">
        <v>42</v>
      </c>
      <c r="H1780">
        <v>7</v>
      </c>
      <c r="I1780">
        <v>1869.88</v>
      </c>
      <c r="J1780">
        <v>0.23</v>
      </c>
      <c r="K1780" s="4">
        <v>10078.65</v>
      </c>
      <c r="L1780" s="1">
        <v>45218.773159722223</v>
      </c>
    </row>
    <row r="1781" spans="1:12" x14ac:dyDescent="0.3">
      <c r="A1781" t="s">
        <v>55</v>
      </c>
      <c r="B1781" t="s">
        <v>29</v>
      </c>
      <c r="C1781" s="2">
        <v>59</v>
      </c>
      <c r="D1781" t="s">
        <v>31</v>
      </c>
      <c r="E1781" t="s">
        <v>33</v>
      </c>
      <c r="F1781" t="s">
        <v>37</v>
      </c>
      <c r="G1781" s="3" t="s">
        <v>43</v>
      </c>
      <c r="H1781">
        <v>5</v>
      </c>
      <c r="I1781">
        <v>1212.8499999999999</v>
      </c>
      <c r="J1781">
        <v>0.27</v>
      </c>
      <c r="K1781" s="4">
        <v>4426.8999999999996</v>
      </c>
      <c r="L1781" s="1">
        <v>44250.910428240742</v>
      </c>
    </row>
    <row r="1782" spans="1:12" x14ac:dyDescent="0.3">
      <c r="A1782" t="s">
        <v>47</v>
      </c>
      <c r="B1782" t="s">
        <v>22</v>
      </c>
      <c r="C1782" s="2">
        <v>49</v>
      </c>
      <c r="D1782" t="s">
        <v>31</v>
      </c>
      <c r="E1782" t="s">
        <v>35</v>
      </c>
      <c r="F1782" t="s">
        <v>37</v>
      </c>
      <c r="G1782" s="3" t="s">
        <v>56</v>
      </c>
      <c r="H1782">
        <v>5</v>
      </c>
      <c r="I1782">
        <v>985.3</v>
      </c>
      <c r="J1782">
        <v>0.18</v>
      </c>
      <c r="K1782" s="4">
        <v>4039.73</v>
      </c>
      <c r="L1782" s="1">
        <v>43851.584594907406</v>
      </c>
    </row>
    <row r="1783" spans="1:12" x14ac:dyDescent="0.3">
      <c r="A1783" t="s">
        <v>48</v>
      </c>
      <c r="B1783" t="s">
        <v>29</v>
      </c>
      <c r="C1783" s="2">
        <v>40</v>
      </c>
      <c r="D1783" t="s">
        <v>32</v>
      </c>
      <c r="E1783" t="s">
        <v>33</v>
      </c>
      <c r="F1783" t="s">
        <v>57</v>
      </c>
      <c r="G1783" s="3" t="s">
        <v>43</v>
      </c>
      <c r="H1783">
        <v>3</v>
      </c>
      <c r="I1783">
        <v>326.64</v>
      </c>
      <c r="J1783">
        <v>0.26</v>
      </c>
      <c r="K1783" s="4">
        <v>725.14</v>
      </c>
      <c r="L1783" s="1">
        <v>44165.555104166669</v>
      </c>
    </row>
    <row r="1784" spans="1:12" x14ac:dyDescent="0.3">
      <c r="A1784" t="s">
        <v>49</v>
      </c>
      <c r="B1784" t="s">
        <v>15</v>
      </c>
      <c r="C1784" s="2">
        <v>20</v>
      </c>
      <c r="D1784" t="s">
        <v>31</v>
      </c>
      <c r="E1784" t="s">
        <v>44</v>
      </c>
      <c r="F1784" t="s">
        <v>39</v>
      </c>
      <c r="G1784" s="3" t="s">
        <v>56</v>
      </c>
      <c r="I1784">
        <v>1595.94</v>
      </c>
      <c r="J1784">
        <v>0.08</v>
      </c>
      <c r="K1784" s="4">
        <v>2936.53</v>
      </c>
      <c r="L1784" s="1">
        <v>44280.471134259264</v>
      </c>
    </row>
    <row r="1785" spans="1:12" x14ac:dyDescent="0.3">
      <c r="A1785" t="s">
        <v>50</v>
      </c>
      <c r="B1785" t="s">
        <v>21</v>
      </c>
      <c r="C1785" s="2">
        <v>18</v>
      </c>
      <c r="D1785" t="s">
        <v>32</v>
      </c>
      <c r="E1785" t="s">
        <v>35</v>
      </c>
      <c r="F1785" t="s">
        <v>41</v>
      </c>
      <c r="G1785" s="3" t="s">
        <v>42</v>
      </c>
      <c r="H1785">
        <v>3</v>
      </c>
      <c r="I1785">
        <v>1893.38</v>
      </c>
      <c r="J1785">
        <v>0.13</v>
      </c>
      <c r="K1785" s="4">
        <v>4941.72</v>
      </c>
      <c r="L1785" s="1">
        <v>44087.234548611108</v>
      </c>
    </row>
    <row r="1786" spans="1:12" x14ac:dyDescent="0.3">
      <c r="A1786" t="s">
        <v>47</v>
      </c>
      <c r="B1786" t="s">
        <v>24</v>
      </c>
      <c r="C1786" s="2">
        <v>20</v>
      </c>
      <c r="D1786" t="s">
        <v>31</v>
      </c>
      <c r="E1786" t="s">
        <v>36</v>
      </c>
      <c r="F1786" t="s">
        <v>37</v>
      </c>
      <c r="G1786" s="3" t="s">
        <v>42</v>
      </c>
      <c r="H1786">
        <v>7</v>
      </c>
      <c r="I1786">
        <v>1784.45</v>
      </c>
      <c r="J1786">
        <v>0.25</v>
      </c>
      <c r="K1786" s="4">
        <v>9368.36</v>
      </c>
      <c r="L1786" s="1">
        <v>44765.58384259259</v>
      </c>
    </row>
    <row r="1787" spans="1:12" x14ac:dyDescent="0.3">
      <c r="A1787" t="s">
        <v>51</v>
      </c>
      <c r="B1787" t="s">
        <v>19</v>
      </c>
      <c r="C1787" s="2">
        <v>54</v>
      </c>
      <c r="D1787" t="s">
        <v>31</v>
      </c>
      <c r="E1787" t="s">
        <v>46</v>
      </c>
      <c r="F1787" t="s">
        <v>41</v>
      </c>
      <c r="G1787" s="3" t="s">
        <v>56</v>
      </c>
      <c r="H1787">
        <v>3</v>
      </c>
      <c r="I1787">
        <v>1515.98</v>
      </c>
      <c r="J1787">
        <v>0.1</v>
      </c>
      <c r="K1787" s="4">
        <v>4093.15</v>
      </c>
      <c r="L1787" s="1">
        <v>44697.904027777768</v>
      </c>
    </row>
    <row r="1788" spans="1:12" x14ac:dyDescent="0.3">
      <c r="A1788" t="s">
        <v>52</v>
      </c>
      <c r="B1788" t="s">
        <v>24</v>
      </c>
      <c r="C1788" s="2">
        <v>24</v>
      </c>
      <c r="D1788" t="s">
        <v>32</v>
      </c>
      <c r="E1788" t="s">
        <v>33</v>
      </c>
      <c r="F1788" t="s">
        <v>41</v>
      </c>
      <c r="G1788" s="3" t="s">
        <v>56</v>
      </c>
      <c r="I1788">
        <v>58.91</v>
      </c>
      <c r="J1788">
        <v>0.26</v>
      </c>
      <c r="K1788" s="4">
        <v>87.19</v>
      </c>
      <c r="L1788" s="1">
        <v>44524.235648148147</v>
      </c>
    </row>
    <row r="1789" spans="1:12" x14ac:dyDescent="0.3">
      <c r="A1789" t="s">
        <v>53</v>
      </c>
      <c r="B1789" t="s">
        <v>17</v>
      </c>
      <c r="C1789" s="2">
        <v>20</v>
      </c>
      <c r="D1789" t="s">
        <v>31</v>
      </c>
      <c r="E1789" t="s">
        <v>34</v>
      </c>
      <c r="F1789" t="s">
        <v>37</v>
      </c>
      <c r="G1789" s="3" t="s">
        <v>42</v>
      </c>
      <c r="H1789">
        <v>4</v>
      </c>
      <c r="I1789">
        <v>845.11</v>
      </c>
      <c r="J1789">
        <v>0.11</v>
      </c>
      <c r="K1789" s="4">
        <v>3008.59</v>
      </c>
      <c r="L1789" s="1">
        <v>44460.801840277767</v>
      </c>
    </row>
    <row r="1790" spans="1:12" x14ac:dyDescent="0.3">
      <c r="A1790" t="s">
        <v>54</v>
      </c>
      <c r="B1790" t="s">
        <v>12</v>
      </c>
      <c r="C1790" s="2">
        <v>53</v>
      </c>
      <c r="D1790" t="s">
        <v>31</v>
      </c>
      <c r="E1790" t="s">
        <v>33</v>
      </c>
      <c r="F1790" t="s">
        <v>37</v>
      </c>
      <c r="G1790" s="3" t="s">
        <v>56</v>
      </c>
      <c r="H1790">
        <v>5</v>
      </c>
      <c r="I1790">
        <v>850.89</v>
      </c>
      <c r="J1790">
        <v>0.11</v>
      </c>
      <c r="K1790" s="4">
        <v>3786.46</v>
      </c>
      <c r="L1790" s="1">
        <v>44591.872835648152</v>
      </c>
    </row>
    <row r="1791" spans="1:12" x14ac:dyDescent="0.3">
      <c r="A1791" t="s">
        <v>55</v>
      </c>
      <c r="B1791" t="s">
        <v>25</v>
      </c>
      <c r="C1791" s="2">
        <v>20</v>
      </c>
      <c r="D1791" t="s">
        <v>31</v>
      </c>
      <c r="E1791" t="s">
        <v>36</v>
      </c>
      <c r="F1791" t="s">
        <v>57</v>
      </c>
      <c r="G1791" s="3" t="s">
        <v>56</v>
      </c>
      <c r="H1791">
        <v>7</v>
      </c>
      <c r="I1791">
        <v>1794.02</v>
      </c>
      <c r="J1791">
        <v>0.09</v>
      </c>
      <c r="K1791" s="4">
        <v>11427.91</v>
      </c>
      <c r="L1791" s="1">
        <v>44175.77103009259</v>
      </c>
    </row>
    <row r="1792" spans="1:12" x14ac:dyDescent="0.3">
      <c r="A1792" t="s">
        <v>47</v>
      </c>
      <c r="B1792" t="s">
        <v>16</v>
      </c>
      <c r="C1792" s="2">
        <v>21</v>
      </c>
      <c r="D1792" t="s">
        <v>32</v>
      </c>
      <c r="E1792" t="s">
        <v>44</v>
      </c>
      <c r="F1792" t="s">
        <v>39</v>
      </c>
      <c r="G1792" s="3" t="s">
        <v>43</v>
      </c>
      <c r="H1792">
        <v>1</v>
      </c>
      <c r="I1792">
        <v>178.02</v>
      </c>
      <c r="J1792">
        <v>0.16</v>
      </c>
      <c r="K1792" s="4">
        <v>149.54</v>
      </c>
      <c r="L1792" s="1">
        <v>44078.716203703712</v>
      </c>
    </row>
    <row r="1793" spans="1:12" x14ac:dyDescent="0.3">
      <c r="A1793" t="s">
        <v>48</v>
      </c>
      <c r="B1793" t="s">
        <v>28</v>
      </c>
      <c r="C1793" s="2">
        <v>48</v>
      </c>
      <c r="D1793" t="s">
        <v>32</v>
      </c>
      <c r="E1793" t="s">
        <v>35</v>
      </c>
      <c r="F1793" t="s">
        <v>38</v>
      </c>
      <c r="G1793" s="3" t="s">
        <v>42</v>
      </c>
      <c r="H1793">
        <v>8</v>
      </c>
      <c r="I1793">
        <v>1085.8800000000001</v>
      </c>
      <c r="J1793">
        <v>0.04</v>
      </c>
      <c r="K1793" s="4">
        <v>8339.56</v>
      </c>
      <c r="L1793" s="1">
        <v>43999.781863425917</v>
      </c>
    </row>
    <row r="1794" spans="1:12" x14ac:dyDescent="0.3">
      <c r="A1794" t="s">
        <v>49</v>
      </c>
      <c r="B1794" t="s">
        <v>13</v>
      </c>
      <c r="C1794" s="2">
        <v>19</v>
      </c>
      <c r="D1794" t="s">
        <v>32</v>
      </c>
      <c r="E1794" t="s">
        <v>33</v>
      </c>
      <c r="F1794" t="s">
        <v>39</v>
      </c>
      <c r="G1794" s="3" t="s">
        <v>42</v>
      </c>
      <c r="H1794">
        <v>3</v>
      </c>
      <c r="I1794">
        <v>315.45999999999998</v>
      </c>
      <c r="J1794">
        <v>0.01</v>
      </c>
      <c r="K1794" s="4">
        <v>936.92</v>
      </c>
      <c r="L1794" s="1">
        <v>43865.291956018518</v>
      </c>
    </row>
    <row r="1795" spans="1:12" x14ac:dyDescent="0.3">
      <c r="A1795" t="s">
        <v>50</v>
      </c>
      <c r="B1795" t="s">
        <v>14</v>
      </c>
      <c r="C1795" s="2">
        <v>31</v>
      </c>
      <c r="D1795" t="s">
        <v>31</v>
      </c>
      <c r="E1795" t="s">
        <v>34</v>
      </c>
      <c r="F1795" t="s">
        <v>38</v>
      </c>
      <c r="G1795" s="3" t="s">
        <v>56</v>
      </c>
      <c r="H1795">
        <v>6</v>
      </c>
      <c r="I1795">
        <v>1341.47</v>
      </c>
      <c r="J1795">
        <v>0.27</v>
      </c>
      <c r="K1795" s="4">
        <v>5875.64</v>
      </c>
      <c r="L1795" s="1">
        <v>43877.495092592602</v>
      </c>
    </row>
    <row r="1796" spans="1:12" x14ac:dyDescent="0.3">
      <c r="A1796" t="s">
        <v>47</v>
      </c>
      <c r="B1796" t="s">
        <v>15</v>
      </c>
      <c r="C1796" s="2">
        <v>54</v>
      </c>
      <c r="D1796" t="s">
        <v>31</v>
      </c>
      <c r="E1796" t="s">
        <v>46</v>
      </c>
      <c r="F1796" t="s">
        <v>37</v>
      </c>
      <c r="G1796" s="3" t="s">
        <v>56</v>
      </c>
      <c r="H1796">
        <v>4</v>
      </c>
      <c r="I1796">
        <v>1594.9</v>
      </c>
      <c r="J1796">
        <v>0.28000000000000003</v>
      </c>
      <c r="K1796" s="4">
        <v>4593.3100000000004</v>
      </c>
      <c r="L1796" s="1">
        <v>44234.154780092591</v>
      </c>
    </row>
    <row r="1797" spans="1:12" x14ac:dyDescent="0.3">
      <c r="A1797" t="s">
        <v>51</v>
      </c>
      <c r="B1797" t="s">
        <v>29</v>
      </c>
      <c r="C1797" s="2">
        <v>48</v>
      </c>
      <c r="D1797" t="s">
        <v>31</v>
      </c>
      <c r="E1797" t="s">
        <v>36</v>
      </c>
      <c r="F1797" t="s">
        <v>41</v>
      </c>
      <c r="G1797" s="3" t="s">
        <v>56</v>
      </c>
      <c r="H1797">
        <v>5</v>
      </c>
      <c r="I1797">
        <v>1301.82</v>
      </c>
      <c r="J1797">
        <v>0.02</v>
      </c>
      <c r="K1797" s="4">
        <v>6378.92</v>
      </c>
      <c r="L1797" s="1">
        <v>44184.836273148147</v>
      </c>
    </row>
    <row r="1798" spans="1:12" x14ac:dyDescent="0.3">
      <c r="A1798" t="s">
        <v>52</v>
      </c>
      <c r="B1798" t="s">
        <v>16</v>
      </c>
      <c r="C1798" s="2">
        <v>19</v>
      </c>
      <c r="D1798" t="s">
        <v>31</v>
      </c>
      <c r="E1798" t="s">
        <v>46</v>
      </c>
      <c r="F1798" t="s">
        <v>39</v>
      </c>
      <c r="G1798" s="3" t="s">
        <v>42</v>
      </c>
      <c r="H1798">
        <v>6</v>
      </c>
      <c r="I1798">
        <v>1599.44</v>
      </c>
      <c r="J1798">
        <v>0.16</v>
      </c>
      <c r="K1798" s="4">
        <v>8061.18</v>
      </c>
      <c r="L1798" s="1">
        <v>44091.484282407408</v>
      </c>
    </row>
    <row r="1799" spans="1:12" x14ac:dyDescent="0.3">
      <c r="A1799" t="s">
        <v>53</v>
      </c>
      <c r="B1799" t="s">
        <v>14</v>
      </c>
      <c r="C1799" s="2">
        <v>48</v>
      </c>
      <c r="D1799" t="s">
        <v>32</v>
      </c>
      <c r="E1799" t="s">
        <v>46</v>
      </c>
      <c r="F1799" t="s">
        <v>41</v>
      </c>
      <c r="G1799" s="3" t="s">
        <v>43</v>
      </c>
      <c r="I1799">
        <v>1234.6199999999999</v>
      </c>
      <c r="J1799">
        <v>0.16</v>
      </c>
      <c r="K1799" s="4">
        <v>2074.16</v>
      </c>
      <c r="L1799" s="1">
        <v>44329.68891203704</v>
      </c>
    </row>
    <row r="1800" spans="1:12" x14ac:dyDescent="0.3">
      <c r="A1800" t="s">
        <v>54</v>
      </c>
      <c r="B1800" t="s">
        <v>16</v>
      </c>
      <c r="C1800" s="2">
        <v>64</v>
      </c>
      <c r="D1800" t="s">
        <v>32</v>
      </c>
      <c r="E1800" t="s">
        <v>34</v>
      </c>
      <c r="F1800" t="s">
        <v>39</v>
      </c>
      <c r="G1800" s="3" t="s">
        <v>42</v>
      </c>
      <c r="H1800">
        <v>3</v>
      </c>
      <c r="I1800">
        <v>420.19</v>
      </c>
      <c r="J1800">
        <v>0.11</v>
      </c>
      <c r="K1800" s="4">
        <v>1121.9100000000001</v>
      </c>
      <c r="L1800" s="1">
        <v>44394.043912037043</v>
      </c>
    </row>
    <row r="1801" spans="1:12" x14ac:dyDescent="0.3">
      <c r="A1801" t="s">
        <v>55</v>
      </c>
      <c r="B1801" t="s">
        <v>20</v>
      </c>
      <c r="C1801" s="2">
        <v>60</v>
      </c>
      <c r="D1801" t="s">
        <v>31</v>
      </c>
      <c r="E1801" t="s">
        <v>45</v>
      </c>
      <c r="F1801" t="s">
        <v>40</v>
      </c>
      <c r="G1801" s="3" t="s">
        <v>43</v>
      </c>
      <c r="H1801">
        <v>8</v>
      </c>
      <c r="I1801">
        <v>796.19</v>
      </c>
      <c r="J1801">
        <v>0.17</v>
      </c>
      <c r="K1801" s="4">
        <v>5286.7</v>
      </c>
      <c r="L1801" s="1">
        <v>45098.362592592603</v>
      </c>
    </row>
    <row r="1802" spans="1:12" x14ac:dyDescent="0.3">
      <c r="A1802" t="s">
        <v>47</v>
      </c>
      <c r="B1802" t="s">
        <v>23</v>
      </c>
      <c r="C1802" s="2">
        <v>39</v>
      </c>
      <c r="D1802" t="s">
        <v>32</v>
      </c>
      <c r="E1802" t="s">
        <v>36</v>
      </c>
      <c r="F1802" t="s">
        <v>39</v>
      </c>
      <c r="G1802" s="3" t="s">
        <v>56</v>
      </c>
      <c r="H1802">
        <v>8</v>
      </c>
      <c r="I1802">
        <v>1915.89</v>
      </c>
      <c r="J1802">
        <v>0.14000000000000001</v>
      </c>
      <c r="K1802" s="4">
        <v>13181.32</v>
      </c>
      <c r="L1802" s="1">
        <v>44689.791030092587</v>
      </c>
    </row>
    <row r="1803" spans="1:12" x14ac:dyDescent="0.3">
      <c r="A1803" t="s">
        <v>48</v>
      </c>
      <c r="B1803" t="s">
        <v>22</v>
      </c>
      <c r="C1803" s="2">
        <v>27</v>
      </c>
      <c r="D1803" t="s">
        <v>32</v>
      </c>
      <c r="E1803" t="s">
        <v>45</v>
      </c>
      <c r="F1803" t="s">
        <v>41</v>
      </c>
      <c r="G1803" s="3" t="s">
        <v>42</v>
      </c>
      <c r="H1803">
        <v>1</v>
      </c>
      <c r="I1803">
        <v>611.94000000000005</v>
      </c>
      <c r="J1803">
        <v>0.15</v>
      </c>
      <c r="K1803" s="4">
        <v>520.15</v>
      </c>
      <c r="L1803" s="1">
        <v>44160.504236111112</v>
      </c>
    </row>
    <row r="1804" spans="1:12" x14ac:dyDescent="0.3">
      <c r="A1804" t="s">
        <v>49</v>
      </c>
      <c r="B1804" t="s">
        <v>13</v>
      </c>
      <c r="C1804" s="2">
        <v>47</v>
      </c>
      <c r="D1804" t="s">
        <v>32</v>
      </c>
      <c r="E1804" t="s">
        <v>34</v>
      </c>
      <c r="F1804" t="s">
        <v>40</v>
      </c>
      <c r="G1804" s="3" t="s">
        <v>43</v>
      </c>
      <c r="H1804">
        <v>8</v>
      </c>
      <c r="I1804">
        <v>172.58</v>
      </c>
      <c r="J1804">
        <v>0.23</v>
      </c>
      <c r="K1804" s="4">
        <v>1063.0899999999999</v>
      </c>
      <c r="L1804" s="1">
        <v>44813.805069444446</v>
      </c>
    </row>
    <row r="1805" spans="1:12" x14ac:dyDescent="0.3">
      <c r="A1805" t="s">
        <v>50</v>
      </c>
      <c r="B1805" t="s">
        <v>29</v>
      </c>
      <c r="C1805" s="2">
        <v>50</v>
      </c>
      <c r="D1805" t="s">
        <v>31</v>
      </c>
      <c r="E1805" t="s">
        <v>35</v>
      </c>
      <c r="F1805" t="s">
        <v>57</v>
      </c>
      <c r="G1805" s="3" t="s">
        <v>42</v>
      </c>
      <c r="I1805">
        <v>800.42</v>
      </c>
      <c r="J1805">
        <v>0.16</v>
      </c>
      <c r="K1805" s="4">
        <v>1344.71</v>
      </c>
      <c r="L1805" s="1">
        <v>44838.185324074067</v>
      </c>
    </row>
    <row r="1806" spans="1:12" x14ac:dyDescent="0.3">
      <c r="A1806" t="s">
        <v>47</v>
      </c>
      <c r="B1806" t="s">
        <v>14</v>
      </c>
      <c r="C1806" s="2">
        <v>36</v>
      </c>
      <c r="D1806" t="s">
        <v>32</v>
      </c>
      <c r="E1806" t="s">
        <v>35</v>
      </c>
      <c r="F1806" t="s">
        <v>37</v>
      </c>
      <c r="G1806" s="3" t="s">
        <v>43</v>
      </c>
      <c r="H1806">
        <v>8</v>
      </c>
      <c r="I1806">
        <v>764.3</v>
      </c>
      <c r="J1806">
        <v>0.1</v>
      </c>
      <c r="K1806" s="4">
        <v>5502.96</v>
      </c>
      <c r="L1806" s="1">
        <v>44794.779328703713</v>
      </c>
    </row>
    <row r="1807" spans="1:12" x14ac:dyDescent="0.3">
      <c r="A1807" t="s">
        <v>51</v>
      </c>
      <c r="B1807" t="s">
        <v>24</v>
      </c>
      <c r="C1807" s="2">
        <v>63</v>
      </c>
      <c r="D1807" t="s">
        <v>32</v>
      </c>
      <c r="E1807" t="s">
        <v>35</v>
      </c>
      <c r="F1807" t="s">
        <v>57</v>
      </c>
      <c r="G1807" s="3" t="s">
        <v>43</v>
      </c>
      <c r="H1807">
        <v>5</v>
      </c>
      <c r="I1807">
        <v>967.1</v>
      </c>
      <c r="J1807">
        <v>0.17</v>
      </c>
      <c r="K1807" s="4">
        <v>4013.46</v>
      </c>
      <c r="L1807" s="1">
        <v>44739.680381944447</v>
      </c>
    </row>
    <row r="1808" spans="1:12" x14ac:dyDescent="0.3">
      <c r="A1808" t="s">
        <v>52</v>
      </c>
      <c r="B1808" t="s">
        <v>16</v>
      </c>
      <c r="C1808" s="2">
        <v>42</v>
      </c>
      <c r="D1808" t="s">
        <v>32</v>
      </c>
      <c r="E1808" t="s">
        <v>46</v>
      </c>
      <c r="F1808" t="s">
        <v>57</v>
      </c>
      <c r="G1808" s="3" t="s">
        <v>42</v>
      </c>
      <c r="H1808">
        <v>1</v>
      </c>
      <c r="I1808">
        <v>1142.5899999999999</v>
      </c>
      <c r="J1808">
        <v>0.19</v>
      </c>
      <c r="K1808" s="4">
        <v>925.5</v>
      </c>
      <c r="L1808" s="1">
        <v>44617.006168981483</v>
      </c>
    </row>
    <row r="1809" spans="1:12" x14ac:dyDescent="0.3">
      <c r="A1809" t="s">
        <v>53</v>
      </c>
      <c r="B1809" t="s">
        <v>19</v>
      </c>
      <c r="C1809" s="2">
        <v>63</v>
      </c>
      <c r="D1809" t="s">
        <v>32</v>
      </c>
      <c r="E1809" t="s">
        <v>45</v>
      </c>
      <c r="F1809" t="s">
        <v>39</v>
      </c>
      <c r="G1809" s="3" t="s">
        <v>56</v>
      </c>
      <c r="H1809">
        <v>8</v>
      </c>
      <c r="I1809">
        <v>1985.23</v>
      </c>
      <c r="J1809">
        <v>0.2</v>
      </c>
      <c r="K1809" s="4">
        <v>12705.47</v>
      </c>
      <c r="L1809" s="1">
        <v>44760.414293981477</v>
      </c>
    </row>
    <row r="1810" spans="1:12" x14ac:dyDescent="0.3">
      <c r="A1810" t="s">
        <v>54</v>
      </c>
      <c r="B1810" t="s">
        <v>18</v>
      </c>
      <c r="C1810" s="2">
        <v>18</v>
      </c>
      <c r="D1810" t="s">
        <v>32</v>
      </c>
      <c r="E1810" t="s">
        <v>46</v>
      </c>
      <c r="F1810" t="s">
        <v>37</v>
      </c>
      <c r="G1810" s="3" t="s">
        <v>42</v>
      </c>
      <c r="H1810">
        <v>5</v>
      </c>
      <c r="I1810">
        <v>1524.66</v>
      </c>
      <c r="J1810">
        <v>0.19</v>
      </c>
      <c r="K1810" s="4">
        <v>6174.87</v>
      </c>
      <c r="L1810" s="1">
        <v>44096.053078703713</v>
      </c>
    </row>
    <row r="1811" spans="1:12" x14ac:dyDescent="0.3">
      <c r="A1811" t="s">
        <v>55</v>
      </c>
      <c r="B1811" t="s">
        <v>22</v>
      </c>
      <c r="C1811" s="2">
        <v>49</v>
      </c>
      <c r="D1811" t="s">
        <v>31</v>
      </c>
      <c r="E1811" t="s">
        <v>35</v>
      </c>
      <c r="F1811" t="s">
        <v>40</v>
      </c>
      <c r="G1811" s="3" t="s">
        <v>56</v>
      </c>
      <c r="H1811">
        <v>1</v>
      </c>
      <c r="I1811">
        <v>119.99</v>
      </c>
      <c r="J1811">
        <v>0.2</v>
      </c>
      <c r="K1811" s="4">
        <v>95.99</v>
      </c>
      <c r="L1811" s="1">
        <v>45221.471365740741</v>
      </c>
    </row>
    <row r="1812" spans="1:12" x14ac:dyDescent="0.3">
      <c r="A1812" t="s">
        <v>47</v>
      </c>
      <c r="B1812" t="s">
        <v>20</v>
      </c>
      <c r="C1812" s="2">
        <v>42</v>
      </c>
      <c r="D1812" t="s">
        <v>32</v>
      </c>
      <c r="E1812" t="s">
        <v>46</v>
      </c>
      <c r="F1812" t="s">
        <v>39</v>
      </c>
      <c r="G1812" s="3" t="s">
        <v>43</v>
      </c>
      <c r="H1812">
        <v>4</v>
      </c>
      <c r="I1812">
        <v>1439.79</v>
      </c>
      <c r="J1812">
        <v>0.09</v>
      </c>
      <c r="K1812" s="4">
        <v>5240.84</v>
      </c>
      <c r="L1812" s="1">
        <v>45146.264247685183</v>
      </c>
    </row>
    <row r="1813" spans="1:12" x14ac:dyDescent="0.3">
      <c r="A1813" t="s">
        <v>48</v>
      </c>
      <c r="B1813" t="s">
        <v>22</v>
      </c>
      <c r="C1813" s="2">
        <v>58</v>
      </c>
      <c r="D1813" t="s">
        <v>32</v>
      </c>
      <c r="E1813" t="s">
        <v>44</v>
      </c>
      <c r="F1813" t="s">
        <v>38</v>
      </c>
      <c r="G1813" s="3" t="s">
        <v>43</v>
      </c>
      <c r="H1813">
        <v>1</v>
      </c>
      <c r="I1813">
        <v>1657.25</v>
      </c>
      <c r="J1813">
        <v>0.13</v>
      </c>
      <c r="K1813" s="4">
        <v>1441.81</v>
      </c>
      <c r="L1813" s="1">
        <v>44349.382372685177</v>
      </c>
    </row>
    <row r="1814" spans="1:12" x14ac:dyDescent="0.3">
      <c r="A1814" t="s">
        <v>49</v>
      </c>
      <c r="B1814" t="s">
        <v>23</v>
      </c>
      <c r="C1814" s="2">
        <v>34</v>
      </c>
      <c r="D1814" t="s">
        <v>31</v>
      </c>
      <c r="E1814" t="s">
        <v>36</v>
      </c>
      <c r="F1814" t="s">
        <v>39</v>
      </c>
      <c r="G1814" s="3" t="s">
        <v>42</v>
      </c>
      <c r="H1814">
        <v>9</v>
      </c>
      <c r="I1814">
        <v>1796.48</v>
      </c>
      <c r="J1814">
        <v>0.2</v>
      </c>
      <c r="K1814" s="4">
        <v>12934.66</v>
      </c>
      <c r="L1814" s="1">
        <v>44424.737372685187</v>
      </c>
    </row>
    <row r="1815" spans="1:12" x14ac:dyDescent="0.3">
      <c r="A1815" t="s">
        <v>50</v>
      </c>
      <c r="B1815" t="s">
        <v>30</v>
      </c>
      <c r="C1815" s="2">
        <v>31</v>
      </c>
      <c r="D1815" t="s">
        <v>32</v>
      </c>
      <c r="E1815" t="s">
        <v>36</v>
      </c>
      <c r="F1815" t="s">
        <v>40</v>
      </c>
      <c r="G1815" s="3" t="s">
        <v>42</v>
      </c>
      <c r="I1815">
        <v>876.81</v>
      </c>
      <c r="J1815">
        <v>0.23</v>
      </c>
      <c r="K1815" s="4">
        <v>1350.29</v>
      </c>
      <c r="L1815" s="1">
        <v>44358.755069444444</v>
      </c>
    </row>
    <row r="1816" spans="1:12" x14ac:dyDescent="0.3">
      <c r="A1816" t="s">
        <v>47</v>
      </c>
      <c r="B1816" t="s">
        <v>27</v>
      </c>
      <c r="C1816" s="2">
        <v>62</v>
      </c>
      <c r="D1816" t="s">
        <v>31</v>
      </c>
      <c r="E1816" t="s">
        <v>46</v>
      </c>
      <c r="F1816" t="s">
        <v>41</v>
      </c>
      <c r="G1816" s="3" t="s">
        <v>56</v>
      </c>
      <c r="H1816">
        <v>8</v>
      </c>
      <c r="I1816">
        <v>661.57</v>
      </c>
      <c r="J1816">
        <v>0.13</v>
      </c>
      <c r="K1816" s="4">
        <v>4604.53</v>
      </c>
      <c r="L1816" s="1">
        <v>44508.864976851852</v>
      </c>
    </row>
    <row r="1817" spans="1:12" x14ac:dyDescent="0.3">
      <c r="A1817" t="s">
        <v>51</v>
      </c>
      <c r="B1817" t="s">
        <v>22</v>
      </c>
      <c r="C1817" s="2"/>
      <c r="D1817" t="s">
        <v>31</v>
      </c>
      <c r="E1817" t="s">
        <v>34</v>
      </c>
      <c r="F1817" t="s">
        <v>39</v>
      </c>
      <c r="G1817" s="3" t="s">
        <v>56</v>
      </c>
      <c r="H1817">
        <v>4</v>
      </c>
      <c r="I1817">
        <v>1686.68</v>
      </c>
      <c r="J1817">
        <v>0.11</v>
      </c>
      <c r="K1817" s="4">
        <v>6004.58</v>
      </c>
      <c r="L1817" s="1">
        <v>43883.136886574073</v>
      </c>
    </row>
    <row r="1818" spans="1:12" x14ac:dyDescent="0.3">
      <c r="A1818" t="s">
        <v>52</v>
      </c>
      <c r="B1818" t="s">
        <v>18</v>
      </c>
      <c r="C1818" s="2">
        <v>55</v>
      </c>
      <c r="D1818" t="s">
        <v>31</v>
      </c>
      <c r="E1818" t="s">
        <v>33</v>
      </c>
      <c r="F1818" t="s">
        <v>38</v>
      </c>
      <c r="G1818" s="3" t="s">
        <v>42</v>
      </c>
      <c r="H1818">
        <v>9</v>
      </c>
      <c r="I1818">
        <v>1566.35</v>
      </c>
      <c r="J1818">
        <v>0.21</v>
      </c>
      <c r="K1818" s="4">
        <v>11136.75</v>
      </c>
      <c r="L1818" s="1">
        <v>44020.515023148153</v>
      </c>
    </row>
    <row r="1819" spans="1:12" x14ac:dyDescent="0.3">
      <c r="A1819" t="s">
        <v>53</v>
      </c>
      <c r="B1819" t="s">
        <v>29</v>
      </c>
      <c r="C1819" s="2">
        <v>56</v>
      </c>
      <c r="D1819" t="s">
        <v>31</v>
      </c>
      <c r="E1819" t="s">
        <v>45</v>
      </c>
      <c r="F1819" t="s">
        <v>39</v>
      </c>
      <c r="G1819" s="3" t="s">
        <v>56</v>
      </c>
      <c r="I1819">
        <v>1095.28</v>
      </c>
      <c r="J1819">
        <v>7.0000000000000007E-2</v>
      </c>
      <c r="K1819" s="4">
        <v>2037.22</v>
      </c>
      <c r="L1819" s="1">
        <v>44971.360439814824</v>
      </c>
    </row>
    <row r="1820" spans="1:12" x14ac:dyDescent="0.3">
      <c r="A1820" t="s">
        <v>54</v>
      </c>
      <c r="B1820" t="s">
        <v>58</v>
      </c>
      <c r="C1820" s="2">
        <v>19</v>
      </c>
      <c r="D1820" t="s">
        <v>32</v>
      </c>
      <c r="E1820" t="s">
        <v>36</v>
      </c>
      <c r="F1820" t="s">
        <v>40</v>
      </c>
      <c r="G1820" s="3" t="s">
        <v>56</v>
      </c>
      <c r="H1820">
        <v>3</v>
      </c>
      <c r="I1820">
        <v>279.87</v>
      </c>
      <c r="J1820">
        <v>0</v>
      </c>
      <c r="K1820" s="4">
        <v>839.61</v>
      </c>
      <c r="L1820" s="1">
        <v>44078.384166666663</v>
      </c>
    </row>
    <row r="1821" spans="1:12" x14ac:dyDescent="0.3">
      <c r="A1821" t="s">
        <v>55</v>
      </c>
      <c r="B1821" t="s">
        <v>28</v>
      </c>
      <c r="C1821" s="2">
        <v>49</v>
      </c>
      <c r="D1821" t="s">
        <v>32</v>
      </c>
      <c r="E1821" t="s">
        <v>46</v>
      </c>
      <c r="F1821" t="s">
        <v>38</v>
      </c>
      <c r="G1821" s="3" t="s">
        <v>42</v>
      </c>
      <c r="I1821">
        <v>1320.93</v>
      </c>
      <c r="J1821">
        <v>0.14000000000000001</v>
      </c>
      <c r="K1821" s="4">
        <v>2272</v>
      </c>
      <c r="L1821" s="1">
        <v>44426.314479166656</v>
      </c>
    </row>
    <row r="1822" spans="1:12" x14ac:dyDescent="0.3">
      <c r="A1822" t="s">
        <v>47</v>
      </c>
      <c r="B1822" t="s">
        <v>28</v>
      </c>
      <c r="C1822" s="2">
        <v>49</v>
      </c>
      <c r="D1822" t="s">
        <v>31</v>
      </c>
      <c r="E1822" t="s">
        <v>45</v>
      </c>
      <c r="F1822" t="s">
        <v>37</v>
      </c>
      <c r="G1822" s="3" t="s">
        <v>42</v>
      </c>
      <c r="H1822">
        <v>5</v>
      </c>
      <c r="I1822">
        <v>178.05</v>
      </c>
      <c r="J1822">
        <v>0.05</v>
      </c>
      <c r="K1822" s="4">
        <v>845.74</v>
      </c>
      <c r="L1822" s="1">
        <v>45225.16302083333</v>
      </c>
    </row>
    <row r="1823" spans="1:12" x14ac:dyDescent="0.3">
      <c r="A1823" t="s">
        <v>48</v>
      </c>
      <c r="B1823" t="s">
        <v>16</v>
      </c>
      <c r="C1823" s="2">
        <v>57</v>
      </c>
      <c r="D1823" t="s">
        <v>32</v>
      </c>
      <c r="E1823" t="s">
        <v>34</v>
      </c>
      <c r="F1823" t="s">
        <v>40</v>
      </c>
      <c r="G1823" s="3" t="s">
        <v>43</v>
      </c>
      <c r="H1823">
        <v>1</v>
      </c>
      <c r="I1823">
        <v>245.72</v>
      </c>
      <c r="J1823">
        <v>0.11</v>
      </c>
      <c r="K1823" s="4">
        <v>218.69</v>
      </c>
      <c r="L1823" s="1">
        <v>44384.652106481481</v>
      </c>
    </row>
    <row r="1824" spans="1:12" x14ac:dyDescent="0.3">
      <c r="A1824" t="s">
        <v>49</v>
      </c>
      <c r="B1824" t="s">
        <v>30</v>
      </c>
      <c r="C1824" s="2">
        <v>23</v>
      </c>
      <c r="D1824" t="s">
        <v>31</v>
      </c>
      <c r="E1824" t="s">
        <v>35</v>
      </c>
      <c r="F1824" t="s">
        <v>39</v>
      </c>
      <c r="G1824" s="3" t="s">
        <v>43</v>
      </c>
      <c r="H1824">
        <v>3</v>
      </c>
      <c r="I1824">
        <v>695.72</v>
      </c>
      <c r="J1824">
        <v>0.09</v>
      </c>
      <c r="K1824" s="4">
        <v>1899.32</v>
      </c>
      <c r="L1824" s="1">
        <v>44925.686030092591</v>
      </c>
    </row>
    <row r="1825" spans="1:12" x14ac:dyDescent="0.3">
      <c r="A1825" t="s">
        <v>50</v>
      </c>
      <c r="B1825" t="s">
        <v>16</v>
      </c>
      <c r="C1825" s="2">
        <v>42</v>
      </c>
      <c r="D1825" t="s">
        <v>32</v>
      </c>
      <c r="E1825" t="s">
        <v>33</v>
      </c>
      <c r="F1825" t="s">
        <v>38</v>
      </c>
      <c r="G1825" s="3" t="s">
        <v>42</v>
      </c>
      <c r="H1825">
        <v>1</v>
      </c>
      <c r="I1825">
        <v>773.79</v>
      </c>
      <c r="J1825">
        <v>0.23</v>
      </c>
      <c r="K1825" s="4">
        <v>595.82000000000005</v>
      </c>
      <c r="L1825" s="1">
        <v>44748.29891203704</v>
      </c>
    </row>
    <row r="1826" spans="1:12" x14ac:dyDescent="0.3">
      <c r="A1826" t="s">
        <v>47</v>
      </c>
      <c r="B1826" t="s">
        <v>26</v>
      </c>
      <c r="C1826" s="2">
        <v>20</v>
      </c>
      <c r="D1826" t="s">
        <v>32</v>
      </c>
      <c r="E1826" t="s">
        <v>34</v>
      </c>
      <c r="F1826" t="s">
        <v>40</v>
      </c>
      <c r="G1826" s="3" t="s">
        <v>43</v>
      </c>
      <c r="H1826">
        <v>8</v>
      </c>
      <c r="I1826">
        <v>950.85</v>
      </c>
      <c r="J1826">
        <v>0.1</v>
      </c>
      <c r="K1826" s="4">
        <v>6846.12</v>
      </c>
      <c r="L1826" s="1">
        <v>44046.589120370372</v>
      </c>
    </row>
    <row r="1827" spans="1:12" x14ac:dyDescent="0.3">
      <c r="A1827" t="s">
        <v>51</v>
      </c>
      <c r="B1827" t="s">
        <v>58</v>
      </c>
      <c r="C1827" s="2">
        <v>35</v>
      </c>
      <c r="D1827" t="s">
        <v>31</v>
      </c>
      <c r="E1827" t="s">
        <v>44</v>
      </c>
      <c r="F1827" t="s">
        <v>37</v>
      </c>
      <c r="G1827" s="3" t="s">
        <v>56</v>
      </c>
      <c r="H1827">
        <v>4</v>
      </c>
      <c r="I1827">
        <v>711.33</v>
      </c>
      <c r="J1827">
        <v>0.19</v>
      </c>
      <c r="K1827" s="4">
        <v>2304.71</v>
      </c>
      <c r="L1827" s="1">
        <v>43963.993275462963</v>
      </c>
    </row>
    <row r="1828" spans="1:12" x14ac:dyDescent="0.3">
      <c r="A1828" t="s">
        <v>52</v>
      </c>
      <c r="B1828" t="s">
        <v>25</v>
      </c>
      <c r="C1828" s="2">
        <v>55</v>
      </c>
      <c r="D1828" t="s">
        <v>32</v>
      </c>
      <c r="E1828" t="s">
        <v>35</v>
      </c>
      <c r="F1828" t="s">
        <v>41</v>
      </c>
      <c r="G1828" s="3" t="s">
        <v>42</v>
      </c>
      <c r="H1828">
        <v>3</v>
      </c>
      <c r="I1828">
        <v>115.89</v>
      </c>
      <c r="J1828">
        <v>0.2</v>
      </c>
      <c r="K1828" s="4">
        <v>278.14</v>
      </c>
      <c r="L1828" s="1">
        <v>44600.262557870366</v>
      </c>
    </row>
    <row r="1829" spans="1:12" x14ac:dyDescent="0.3">
      <c r="A1829" t="s">
        <v>53</v>
      </c>
      <c r="B1829" t="s">
        <v>12</v>
      </c>
      <c r="C1829" s="2">
        <v>60</v>
      </c>
      <c r="D1829" t="s">
        <v>31</v>
      </c>
      <c r="E1829" t="s">
        <v>35</v>
      </c>
      <c r="F1829" t="s">
        <v>57</v>
      </c>
      <c r="G1829" s="3" t="s">
        <v>43</v>
      </c>
      <c r="H1829">
        <v>8</v>
      </c>
      <c r="I1829">
        <v>356.96</v>
      </c>
      <c r="J1829">
        <v>0.14000000000000001</v>
      </c>
      <c r="K1829" s="4">
        <v>2455.88</v>
      </c>
      <c r="L1829" s="1">
        <v>44551.05</v>
      </c>
    </row>
    <row r="1830" spans="1:12" x14ac:dyDescent="0.3">
      <c r="A1830" t="s">
        <v>54</v>
      </c>
      <c r="B1830" t="s">
        <v>21</v>
      </c>
      <c r="C1830" s="2">
        <v>20</v>
      </c>
      <c r="D1830" t="s">
        <v>32</v>
      </c>
      <c r="E1830" t="s">
        <v>35</v>
      </c>
      <c r="F1830" t="s">
        <v>38</v>
      </c>
      <c r="G1830" s="3" t="s">
        <v>42</v>
      </c>
      <c r="H1830">
        <v>9</v>
      </c>
      <c r="I1830">
        <v>274.47000000000003</v>
      </c>
      <c r="J1830">
        <v>0.02</v>
      </c>
      <c r="K1830" s="4">
        <v>2420.83</v>
      </c>
      <c r="L1830" s="1">
        <v>44962.517835648148</v>
      </c>
    </row>
    <row r="1831" spans="1:12" x14ac:dyDescent="0.3">
      <c r="A1831" t="s">
        <v>55</v>
      </c>
      <c r="B1831" t="s">
        <v>28</v>
      </c>
      <c r="C1831" s="2">
        <v>22</v>
      </c>
      <c r="D1831" t="s">
        <v>32</v>
      </c>
      <c r="E1831" t="s">
        <v>34</v>
      </c>
      <c r="F1831" t="s">
        <v>41</v>
      </c>
      <c r="G1831" s="3" t="s">
        <v>43</v>
      </c>
      <c r="H1831">
        <v>8</v>
      </c>
      <c r="I1831">
        <v>890.81</v>
      </c>
      <c r="J1831">
        <v>0.21</v>
      </c>
      <c r="K1831" s="4">
        <v>5629.92</v>
      </c>
      <c r="L1831" s="1">
        <v>44405.604490740741</v>
      </c>
    </row>
    <row r="1832" spans="1:12" x14ac:dyDescent="0.3">
      <c r="A1832" t="s">
        <v>47</v>
      </c>
      <c r="B1832" t="s">
        <v>26</v>
      </c>
      <c r="C1832" s="2">
        <v>41</v>
      </c>
      <c r="D1832" t="s">
        <v>32</v>
      </c>
      <c r="E1832" t="s">
        <v>44</v>
      </c>
      <c r="F1832" t="s">
        <v>37</v>
      </c>
      <c r="G1832" s="3" t="s">
        <v>42</v>
      </c>
      <c r="H1832">
        <v>6</v>
      </c>
      <c r="I1832">
        <v>463.65</v>
      </c>
      <c r="J1832">
        <v>0.02</v>
      </c>
      <c r="K1832" s="4">
        <v>2726.26</v>
      </c>
      <c r="L1832" s="1">
        <v>44669.153958333343</v>
      </c>
    </row>
    <row r="1833" spans="1:12" x14ac:dyDescent="0.3">
      <c r="A1833" t="s">
        <v>48</v>
      </c>
      <c r="B1833" t="s">
        <v>30</v>
      </c>
      <c r="C1833" s="2">
        <v>51</v>
      </c>
      <c r="D1833" t="s">
        <v>31</v>
      </c>
      <c r="E1833" t="s">
        <v>33</v>
      </c>
      <c r="F1833" t="s">
        <v>41</v>
      </c>
      <c r="G1833" s="3" t="s">
        <v>56</v>
      </c>
      <c r="H1833">
        <v>3</v>
      </c>
      <c r="I1833">
        <v>622.41</v>
      </c>
      <c r="J1833">
        <v>0.03</v>
      </c>
      <c r="K1833" s="4">
        <v>1811.21</v>
      </c>
      <c r="L1833" s="1">
        <v>44409.288310185177</v>
      </c>
    </row>
    <row r="1834" spans="1:12" x14ac:dyDescent="0.3">
      <c r="A1834" t="s">
        <v>49</v>
      </c>
      <c r="B1834" t="s">
        <v>20</v>
      </c>
      <c r="C1834" s="2">
        <v>64</v>
      </c>
      <c r="D1834" t="s">
        <v>31</v>
      </c>
      <c r="E1834" t="s">
        <v>45</v>
      </c>
      <c r="F1834" t="s">
        <v>39</v>
      </c>
      <c r="G1834" s="3" t="s">
        <v>43</v>
      </c>
      <c r="H1834">
        <v>8</v>
      </c>
      <c r="I1834">
        <v>969.56</v>
      </c>
      <c r="J1834">
        <v>0.06</v>
      </c>
      <c r="K1834" s="4">
        <v>7291.09</v>
      </c>
      <c r="L1834" s="1">
        <v>44091.227314814823</v>
      </c>
    </row>
    <row r="1835" spans="1:12" x14ac:dyDescent="0.3">
      <c r="A1835" t="s">
        <v>50</v>
      </c>
      <c r="B1835" t="s">
        <v>28</v>
      </c>
      <c r="C1835" s="2">
        <v>56</v>
      </c>
      <c r="D1835" t="s">
        <v>31</v>
      </c>
      <c r="E1835" t="s">
        <v>34</v>
      </c>
      <c r="F1835" t="s">
        <v>57</v>
      </c>
      <c r="G1835" s="3" t="s">
        <v>42</v>
      </c>
      <c r="H1835">
        <v>5</v>
      </c>
      <c r="I1835">
        <v>509.35</v>
      </c>
      <c r="J1835">
        <v>0.08</v>
      </c>
      <c r="K1835" s="4">
        <v>2343.0100000000002</v>
      </c>
      <c r="L1835" s="1">
        <v>45081.616782407407</v>
      </c>
    </row>
    <row r="1836" spans="1:12" x14ac:dyDescent="0.3">
      <c r="A1836" t="s">
        <v>47</v>
      </c>
      <c r="B1836" t="s">
        <v>21</v>
      </c>
      <c r="C1836" s="2">
        <v>41</v>
      </c>
      <c r="D1836" t="s">
        <v>32</v>
      </c>
      <c r="E1836" t="s">
        <v>36</v>
      </c>
      <c r="F1836" t="s">
        <v>38</v>
      </c>
      <c r="G1836" s="3" t="s">
        <v>56</v>
      </c>
      <c r="H1836">
        <v>5</v>
      </c>
      <c r="I1836">
        <v>529.55999999999995</v>
      </c>
      <c r="J1836">
        <v>0.25</v>
      </c>
      <c r="K1836" s="4">
        <v>1985.85</v>
      </c>
      <c r="L1836" s="1">
        <v>43918.367997685193</v>
      </c>
    </row>
    <row r="1837" spans="1:12" x14ac:dyDescent="0.3">
      <c r="A1837" t="s">
        <v>51</v>
      </c>
      <c r="B1837" t="s">
        <v>16</v>
      </c>
      <c r="C1837" s="2">
        <v>53</v>
      </c>
      <c r="D1837" t="s">
        <v>31</v>
      </c>
      <c r="E1837" t="s">
        <v>36</v>
      </c>
      <c r="F1837" t="s">
        <v>40</v>
      </c>
      <c r="G1837" s="3" t="s">
        <v>43</v>
      </c>
      <c r="H1837">
        <v>9</v>
      </c>
      <c r="I1837">
        <v>1674.63</v>
      </c>
      <c r="J1837">
        <v>0.2</v>
      </c>
      <c r="K1837" s="4">
        <v>12057.34</v>
      </c>
      <c r="L1837" s="1">
        <v>45290.916574074072</v>
      </c>
    </row>
    <row r="1838" spans="1:12" x14ac:dyDescent="0.3">
      <c r="A1838" t="s">
        <v>52</v>
      </c>
      <c r="B1838" t="s">
        <v>29</v>
      </c>
      <c r="C1838" s="2">
        <v>45</v>
      </c>
      <c r="D1838" t="s">
        <v>31</v>
      </c>
      <c r="E1838" t="s">
        <v>34</v>
      </c>
      <c r="F1838" t="s">
        <v>37</v>
      </c>
      <c r="G1838" s="3" t="s">
        <v>43</v>
      </c>
      <c r="H1838">
        <v>1</v>
      </c>
      <c r="I1838">
        <v>1118.77</v>
      </c>
      <c r="J1838">
        <v>0.12</v>
      </c>
      <c r="K1838" s="4">
        <v>984.52</v>
      </c>
      <c r="L1838" s="1">
        <v>44002.520879629628</v>
      </c>
    </row>
    <row r="1839" spans="1:12" x14ac:dyDescent="0.3">
      <c r="A1839" t="s">
        <v>53</v>
      </c>
      <c r="B1839" t="s">
        <v>20</v>
      </c>
      <c r="C1839" s="2">
        <v>51</v>
      </c>
      <c r="D1839" t="s">
        <v>31</v>
      </c>
      <c r="E1839" t="s">
        <v>45</v>
      </c>
      <c r="F1839" t="s">
        <v>57</v>
      </c>
      <c r="G1839" s="3" t="s">
        <v>42</v>
      </c>
      <c r="H1839">
        <v>7</v>
      </c>
      <c r="I1839">
        <v>1720.68</v>
      </c>
      <c r="J1839">
        <v>0.28999999999999998</v>
      </c>
      <c r="K1839" s="4">
        <v>8551.7800000000007</v>
      </c>
      <c r="L1839" s="1">
        <v>44327.287465277783</v>
      </c>
    </row>
    <row r="1840" spans="1:12" x14ac:dyDescent="0.3">
      <c r="A1840" t="s">
        <v>54</v>
      </c>
      <c r="B1840" t="s">
        <v>12</v>
      </c>
      <c r="C1840" s="2">
        <v>33</v>
      </c>
      <c r="D1840" t="s">
        <v>32</v>
      </c>
      <c r="E1840" t="s">
        <v>36</v>
      </c>
      <c r="F1840" t="s">
        <v>37</v>
      </c>
      <c r="G1840" s="3" t="s">
        <v>56</v>
      </c>
      <c r="H1840">
        <v>8</v>
      </c>
      <c r="I1840">
        <v>1053.33</v>
      </c>
      <c r="J1840">
        <v>7.0000000000000007E-2</v>
      </c>
      <c r="K1840" s="4">
        <v>7836.78</v>
      </c>
      <c r="L1840" s="1">
        <v>44851.678194444437</v>
      </c>
    </row>
    <row r="1841" spans="1:12" x14ac:dyDescent="0.3">
      <c r="A1841" t="s">
        <v>55</v>
      </c>
      <c r="B1841" t="s">
        <v>18</v>
      </c>
      <c r="C1841" s="2">
        <v>53</v>
      </c>
      <c r="D1841" t="s">
        <v>32</v>
      </c>
      <c r="E1841" t="s">
        <v>45</v>
      </c>
      <c r="F1841" t="s">
        <v>41</v>
      </c>
      <c r="G1841" s="3" t="s">
        <v>42</v>
      </c>
      <c r="H1841">
        <v>3</v>
      </c>
      <c r="I1841">
        <v>1823.07</v>
      </c>
      <c r="J1841">
        <v>0.18</v>
      </c>
      <c r="K1841" s="4">
        <v>4484.75</v>
      </c>
      <c r="L1841" s="1">
        <v>43881.358530092592</v>
      </c>
    </row>
    <row r="1842" spans="1:12" x14ac:dyDescent="0.3">
      <c r="A1842" t="s">
        <v>47</v>
      </c>
      <c r="B1842" t="s">
        <v>26</v>
      </c>
      <c r="C1842" s="2">
        <v>24</v>
      </c>
      <c r="D1842" t="s">
        <v>32</v>
      </c>
      <c r="E1842" t="s">
        <v>35</v>
      </c>
      <c r="F1842" t="s">
        <v>37</v>
      </c>
      <c r="G1842" s="3" t="s">
        <v>43</v>
      </c>
      <c r="H1842">
        <v>8</v>
      </c>
      <c r="I1842">
        <v>546.75</v>
      </c>
      <c r="J1842">
        <v>0.25</v>
      </c>
      <c r="K1842" s="4">
        <v>3280.5</v>
      </c>
      <c r="L1842" s="1">
        <v>44231.047592592593</v>
      </c>
    </row>
    <row r="1843" spans="1:12" x14ac:dyDescent="0.3">
      <c r="A1843" t="s">
        <v>48</v>
      </c>
      <c r="B1843" t="s">
        <v>30</v>
      </c>
      <c r="C1843" s="2">
        <v>35</v>
      </c>
      <c r="D1843" t="s">
        <v>32</v>
      </c>
      <c r="E1843" t="s">
        <v>34</v>
      </c>
      <c r="F1843" t="s">
        <v>37</v>
      </c>
      <c r="G1843" s="3" t="s">
        <v>42</v>
      </c>
      <c r="H1843">
        <v>1</v>
      </c>
      <c r="I1843">
        <v>1252.51</v>
      </c>
      <c r="J1843">
        <v>0.24</v>
      </c>
      <c r="K1843" s="4">
        <v>951.91</v>
      </c>
      <c r="L1843" s="1">
        <v>45192.592118055552</v>
      </c>
    </row>
    <row r="1844" spans="1:12" x14ac:dyDescent="0.3">
      <c r="A1844" t="s">
        <v>49</v>
      </c>
      <c r="B1844" t="s">
        <v>15</v>
      </c>
      <c r="C1844" s="2">
        <v>23</v>
      </c>
      <c r="D1844" t="s">
        <v>31</v>
      </c>
      <c r="E1844" t="s">
        <v>35</v>
      </c>
      <c r="F1844" t="s">
        <v>41</v>
      </c>
      <c r="G1844" s="3" t="s">
        <v>42</v>
      </c>
      <c r="H1844">
        <v>8</v>
      </c>
      <c r="I1844">
        <v>1031.3</v>
      </c>
      <c r="J1844">
        <v>0.03</v>
      </c>
      <c r="K1844" s="4">
        <v>8002.89</v>
      </c>
      <c r="L1844" s="1">
        <v>44675.029756944437</v>
      </c>
    </row>
    <row r="1845" spans="1:12" x14ac:dyDescent="0.3">
      <c r="A1845" t="s">
        <v>50</v>
      </c>
      <c r="B1845" t="s">
        <v>19</v>
      </c>
      <c r="C1845" s="2">
        <v>45</v>
      </c>
      <c r="D1845" t="s">
        <v>32</v>
      </c>
      <c r="E1845" t="s">
        <v>36</v>
      </c>
      <c r="F1845" t="s">
        <v>41</v>
      </c>
      <c r="G1845" s="3" t="s">
        <v>56</v>
      </c>
      <c r="H1845">
        <v>7</v>
      </c>
      <c r="I1845">
        <v>1841.45</v>
      </c>
      <c r="J1845">
        <v>0.21</v>
      </c>
      <c r="K1845" s="4">
        <v>10183.219999999999</v>
      </c>
      <c r="L1845" s="1">
        <v>44032.919016203698</v>
      </c>
    </row>
    <row r="1846" spans="1:12" x14ac:dyDescent="0.3">
      <c r="A1846" t="s">
        <v>47</v>
      </c>
      <c r="B1846" t="s">
        <v>28</v>
      </c>
      <c r="C1846" s="2">
        <v>56</v>
      </c>
      <c r="D1846" t="s">
        <v>31</v>
      </c>
      <c r="E1846" t="s">
        <v>45</v>
      </c>
      <c r="F1846" t="s">
        <v>57</v>
      </c>
      <c r="G1846" s="3" t="s">
        <v>56</v>
      </c>
      <c r="H1846">
        <v>4</v>
      </c>
      <c r="I1846">
        <v>866.04</v>
      </c>
      <c r="J1846">
        <v>0.08</v>
      </c>
      <c r="K1846" s="4">
        <v>3187.03</v>
      </c>
      <c r="L1846" s="1">
        <v>44259.310243055559</v>
      </c>
    </row>
    <row r="1847" spans="1:12" x14ac:dyDescent="0.3">
      <c r="A1847" t="s">
        <v>51</v>
      </c>
      <c r="B1847" t="s">
        <v>30</v>
      </c>
      <c r="C1847" s="2">
        <v>51</v>
      </c>
      <c r="D1847" t="s">
        <v>32</v>
      </c>
      <c r="E1847" t="s">
        <v>35</v>
      </c>
      <c r="F1847" t="s">
        <v>38</v>
      </c>
      <c r="G1847" s="3" t="s">
        <v>43</v>
      </c>
      <c r="H1847">
        <v>7</v>
      </c>
      <c r="I1847">
        <v>1716.91</v>
      </c>
      <c r="J1847">
        <v>0.11</v>
      </c>
      <c r="K1847" s="4">
        <v>10696.35</v>
      </c>
      <c r="L1847" s="1">
        <v>43882.162372685183</v>
      </c>
    </row>
    <row r="1848" spans="1:12" x14ac:dyDescent="0.3">
      <c r="A1848" t="s">
        <v>52</v>
      </c>
      <c r="B1848" t="s">
        <v>19</v>
      </c>
      <c r="C1848" s="2">
        <v>58</v>
      </c>
      <c r="D1848" t="s">
        <v>31</v>
      </c>
      <c r="E1848" t="s">
        <v>36</v>
      </c>
      <c r="F1848" t="s">
        <v>41</v>
      </c>
      <c r="G1848" s="3" t="s">
        <v>56</v>
      </c>
      <c r="H1848">
        <v>7</v>
      </c>
      <c r="I1848">
        <v>1149.6099999999999</v>
      </c>
      <c r="J1848">
        <v>0.15</v>
      </c>
      <c r="K1848" s="4">
        <v>6840.18</v>
      </c>
      <c r="L1848" s="1">
        <v>43892.783773148149</v>
      </c>
    </row>
    <row r="1849" spans="1:12" x14ac:dyDescent="0.3">
      <c r="A1849" t="s">
        <v>53</v>
      </c>
      <c r="B1849" t="s">
        <v>28</v>
      </c>
      <c r="C1849" s="2">
        <v>46</v>
      </c>
      <c r="D1849" t="s">
        <v>31</v>
      </c>
      <c r="E1849" t="s">
        <v>46</v>
      </c>
      <c r="F1849" t="s">
        <v>57</v>
      </c>
      <c r="G1849" s="3" t="s">
        <v>42</v>
      </c>
      <c r="H1849">
        <v>1</v>
      </c>
      <c r="I1849">
        <v>1431.66</v>
      </c>
      <c r="J1849">
        <v>0.24</v>
      </c>
      <c r="K1849" s="4">
        <v>1088.06</v>
      </c>
      <c r="L1849" s="1">
        <v>44062.422094907408</v>
      </c>
    </row>
    <row r="1850" spans="1:12" x14ac:dyDescent="0.3">
      <c r="A1850" t="s">
        <v>54</v>
      </c>
      <c r="B1850" t="s">
        <v>24</v>
      </c>
      <c r="C1850" s="2">
        <v>21</v>
      </c>
      <c r="D1850" t="s">
        <v>32</v>
      </c>
      <c r="E1850" t="s">
        <v>44</v>
      </c>
      <c r="F1850" t="s">
        <v>37</v>
      </c>
      <c r="G1850" s="3" t="s">
        <v>43</v>
      </c>
      <c r="H1850">
        <v>3</v>
      </c>
      <c r="I1850">
        <v>1779.44</v>
      </c>
      <c r="J1850">
        <v>0.05</v>
      </c>
      <c r="K1850" s="4">
        <v>5071.3999999999996</v>
      </c>
      <c r="L1850" s="1">
        <v>43883.301770833343</v>
      </c>
    </row>
    <row r="1851" spans="1:12" x14ac:dyDescent="0.3">
      <c r="A1851" t="s">
        <v>55</v>
      </c>
      <c r="B1851" t="s">
        <v>24</v>
      </c>
      <c r="C1851" s="2">
        <v>31</v>
      </c>
      <c r="D1851" t="s">
        <v>31</v>
      </c>
      <c r="E1851" t="s">
        <v>35</v>
      </c>
      <c r="F1851" t="s">
        <v>37</v>
      </c>
      <c r="G1851" s="3" t="s">
        <v>56</v>
      </c>
      <c r="H1851">
        <v>7</v>
      </c>
      <c r="I1851">
        <v>1993.97</v>
      </c>
      <c r="J1851">
        <v>0.03</v>
      </c>
      <c r="K1851" s="4">
        <v>13539.06</v>
      </c>
      <c r="L1851" s="1">
        <v>44042.957395833328</v>
      </c>
    </row>
    <row r="1852" spans="1:12" x14ac:dyDescent="0.3">
      <c r="A1852" t="s">
        <v>47</v>
      </c>
      <c r="B1852" t="s">
        <v>15</v>
      </c>
      <c r="C1852" s="2">
        <v>22</v>
      </c>
      <c r="D1852" t="s">
        <v>31</v>
      </c>
      <c r="E1852" t="s">
        <v>44</v>
      </c>
      <c r="F1852" t="s">
        <v>40</v>
      </c>
      <c r="G1852" s="3" t="s">
        <v>42</v>
      </c>
      <c r="H1852">
        <v>5</v>
      </c>
      <c r="I1852">
        <v>1475.72</v>
      </c>
      <c r="J1852">
        <v>0.05</v>
      </c>
      <c r="K1852" s="4">
        <v>7009.67</v>
      </c>
      <c r="L1852" s="1">
        <v>44553.633113425924</v>
      </c>
    </row>
    <row r="1853" spans="1:12" x14ac:dyDescent="0.3">
      <c r="A1853" t="s">
        <v>48</v>
      </c>
      <c r="B1853" t="s">
        <v>19</v>
      </c>
      <c r="C1853" s="2">
        <v>42</v>
      </c>
      <c r="D1853" t="s">
        <v>31</v>
      </c>
      <c r="E1853" t="s">
        <v>44</v>
      </c>
      <c r="F1853" t="s">
        <v>39</v>
      </c>
      <c r="G1853" s="3" t="s">
        <v>42</v>
      </c>
      <c r="H1853">
        <v>9</v>
      </c>
      <c r="I1853">
        <v>663.32</v>
      </c>
      <c r="J1853">
        <v>7.0000000000000007E-2</v>
      </c>
      <c r="K1853" s="4">
        <v>5551.99</v>
      </c>
      <c r="L1853" s="1">
        <v>44557.133032407408</v>
      </c>
    </row>
    <row r="1854" spans="1:12" x14ac:dyDescent="0.3">
      <c r="A1854" t="s">
        <v>49</v>
      </c>
      <c r="B1854" t="s">
        <v>26</v>
      </c>
      <c r="C1854" s="2">
        <v>56</v>
      </c>
      <c r="D1854" t="s">
        <v>31</v>
      </c>
      <c r="E1854" t="s">
        <v>33</v>
      </c>
      <c r="F1854" t="s">
        <v>41</v>
      </c>
      <c r="G1854" s="3" t="s">
        <v>43</v>
      </c>
      <c r="H1854">
        <v>7</v>
      </c>
      <c r="I1854">
        <v>633.07000000000005</v>
      </c>
      <c r="J1854">
        <v>0.02</v>
      </c>
      <c r="K1854" s="4">
        <v>4342.8599999999997</v>
      </c>
      <c r="L1854" s="1">
        <v>44986.506018518521</v>
      </c>
    </row>
    <row r="1855" spans="1:12" x14ac:dyDescent="0.3">
      <c r="A1855" t="s">
        <v>50</v>
      </c>
      <c r="B1855" t="s">
        <v>12</v>
      </c>
      <c r="C1855" s="2">
        <v>25</v>
      </c>
      <c r="D1855" t="s">
        <v>32</v>
      </c>
      <c r="E1855" t="s">
        <v>36</v>
      </c>
      <c r="F1855" t="s">
        <v>57</v>
      </c>
      <c r="G1855" s="3" t="s">
        <v>43</v>
      </c>
      <c r="H1855">
        <v>3</v>
      </c>
      <c r="I1855">
        <v>652.75</v>
      </c>
      <c r="J1855">
        <v>0.28000000000000003</v>
      </c>
      <c r="K1855" s="4">
        <v>1409.94</v>
      </c>
      <c r="L1855" s="1">
        <v>45250.387557870366</v>
      </c>
    </row>
    <row r="1856" spans="1:12" x14ac:dyDescent="0.3">
      <c r="A1856" t="s">
        <v>47</v>
      </c>
      <c r="B1856" t="s">
        <v>15</v>
      </c>
      <c r="C1856" s="2">
        <v>32</v>
      </c>
      <c r="D1856" t="s">
        <v>32</v>
      </c>
      <c r="E1856" t="s">
        <v>34</v>
      </c>
      <c r="F1856" t="s">
        <v>40</v>
      </c>
      <c r="G1856" s="3" t="s">
        <v>56</v>
      </c>
      <c r="H1856">
        <v>1</v>
      </c>
      <c r="I1856">
        <v>240.92</v>
      </c>
      <c r="J1856">
        <v>0.1</v>
      </c>
      <c r="K1856" s="4">
        <v>216.83</v>
      </c>
      <c r="L1856" s="1">
        <v>44544.299861111111</v>
      </c>
    </row>
    <row r="1857" spans="1:12" x14ac:dyDescent="0.3">
      <c r="A1857" t="s">
        <v>51</v>
      </c>
      <c r="B1857" t="s">
        <v>25</v>
      </c>
      <c r="C1857" s="2">
        <v>36</v>
      </c>
      <c r="D1857" t="s">
        <v>31</v>
      </c>
      <c r="E1857" t="s">
        <v>45</v>
      </c>
      <c r="F1857" t="s">
        <v>57</v>
      </c>
      <c r="G1857" s="3" t="s">
        <v>56</v>
      </c>
      <c r="H1857">
        <v>5</v>
      </c>
      <c r="I1857">
        <v>154.52000000000001</v>
      </c>
      <c r="J1857">
        <v>0.05</v>
      </c>
      <c r="K1857" s="4">
        <v>733.97</v>
      </c>
      <c r="L1857" s="1">
        <v>44576.765370370369</v>
      </c>
    </row>
    <row r="1858" spans="1:12" x14ac:dyDescent="0.3">
      <c r="A1858" t="s">
        <v>52</v>
      </c>
      <c r="B1858" t="s">
        <v>24</v>
      </c>
      <c r="C1858" s="2">
        <v>28</v>
      </c>
      <c r="D1858" t="s">
        <v>32</v>
      </c>
      <c r="E1858" t="s">
        <v>46</v>
      </c>
      <c r="F1858" t="s">
        <v>38</v>
      </c>
      <c r="G1858" s="3" t="s">
        <v>56</v>
      </c>
      <c r="H1858">
        <v>5</v>
      </c>
      <c r="I1858">
        <v>1182.6400000000001</v>
      </c>
      <c r="J1858">
        <v>0.19</v>
      </c>
      <c r="K1858" s="4">
        <v>4789.6899999999996</v>
      </c>
      <c r="L1858" s="1">
        <v>44778.353888888887</v>
      </c>
    </row>
    <row r="1859" spans="1:12" x14ac:dyDescent="0.3">
      <c r="A1859" t="s">
        <v>53</v>
      </c>
      <c r="B1859" t="s">
        <v>25</v>
      </c>
      <c r="C1859" s="2">
        <v>37</v>
      </c>
      <c r="D1859" t="s">
        <v>31</v>
      </c>
      <c r="E1859" t="s">
        <v>36</v>
      </c>
      <c r="F1859" t="s">
        <v>40</v>
      </c>
      <c r="G1859" s="3" t="s">
        <v>56</v>
      </c>
      <c r="H1859">
        <v>7</v>
      </c>
      <c r="I1859">
        <v>1630.65</v>
      </c>
      <c r="J1859">
        <v>0.24</v>
      </c>
      <c r="K1859" s="4">
        <v>8675.06</v>
      </c>
      <c r="L1859" s="1">
        <v>44024.781018518523</v>
      </c>
    </row>
    <row r="1860" spans="1:12" x14ac:dyDescent="0.3">
      <c r="A1860" t="s">
        <v>54</v>
      </c>
      <c r="B1860" t="s">
        <v>15</v>
      </c>
      <c r="C1860" s="2">
        <v>53</v>
      </c>
      <c r="D1860" t="s">
        <v>31</v>
      </c>
      <c r="E1860" t="s">
        <v>33</v>
      </c>
      <c r="F1860" t="s">
        <v>57</v>
      </c>
      <c r="G1860" s="3" t="s">
        <v>43</v>
      </c>
      <c r="H1860">
        <v>1</v>
      </c>
      <c r="I1860">
        <v>120.46</v>
      </c>
      <c r="J1860">
        <v>0.23</v>
      </c>
      <c r="K1860" s="4">
        <v>92.75</v>
      </c>
      <c r="L1860" s="1">
        <v>44488.650972222233</v>
      </c>
    </row>
    <row r="1861" spans="1:12" x14ac:dyDescent="0.3">
      <c r="A1861" t="s">
        <v>55</v>
      </c>
      <c r="B1861" t="s">
        <v>22</v>
      </c>
      <c r="C1861" s="2">
        <v>35</v>
      </c>
      <c r="D1861" t="s">
        <v>32</v>
      </c>
      <c r="E1861" t="s">
        <v>33</v>
      </c>
      <c r="F1861" t="s">
        <v>41</v>
      </c>
      <c r="G1861" s="3" t="s">
        <v>42</v>
      </c>
      <c r="I1861">
        <v>1154.94</v>
      </c>
      <c r="J1861">
        <v>0.22</v>
      </c>
      <c r="K1861" s="4">
        <v>1801.71</v>
      </c>
      <c r="L1861" s="1">
        <v>44302.928483796299</v>
      </c>
    </row>
    <row r="1862" spans="1:12" x14ac:dyDescent="0.3">
      <c r="A1862" t="s">
        <v>47</v>
      </c>
      <c r="B1862" t="s">
        <v>27</v>
      </c>
      <c r="C1862" s="2">
        <v>31</v>
      </c>
      <c r="D1862" t="s">
        <v>31</v>
      </c>
      <c r="E1862" t="s">
        <v>46</v>
      </c>
      <c r="F1862" t="s">
        <v>57</v>
      </c>
      <c r="G1862" s="3" t="s">
        <v>42</v>
      </c>
      <c r="H1862">
        <v>6</v>
      </c>
      <c r="I1862">
        <v>774.93</v>
      </c>
      <c r="J1862">
        <v>0.02</v>
      </c>
      <c r="K1862" s="4">
        <v>4556.59</v>
      </c>
      <c r="L1862" s="1">
        <v>44866.143472222233</v>
      </c>
    </row>
    <row r="1863" spans="1:12" x14ac:dyDescent="0.3">
      <c r="A1863" t="s">
        <v>48</v>
      </c>
      <c r="B1863" t="s">
        <v>20</v>
      </c>
      <c r="C1863" s="2">
        <v>55</v>
      </c>
      <c r="D1863" t="s">
        <v>32</v>
      </c>
      <c r="E1863" t="s">
        <v>35</v>
      </c>
      <c r="F1863" t="s">
        <v>39</v>
      </c>
      <c r="G1863" s="3" t="s">
        <v>56</v>
      </c>
      <c r="H1863">
        <v>8</v>
      </c>
      <c r="I1863">
        <v>1790.35</v>
      </c>
      <c r="J1863">
        <v>0.23</v>
      </c>
      <c r="K1863" s="4">
        <v>11028.56</v>
      </c>
      <c r="L1863" s="1">
        <v>44079.866990740738</v>
      </c>
    </row>
    <row r="1864" spans="1:12" x14ac:dyDescent="0.3">
      <c r="A1864" t="s">
        <v>49</v>
      </c>
      <c r="B1864" t="s">
        <v>14</v>
      </c>
      <c r="C1864" s="2">
        <v>42</v>
      </c>
      <c r="D1864" t="s">
        <v>31</v>
      </c>
      <c r="E1864" t="s">
        <v>45</v>
      </c>
      <c r="F1864" t="s">
        <v>37</v>
      </c>
      <c r="G1864" s="3" t="s">
        <v>43</v>
      </c>
      <c r="H1864">
        <v>4</v>
      </c>
      <c r="I1864">
        <v>333.5</v>
      </c>
      <c r="J1864">
        <v>0.15</v>
      </c>
      <c r="K1864" s="4">
        <v>1133.9000000000001</v>
      </c>
      <c r="L1864" s="1">
        <v>45217.017708333333</v>
      </c>
    </row>
    <row r="1865" spans="1:12" x14ac:dyDescent="0.3">
      <c r="A1865" t="s">
        <v>50</v>
      </c>
      <c r="B1865" t="s">
        <v>13</v>
      </c>
      <c r="C1865" s="2">
        <v>33</v>
      </c>
      <c r="D1865" t="s">
        <v>32</v>
      </c>
      <c r="E1865" t="s">
        <v>33</v>
      </c>
      <c r="F1865" t="s">
        <v>37</v>
      </c>
      <c r="G1865" s="3" t="s">
        <v>56</v>
      </c>
      <c r="H1865">
        <v>3</v>
      </c>
      <c r="I1865">
        <v>1148.69</v>
      </c>
      <c r="J1865">
        <v>0.19</v>
      </c>
      <c r="K1865" s="4">
        <v>2791.32</v>
      </c>
      <c r="L1865" s="1">
        <v>44238.028124999997</v>
      </c>
    </row>
    <row r="1866" spans="1:12" x14ac:dyDescent="0.3">
      <c r="A1866" t="s">
        <v>47</v>
      </c>
      <c r="B1866" t="s">
        <v>24</v>
      </c>
      <c r="C1866" s="2">
        <v>35</v>
      </c>
      <c r="D1866" t="s">
        <v>32</v>
      </c>
      <c r="E1866" t="s">
        <v>34</v>
      </c>
      <c r="F1866" t="s">
        <v>40</v>
      </c>
      <c r="G1866" s="3" t="s">
        <v>56</v>
      </c>
      <c r="H1866">
        <v>3</v>
      </c>
      <c r="I1866">
        <v>1943.3</v>
      </c>
      <c r="J1866">
        <v>0.28999999999999998</v>
      </c>
      <c r="K1866" s="4">
        <v>4139.2299999999996</v>
      </c>
      <c r="L1866" s="1">
        <v>44609.538842592592</v>
      </c>
    </row>
    <row r="1867" spans="1:12" x14ac:dyDescent="0.3">
      <c r="A1867" t="s">
        <v>51</v>
      </c>
      <c r="B1867" t="s">
        <v>26</v>
      </c>
      <c r="C1867" s="2">
        <v>18</v>
      </c>
      <c r="D1867" t="s">
        <v>31</v>
      </c>
      <c r="E1867" t="s">
        <v>36</v>
      </c>
      <c r="F1867" t="s">
        <v>57</v>
      </c>
      <c r="G1867" s="3" t="s">
        <v>43</v>
      </c>
      <c r="H1867">
        <v>3</v>
      </c>
      <c r="I1867">
        <v>722.81</v>
      </c>
      <c r="J1867">
        <v>0.24</v>
      </c>
      <c r="K1867" s="4">
        <v>1648.01</v>
      </c>
      <c r="L1867" s="1">
        <v>44514.429085648153</v>
      </c>
    </row>
    <row r="1868" spans="1:12" x14ac:dyDescent="0.3">
      <c r="A1868" t="s">
        <v>52</v>
      </c>
      <c r="B1868" t="s">
        <v>15</v>
      </c>
      <c r="C1868" s="2">
        <v>57</v>
      </c>
      <c r="D1868" t="s">
        <v>32</v>
      </c>
      <c r="E1868" t="s">
        <v>34</v>
      </c>
      <c r="F1868" t="s">
        <v>57</v>
      </c>
      <c r="G1868" s="3" t="s">
        <v>42</v>
      </c>
      <c r="I1868">
        <v>1496.46</v>
      </c>
      <c r="J1868">
        <v>0.25</v>
      </c>
      <c r="K1868" s="4">
        <v>2244.69</v>
      </c>
      <c r="L1868" s="1">
        <v>44837.212939814817</v>
      </c>
    </row>
    <row r="1869" spans="1:12" x14ac:dyDescent="0.3">
      <c r="A1869" t="s">
        <v>53</v>
      </c>
      <c r="B1869" t="s">
        <v>15</v>
      </c>
      <c r="C1869" s="2">
        <v>18</v>
      </c>
      <c r="D1869" t="s">
        <v>31</v>
      </c>
      <c r="E1869" t="s">
        <v>35</v>
      </c>
      <c r="F1869" t="s">
        <v>57</v>
      </c>
      <c r="G1869" s="3" t="s">
        <v>42</v>
      </c>
      <c r="H1869">
        <v>1</v>
      </c>
      <c r="I1869">
        <v>1770.78</v>
      </c>
      <c r="J1869">
        <v>0.05</v>
      </c>
      <c r="K1869" s="4">
        <v>1682.24</v>
      </c>
      <c r="L1869" s="1">
        <v>45116.503148148149</v>
      </c>
    </row>
    <row r="1870" spans="1:12" x14ac:dyDescent="0.3">
      <c r="A1870" t="s">
        <v>54</v>
      </c>
      <c r="B1870" t="s">
        <v>21</v>
      </c>
      <c r="C1870" s="2">
        <v>18</v>
      </c>
      <c r="D1870" t="s">
        <v>32</v>
      </c>
      <c r="E1870" t="s">
        <v>36</v>
      </c>
      <c r="F1870" t="s">
        <v>57</v>
      </c>
      <c r="G1870" s="3" t="s">
        <v>56</v>
      </c>
      <c r="H1870">
        <v>5</v>
      </c>
      <c r="I1870">
        <v>413.11</v>
      </c>
      <c r="J1870">
        <v>0.14000000000000001</v>
      </c>
      <c r="K1870" s="4">
        <v>1776.37</v>
      </c>
      <c r="L1870" s="1">
        <v>45018.995613425926</v>
      </c>
    </row>
    <row r="1871" spans="1:12" x14ac:dyDescent="0.3">
      <c r="A1871" t="s">
        <v>55</v>
      </c>
      <c r="B1871" t="s">
        <v>24</v>
      </c>
      <c r="C1871" s="2">
        <v>38</v>
      </c>
      <c r="D1871" t="s">
        <v>31</v>
      </c>
      <c r="E1871" t="s">
        <v>35</v>
      </c>
      <c r="F1871" t="s">
        <v>39</v>
      </c>
      <c r="G1871" s="3" t="s">
        <v>43</v>
      </c>
      <c r="H1871">
        <v>5</v>
      </c>
      <c r="I1871">
        <v>1985.43</v>
      </c>
      <c r="J1871">
        <v>0.28000000000000003</v>
      </c>
      <c r="K1871" s="4">
        <v>7147.55</v>
      </c>
      <c r="L1871" s="1">
        <v>45111.400868055563</v>
      </c>
    </row>
    <row r="1872" spans="1:12" x14ac:dyDescent="0.3">
      <c r="A1872" t="s">
        <v>47</v>
      </c>
      <c r="B1872" t="s">
        <v>13</v>
      </c>
      <c r="C1872" s="2">
        <v>42</v>
      </c>
      <c r="D1872" t="s">
        <v>32</v>
      </c>
      <c r="E1872" t="s">
        <v>45</v>
      </c>
      <c r="F1872" t="s">
        <v>41</v>
      </c>
      <c r="G1872" s="3" t="s">
        <v>42</v>
      </c>
      <c r="H1872">
        <v>5</v>
      </c>
      <c r="I1872">
        <v>1628.3</v>
      </c>
      <c r="J1872">
        <v>0.17</v>
      </c>
      <c r="K1872" s="4">
        <v>6757.44</v>
      </c>
      <c r="L1872" s="1">
        <v>44766.584131944437</v>
      </c>
    </row>
    <row r="1873" spans="1:12" x14ac:dyDescent="0.3">
      <c r="A1873" t="s">
        <v>48</v>
      </c>
      <c r="B1873" t="s">
        <v>22</v>
      </c>
      <c r="C1873" s="2">
        <v>44</v>
      </c>
      <c r="D1873" t="s">
        <v>32</v>
      </c>
      <c r="E1873" t="s">
        <v>45</v>
      </c>
      <c r="F1873" t="s">
        <v>39</v>
      </c>
      <c r="G1873" s="3" t="s">
        <v>42</v>
      </c>
      <c r="H1873">
        <v>4</v>
      </c>
      <c r="I1873">
        <v>318.25</v>
      </c>
      <c r="J1873">
        <v>0.03</v>
      </c>
      <c r="K1873" s="4">
        <v>1234.81</v>
      </c>
      <c r="L1873" s="1">
        <v>44388.780763888892</v>
      </c>
    </row>
    <row r="1874" spans="1:12" x14ac:dyDescent="0.3">
      <c r="A1874" t="s">
        <v>49</v>
      </c>
      <c r="B1874" t="s">
        <v>28</v>
      </c>
      <c r="C1874" s="2">
        <v>27</v>
      </c>
      <c r="D1874" t="s">
        <v>32</v>
      </c>
      <c r="E1874" t="s">
        <v>34</v>
      </c>
      <c r="F1874" t="s">
        <v>39</v>
      </c>
      <c r="G1874" s="3" t="s">
        <v>43</v>
      </c>
      <c r="H1874">
        <v>3</v>
      </c>
      <c r="I1874">
        <v>656.23</v>
      </c>
      <c r="J1874">
        <v>0.22</v>
      </c>
      <c r="K1874" s="4">
        <v>1535.58</v>
      </c>
      <c r="L1874" s="1">
        <v>44973.382615740738</v>
      </c>
    </row>
    <row r="1875" spans="1:12" x14ac:dyDescent="0.3">
      <c r="A1875" t="s">
        <v>50</v>
      </c>
      <c r="B1875" t="s">
        <v>24</v>
      </c>
      <c r="C1875" s="2">
        <v>29</v>
      </c>
      <c r="D1875" t="s">
        <v>31</v>
      </c>
      <c r="E1875" t="s">
        <v>34</v>
      </c>
      <c r="F1875" t="s">
        <v>39</v>
      </c>
      <c r="G1875" s="3" t="s">
        <v>43</v>
      </c>
      <c r="H1875">
        <v>3</v>
      </c>
      <c r="I1875">
        <v>1268.69</v>
      </c>
      <c r="J1875">
        <v>0.01</v>
      </c>
      <c r="K1875" s="4">
        <v>3768.01</v>
      </c>
      <c r="L1875" s="1">
        <v>44460.560624999998</v>
      </c>
    </row>
    <row r="1876" spans="1:12" x14ac:dyDescent="0.3">
      <c r="A1876" t="s">
        <v>47</v>
      </c>
      <c r="B1876" t="s">
        <v>23</v>
      </c>
      <c r="C1876" s="2">
        <v>45</v>
      </c>
      <c r="D1876" t="s">
        <v>32</v>
      </c>
      <c r="E1876" t="s">
        <v>45</v>
      </c>
      <c r="F1876" t="s">
        <v>37</v>
      </c>
      <c r="G1876" s="3" t="s">
        <v>42</v>
      </c>
      <c r="I1876">
        <v>1775.59</v>
      </c>
      <c r="J1876">
        <v>0.22</v>
      </c>
      <c r="K1876" s="4">
        <v>2769.92</v>
      </c>
      <c r="L1876" s="1">
        <v>45252.129421296297</v>
      </c>
    </row>
    <row r="1877" spans="1:12" x14ac:dyDescent="0.3">
      <c r="A1877" t="s">
        <v>51</v>
      </c>
      <c r="B1877" t="s">
        <v>58</v>
      </c>
      <c r="C1877" s="2">
        <v>49</v>
      </c>
      <c r="D1877" t="s">
        <v>31</v>
      </c>
      <c r="E1877" t="s">
        <v>44</v>
      </c>
      <c r="F1877" t="s">
        <v>39</v>
      </c>
      <c r="G1877" s="3" t="s">
        <v>56</v>
      </c>
      <c r="H1877">
        <v>5</v>
      </c>
      <c r="I1877">
        <v>429.93</v>
      </c>
      <c r="J1877">
        <v>0.26</v>
      </c>
      <c r="K1877" s="4">
        <v>1590.74</v>
      </c>
      <c r="L1877" s="1">
        <v>44164.844814814824</v>
      </c>
    </row>
    <row r="1878" spans="1:12" x14ac:dyDescent="0.3">
      <c r="A1878" t="s">
        <v>52</v>
      </c>
      <c r="B1878" t="s">
        <v>14</v>
      </c>
      <c r="C1878" s="2">
        <v>50</v>
      </c>
      <c r="D1878" t="s">
        <v>32</v>
      </c>
      <c r="E1878" t="s">
        <v>45</v>
      </c>
      <c r="F1878" t="s">
        <v>57</v>
      </c>
      <c r="G1878" s="3" t="s">
        <v>56</v>
      </c>
      <c r="H1878">
        <v>4</v>
      </c>
      <c r="I1878">
        <v>1475.85</v>
      </c>
      <c r="J1878">
        <v>0.13</v>
      </c>
      <c r="K1878" s="4">
        <v>5135.96</v>
      </c>
      <c r="L1878" s="1">
        <v>44470.414398148147</v>
      </c>
    </row>
    <row r="1879" spans="1:12" x14ac:dyDescent="0.3">
      <c r="A1879" t="s">
        <v>53</v>
      </c>
      <c r="B1879" t="s">
        <v>30</v>
      </c>
      <c r="C1879" s="2">
        <v>25</v>
      </c>
      <c r="D1879" t="s">
        <v>32</v>
      </c>
      <c r="E1879" t="s">
        <v>46</v>
      </c>
      <c r="F1879" t="s">
        <v>39</v>
      </c>
      <c r="G1879" s="3" t="s">
        <v>42</v>
      </c>
      <c r="H1879">
        <v>6</v>
      </c>
      <c r="I1879">
        <v>577.76</v>
      </c>
      <c r="J1879">
        <v>0.12</v>
      </c>
      <c r="K1879" s="4">
        <v>3050.57</v>
      </c>
      <c r="L1879" s="1">
        <v>44274.145208333342</v>
      </c>
    </row>
    <row r="1880" spans="1:12" x14ac:dyDescent="0.3">
      <c r="A1880" t="s">
        <v>54</v>
      </c>
      <c r="B1880" t="s">
        <v>30</v>
      </c>
      <c r="C1880" s="2">
        <v>59</v>
      </c>
      <c r="D1880" t="s">
        <v>31</v>
      </c>
      <c r="E1880" t="s">
        <v>36</v>
      </c>
      <c r="F1880" t="s">
        <v>57</v>
      </c>
      <c r="G1880" s="3" t="s">
        <v>56</v>
      </c>
      <c r="I1880">
        <v>1620.56</v>
      </c>
      <c r="J1880">
        <v>0.09</v>
      </c>
      <c r="K1880" s="4">
        <v>2949.42</v>
      </c>
      <c r="L1880" s="1">
        <v>45090.700046296297</v>
      </c>
    </row>
    <row r="1881" spans="1:12" x14ac:dyDescent="0.3">
      <c r="A1881" t="s">
        <v>55</v>
      </c>
      <c r="B1881" t="s">
        <v>18</v>
      </c>
      <c r="C1881" s="2">
        <v>43</v>
      </c>
      <c r="D1881" t="s">
        <v>32</v>
      </c>
      <c r="E1881" t="s">
        <v>46</v>
      </c>
      <c r="F1881" t="s">
        <v>40</v>
      </c>
      <c r="G1881" s="3" t="s">
        <v>56</v>
      </c>
      <c r="I1881">
        <v>1382.71</v>
      </c>
      <c r="J1881">
        <v>0.26</v>
      </c>
      <c r="K1881" s="4">
        <v>2046.41</v>
      </c>
      <c r="L1881" s="1">
        <v>44924.971041666657</v>
      </c>
    </row>
    <row r="1882" spans="1:12" x14ac:dyDescent="0.3">
      <c r="A1882" t="s">
        <v>47</v>
      </c>
      <c r="B1882" t="s">
        <v>17</v>
      </c>
      <c r="C1882" s="2">
        <v>59</v>
      </c>
      <c r="D1882" t="s">
        <v>31</v>
      </c>
      <c r="E1882" t="s">
        <v>35</v>
      </c>
      <c r="F1882" t="s">
        <v>41</v>
      </c>
      <c r="G1882" s="3" t="s">
        <v>43</v>
      </c>
      <c r="H1882">
        <v>8</v>
      </c>
      <c r="I1882">
        <v>1069.67</v>
      </c>
      <c r="J1882">
        <v>0.16</v>
      </c>
      <c r="K1882" s="4">
        <v>7188.18</v>
      </c>
      <c r="L1882" s="1">
        <v>45272.869039351863</v>
      </c>
    </row>
    <row r="1883" spans="1:12" x14ac:dyDescent="0.3">
      <c r="A1883" t="s">
        <v>48</v>
      </c>
      <c r="B1883" t="s">
        <v>19</v>
      </c>
      <c r="C1883" s="2">
        <v>58</v>
      </c>
      <c r="D1883" t="s">
        <v>31</v>
      </c>
      <c r="E1883" t="s">
        <v>45</v>
      </c>
      <c r="F1883" t="s">
        <v>37</v>
      </c>
      <c r="G1883" s="3" t="s">
        <v>43</v>
      </c>
      <c r="H1883">
        <v>6</v>
      </c>
      <c r="I1883">
        <v>1317.24</v>
      </c>
      <c r="J1883">
        <v>0.17</v>
      </c>
      <c r="K1883" s="4">
        <v>6559.86</v>
      </c>
      <c r="L1883" s="1">
        <v>44818.324108796303</v>
      </c>
    </row>
    <row r="1884" spans="1:12" x14ac:dyDescent="0.3">
      <c r="A1884" t="s">
        <v>49</v>
      </c>
      <c r="B1884" t="s">
        <v>22</v>
      </c>
      <c r="C1884" s="2">
        <v>19</v>
      </c>
      <c r="D1884" t="s">
        <v>31</v>
      </c>
      <c r="E1884" t="s">
        <v>45</v>
      </c>
      <c r="F1884" t="s">
        <v>41</v>
      </c>
      <c r="G1884" s="3" t="s">
        <v>43</v>
      </c>
      <c r="H1884">
        <v>3</v>
      </c>
      <c r="I1884">
        <v>1759.07</v>
      </c>
      <c r="J1884">
        <v>0.2</v>
      </c>
      <c r="K1884" s="4">
        <v>4221.7700000000004</v>
      </c>
      <c r="L1884" s="1">
        <v>44096.451724537037</v>
      </c>
    </row>
    <row r="1885" spans="1:12" x14ac:dyDescent="0.3">
      <c r="A1885" t="s">
        <v>50</v>
      </c>
      <c r="B1885" t="s">
        <v>27</v>
      </c>
      <c r="C1885" s="2">
        <v>52</v>
      </c>
      <c r="D1885" t="s">
        <v>31</v>
      </c>
      <c r="E1885" t="s">
        <v>33</v>
      </c>
      <c r="F1885" t="s">
        <v>40</v>
      </c>
      <c r="G1885" s="3" t="s">
        <v>56</v>
      </c>
      <c r="H1885">
        <v>5</v>
      </c>
      <c r="I1885">
        <v>803.53</v>
      </c>
      <c r="J1885">
        <v>0.09</v>
      </c>
      <c r="K1885" s="4">
        <v>3656.06</v>
      </c>
      <c r="L1885" s="1">
        <v>44449.441053240742</v>
      </c>
    </row>
    <row r="1886" spans="1:12" x14ac:dyDescent="0.3">
      <c r="A1886" t="s">
        <v>47</v>
      </c>
      <c r="B1886" t="s">
        <v>58</v>
      </c>
      <c r="C1886" s="2">
        <v>51</v>
      </c>
      <c r="D1886" t="s">
        <v>31</v>
      </c>
      <c r="E1886" t="s">
        <v>35</v>
      </c>
      <c r="F1886" t="s">
        <v>41</v>
      </c>
      <c r="G1886" s="3" t="s">
        <v>43</v>
      </c>
      <c r="H1886">
        <v>3</v>
      </c>
      <c r="I1886">
        <v>1550.04</v>
      </c>
      <c r="J1886">
        <v>0.13</v>
      </c>
      <c r="K1886" s="4">
        <v>4045.6</v>
      </c>
      <c r="L1886" s="1">
        <v>45223.491574074083</v>
      </c>
    </row>
    <row r="1887" spans="1:12" x14ac:dyDescent="0.3">
      <c r="A1887" t="s">
        <v>51</v>
      </c>
      <c r="B1887" t="s">
        <v>19</v>
      </c>
      <c r="C1887" s="2">
        <v>23</v>
      </c>
      <c r="D1887" t="s">
        <v>32</v>
      </c>
      <c r="E1887" t="s">
        <v>33</v>
      </c>
      <c r="F1887" t="s">
        <v>37</v>
      </c>
      <c r="G1887" s="3" t="s">
        <v>43</v>
      </c>
      <c r="I1887">
        <v>359.87</v>
      </c>
      <c r="J1887">
        <v>0.22</v>
      </c>
      <c r="K1887" s="4">
        <v>561.4</v>
      </c>
      <c r="L1887" s="1">
        <v>45227.732951388891</v>
      </c>
    </row>
    <row r="1888" spans="1:12" x14ac:dyDescent="0.3">
      <c r="A1888" t="s">
        <v>52</v>
      </c>
      <c r="B1888" t="s">
        <v>29</v>
      </c>
      <c r="C1888" s="2">
        <v>48</v>
      </c>
      <c r="D1888" t="s">
        <v>31</v>
      </c>
      <c r="E1888" t="s">
        <v>35</v>
      </c>
      <c r="F1888" t="s">
        <v>57</v>
      </c>
      <c r="G1888" s="3" t="s">
        <v>42</v>
      </c>
      <c r="H1888">
        <v>3</v>
      </c>
      <c r="I1888">
        <v>1417.31</v>
      </c>
      <c r="J1888">
        <v>0.3</v>
      </c>
      <c r="K1888" s="4">
        <v>2976.35</v>
      </c>
      <c r="L1888" s="1">
        <v>45021.470821759263</v>
      </c>
    </row>
    <row r="1889" spans="1:12" x14ac:dyDescent="0.3">
      <c r="A1889" t="s">
        <v>53</v>
      </c>
      <c r="B1889" t="s">
        <v>19</v>
      </c>
      <c r="C1889" s="2">
        <v>40</v>
      </c>
      <c r="D1889" t="s">
        <v>32</v>
      </c>
      <c r="E1889" t="s">
        <v>46</v>
      </c>
      <c r="F1889" t="s">
        <v>40</v>
      </c>
      <c r="G1889" s="3" t="s">
        <v>43</v>
      </c>
      <c r="H1889">
        <v>1</v>
      </c>
      <c r="I1889">
        <v>1513.78</v>
      </c>
      <c r="J1889">
        <v>0.01</v>
      </c>
      <c r="K1889" s="4">
        <v>1498.64</v>
      </c>
      <c r="L1889" s="1">
        <v>45181.137743055559</v>
      </c>
    </row>
    <row r="1890" spans="1:12" x14ac:dyDescent="0.3">
      <c r="A1890" t="s">
        <v>54</v>
      </c>
      <c r="B1890" t="s">
        <v>13</v>
      </c>
      <c r="C1890" s="2">
        <v>29</v>
      </c>
      <c r="D1890" t="s">
        <v>31</v>
      </c>
      <c r="E1890" t="s">
        <v>36</v>
      </c>
      <c r="F1890" t="s">
        <v>40</v>
      </c>
      <c r="G1890" s="3" t="s">
        <v>42</v>
      </c>
      <c r="H1890">
        <v>7</v>
      </c>
      <c r="I1890">
        <v>913.85</v>
      </c>
      <c r="J1890">
        <v>0.01</v>
      </c>
      <c r="K1890" s="4">
        <v>6332.98</v>
      </c>
      <c r="L1890" s="1">
        <v>44357.907546296286</v>
      </c>
    </row>
    <row r="1891" spans="1:12" x14ac:dyDescent="0.3">
      <c r="A1891" t="s">
        <v>55</v>
      </c>
      <c r="B1891" t="s">
        <v>28</v>
      </c>
      <c r="C1891" s="2">
        <v>45</v>
      </c>
      <c r="D1891" t="s">
        <v>31</v>
      </c>
      <c r="E1891" t="s">
        <v>35</v>
      </c>
      <c r="F1891" t="s">
        <v>57</v>
      </c>
      <c r="G1891" s="3" t="s">
        <v>56</v>
      </c>
      <c r="H1891">
        <v>6</v>
      </c>
      <c r="I1891">
        <v>1597.56</v>
      </c>
      <c r="J1891">
        <v>0.13</v>
      </c>
      <c r="K1891" s="4">
        <v>8339.26</v>
      </c>
      <c r="L1891" s="1">
        <v>44181.454085648147</v>
      </c>
    </row>
    <row r="1892" spans="1:12" x14ac:dyDescent="0.3">
      <c r="A1892" t="s">
        <v>47</v>
      </c>
      <c r="B1892" t="s">
        <v>12</v>
      </c>
      <c r="C1892" s="2">
        <v>32</v>
      </c>
      <c r="D1892" t="s">
        <v>32</v>
      </c>
      <c r="E1892" t="s">
        <v>34</v>
      </c>
      <c r="F1892" t="s">
        <v>57</v>
      </c>
      <c r="G1892" s="3" t="s">
        <v>43</v>
      </c>
      <c r="H1892">
        <v>5</v>
      </c>
      <c r="I1892">
        <v>1136.3499999999999</v>
      </c>
      <c r="J1892">
        <v>0.2</v>
      </c>
      <c r="K1892" s="4">
        <v>4545.3999999999996</v>
      </c>
      <c r="L1892" s="1">
        <v>44054.522812499999</v>
      </c>
    </row>
    <row r="1893" spans="1:12" x14ac:dyDescent="0.3">
      <c r="A1893" t="s">
        <v>48</v>
      </c>
      <c r="B1893" t="s">
        <v>24</v>
      </c>
      <c r="C1893" s="2">
        <v>36</v>
      </c>
      <c r="D1893" t="s">
        <v>32</v>
      </c>
      <c r="E1893" t="s">
        <v>45</v>
      </c>
      <c r="F1893" t="s">
        <v>37</v>
      </c>
      <c r="G1893" s="3" t="s">
        <v>42</v>
      </c>
      <c r="H1893">
        <v>6</v>
      </c>
      <c r="I1893">
        <v>1875.74</v>
      </c>
      <c r="J1893">
        <v>0.12</v>
      </c>
      <c r="K1893" s="4">
        <v>9903.91</v>
      </c>
      <c r="L1893" s="1">
        <v>45200.640277777777</v>
      </c>
    </row>
    <row r="1894" spans="1:12" x14ac:dyDescent="0.3">
      <c r="A1894" t="s">
        <v>49</v>
      </c>
      <c r="B1894" t="s">
        <v>16</v>
      </c>
      <c r="C1894" s="2">
        <v>29</v>
      </c>
      <c r="D1894" t="s">
        <v>31</v>
      </c>
      <c r="E1894" t="s">
        <v>35</v>
      </c>
      <c r="F1894" t="s">
        <v>39</v>
      </c>
      <c r="G1894" s="3" t="s">
        <v>42</v>
      </c>
      <c r="H1894">
        <v>8</v>
      </c>
      <c r="I1894">
        <v>269.31</v>
      </c>
      <c r="J1894">
        <v>0.3</v>
      </c>
      <c r="K1894" s="4">
        <v>1508.14</v>
      </c>
      <c r="L1894" s="1">
        <v>43987.269849537042</v>
      </c>
    </row>
    <row r="1895" spans="1:12" x14ac:dyDescent="0.3">
      <c r="A1895" t="s">
        <v>50</v>
      </c>
      <c r="B1895" t="s">
        <v>17</v>
      </c>
      <c r="C1895" s="2">
        <v>19</v>
      </c>
      <c r="D1895" t="s">
        <v>31</v>
      </c>
      <c r="E1895" t="s">
        <v>36</v>
      </c>
      <c r="F1895" t="s">
        <v>38</v>
      </c>
      <c r="G1895" s="3" t="s">
        <v>42</v>
      </c>
      <c r="H1895">
        <v>3</v>
      </c>
      <c r="I1895">
        <v>305.10000000000002</v>
      </c>
      <c r="J1895">
        <v>0.06</v>
      </c>
      <c r="K1895" s="4">
        <v>860.38</v>
      </c>
      <c r="L1895" s="1">
        <v>44802.575624999998</v>
      </c>
    </row>
    <row r="1896" spans="1:12" x14ac:dyDescent="0.3">
      <c r="A1896" t="s">
        <v>47</v>
      </c>
      <c r="B1896" t="s">
        <v>19</v>
      </c>
      <c r="C1896" s="2">
        <v>28</v>
      </c>
      <c r="D1896" t="s">
        <v>32</v>
      </c>
      <c r="E1896" t="s">
        <v>35</v>
      </c>
      <c r="F1896" t="s">
        <v>39</v>
      </c>
      <c r="G1896" s="3" t="s">
        <v>56</v>
      </c>
      <c r="H1896">
        <v>3</v>
      </c>
      <c r="I1896">
        <v>1692.73</v>
      </c>
      <c r="J1896">
        <v>0</v>
      </c>
      <c r="K1896" s="4">
        <v>5078.1899999999996</v>
      </c>
      <c r="L1896" s="1">
        <v>44345.446782407409</v>
      </c>
    </row>
    <row r="1897" spans="1:12" x14ac:dyDescent="0.3">
      <c r="A1897" t="s">
        <v>51</v>
      </c>
      <c r="B1897" t="s">
        <v>12</v>
      </c>
      <c r="C1897" s="2">
        <v>61</v>
      </c>
      <c r="D1897" t="s">
        <v>32</v>
      </c>
      <c r="E1897" t="s">
        <v>45</v>
      </c>
      <c r="F1897" t="s">
        <v>39</v>
      </c>
      <c r="G1897" s="3" t="s">
        <v>43</v>
      </c>
      <c r="H1897">
        <v>5</v>
      </c>
      <c r="I1897">
        <v>1692.6</v>
      </c>
      <c r="J1897">
        <v>0.06</v>
      </c>
      <c r="K1897" s="4">
        <v>7955.22</v>
      </c>
      <c r="L1897" s="1">
        <v>45024.498564814807</v>
      </c>
    </row>
    <row r="1898" spans="1:12" x14ac:dyDescent="0.3">
      <c r="A1898" t="s">
        <v>52</v>
      </c>
      <c r="B1898" t="s">
        <v>14</v>
      </c>
      <c r="C1898" s="2">
        <v>54</v>
      </c>
      <c r="D1898" t="s">
        <v>31</v>
      </c>
      <c r="E1898" t="s">
        <v>44</v>
      </c>
      <c r="F1898" t="s">
        <v>41</v>
      </c>
      <c r="G1898" s="3" t="s">
        <v>56</v>
      </c>
      <c r="H1898">
        <v>5</v>
      </c>
      <c r="I1898">
        <v>968.89</v>
      </c>
      <c r="J1898">
        <v>0.27</v>
      </c>
      <c r="K1898" s="4">
        <v>3536.45</v>
      </c>
      <c r="L1898" s="1">
        <v>44166.056620370371</v>
      </c>
    </row>
    <row r="1899" spans="1:12" x14ac:dyDescent="0.3">
      <c r="A1899" t="s">
        <v>53</v>
      </c>
      <c r="B1899" t="s">
        <v>16</v>
      </c>
      <c r="C1899" s="2">
        <v>55</v>
      </c>
      <c r="D1899" t="s">
        <v>31</v>
      </c>
      <c r="E1899" t="s">
        <v>35</v>
      </c>
      <c r="F1899" t="s">
        <v>38</v>
      </c>
      <c r="G1899" s="3" t="s">
        <v>42</v>
      </c>
      <c r="H1899">
        <v>1</v>
      </c>
      <c r="I1899">
        <v>1929.73</v>
      </c>
      <c r="J1899">
        <v>0.04</v>
      </c>
      <c r="K1899" s="4">
        <v>1852.54</v>
      </c>
      <c r="L1899" s="1">
        <v>44655.853530092587</v>
      </c>
    </row>
    <row r="1900" spans="1:12" x14ac:dyDescent="0.3">
      <c r="A1900" t="s">
        <v>54</v>
      </c>
      <c r="B1900" t="s">
        <v>16</v>
      </c>
      <c r="C1900" s="2">
        <v>42</v>
      </c>
      <c r="D1900" t="s">
        <v>31</v>
      </c>
      <c r="E1900" t="s">
        <v>34</v>
      </c>
      <c r="F1900" t="s">
        <v>57</v>
      </c>
      <c r="G1900" s="3" t="s">
        <v>56</v>
      </c>
      <c r="H1900">
        <v>4</v>
      </c>
      <c r="I1900">
        <v>1374.81</v>
      </c>
      <c r="J1900">
        <v>0.14000000000000001</v>
      </c>
      <c r="K1900" s="4">
        <v>4729.3500000000004</v>
      </c>
      <c r="L1900" s="1">
        <v>44658.402303240742</v>
      </c>
    </row>
    <row r="1901" spans="1:12" x14ac:dyDescent="0.3">
      <c r="A1901" t="s">
        <v>55</v>
      </c>
      <c r="B1901" t="s">
        <v>12</v>
      </c>
      <c r="C1901" s="2">
        <v>60</v>
      </c>
      <c r="D1901" t="s">
        <v>32</v>
      </c>
      <c r="E1901" t="s">
        <v>45</v>
      </c>
      <c r="F1901" t="s">
        <v>39</v>
      </c>
      <c r="G1901" s="3" t="s">
        <v>56</v>
      </c>
      <c r="H1901">
        <v>9</v>
      </c>
      <c r="I1901">
        <v>1966.56</v>
      </c>
      <c r="J1901">
        <v>0.13</v>
      </c>
      <c r="K1901" s="4">
        <v>15398.16</v>
      </c>
      <c r="L1901" s="1">
        <v>44864.287708333337</v>
      </c>
    </row>
    <row r="1902" spans="1:12" x14ac:dyDescent="0.3">
      <c r="A1902" t="s">
        <v>47</v>
      </c>
      <c r="B1902" t="s">
        <v>16</v>
      </c>
      <c r="C1902" s="2">
        <v>38</v>
      </c>
      <c r="D1902" t="s">
        <v>31</v>
      </c>
      <c r="E1902" t="s">
        <v>36</v>
      </c>
      <c r="F1902" t="s">
        <v>37</v>
      </c>
      <c r="G1902" s="3" t="s">
        <v>42</v>
      </c>
      <c r="H1902">
        <v>8</v>
      </c>
      <c r="I1902">
        <v>1088.17</v>
      </c>
      <c r="J1902">
        <v>0.2</v>
      </c>
      <c r="K1902" s="4">
        <v>6964.29</v>
      </c>
      <c r="L1902" s="1">
        <v>44860.669548611113</v>
      </c>
    </row>
    <row r="1903" spans="1:12" x14ac:dyDescent="0.3">
      <c r="A1903" t="s">
        <v>48</v>
      </c>
      <c r="B1903" t="s">
        <v>14</v>
      </c>
      <c r="C1903" s="2">
        <v>59</v>
      </c>
      <c r="D1903" t="s">
        <v>32</v>
      </c>
      <c r="E1903" t="s">
        <v>46</v>
      </c>
      <c r="F1903" t="s">
        <v>39</v>
      </c>
      <c r="G1903" s="3" t="s">
        <v>43</v>
      </c>
      <c r="H1903">
        <v>3</v>
      </c>
      <c r="I1903">
        <v>443.15</v>
      </c>
      <c r="J1903">
        <v>0.02</v>
      </c>
      <c r="K1903" s="4">
        <v>1302.8599999999999</v>
      </c>
      <c r="L1903" s="1">
        <v>44812.736273148148</v>
      </c>
    </row>
    <row r="1904" spans="1:12" x14ac:dyDescent="0.3">
      <c r="A1904" t="s">
        <v>49</v>
      </c>
      <c r="B1904" t="s">
        <v>13</v>
      </c>
      <c r="C1904" s="2">
        <v>53</v>
      </c>
      <c r="D1904" t="s">
        <v>32</v>
      </c>
      <c r="E1904" t="s">
        <v>46</v>
      </c>
      <c r="F1904" t="s">
        <v>57</v>
      </c>
      <c r="G1904" s="3" t="s">
        <v>43</v>
      </c>
      <c r="H1904">
        <v>5</v>
      </c>
      <c r="I1904">
        <v>916.57</v>
      </c>
      <c r="J1904">
        <v>0.2</v>
      </c>
      <c r="K1904" s="4">
        <v>3666.28</v>
      </c>
      <c r="L1904" s="1">
        <v>44485.39603009259</v>
      </c>
    </row>
    <row r="1905" spans="1:12" x14ac:dyDescent="0.3">
      <c r="A1905" t="s">
        <v>50</v>
      </c>
      <c r="B1905" t="s">
        <v>18</v>
      </c>
      <c r="C1905" s="2">
        <v>26</v>
      </c>
      <c r="D1905" t="s">
        <v>31</v>
      </c>
      <c r="E1905" t="s">
        <v>45</v>
      </c>
      <c r="F1905" t="s">
        <v>39</v>
      </c>
      <c r="G1905" s="3" t="s">
        <v>56</v>
      </c>
      <c r="H1905">
        <v>5</v>
      </c>
      <c r="I1905">
        <v>1961.95</v>
      </c>
      <c r="J1905">
        <v>0.11</v>
      </c>
      <c r="K1905" s="4">
        <v>8730.68</v>
      </c>
      <c r="L1905" s="1">
        <v>43923.193344907413</v>
      </c>
    </row>
    <row r="1906" spans="1:12" x14ac:dyDescent="0.3">
      <c r="A1906" t="s">
        <v>47</v>
      </c>
      <c r="B1906" t="s">
        <v>24</v>
      </c>
      <c r="C1906" s="2">
        <v>29</v>
      </c>
      <c r="D1906" t="s">
        <v>31</v>
      </c>
      <c r="E1906" t="s">
        <v>33</v>
      </c>
      <c r="F1906" t="s">
        <v>40</v>
      </c>
      <c r="G1906" s="3" t="s">
        <v>43</v>
      </c>
      <c r="H1906">
        <v>7</v>
      </c>
      <c r="I1906">
        <v>772.31</v>
      </c>
      <c r="J1906">
        <v>0.28000000000000003</v>
      </c>
      <c r="K1906" s="4">
        <v>3892.44</v>
      </c>
      <c r="L1906" s="1">
        <v>45067.638171296298</v>
      </c>
    </row>
    <row r="1907" spans="1:12" x14ac:dyDescent="0.3">
      <c r="A1907" t="s">
        <v>51</v>
      </c>
      <c r="B1907" t="s">
        <v>28</v>
      </c>
      <c r="C1907" s="2">
        <v>27</v>
      </c>
      <c r="D1907" t="s">
        <v>32</v>
      </c>
      <c r="E1907" t="s">
        <v>44</v>
      </c>
      <c r="F1907" t="s">
        <v>41</v>
      </c>
      <c r="G1907" s="3" t="s">
        <v>42</v>
      </c>
      <c r="H1907">
        <v>8</v>
      </c>
      <c r="I1907">
        <v>1916.18</v>
      </c>
      <c r="J1907">
        <v>0.25</v>
      </c>
      <c r="K1907" s="4">
        <v>11497.08</v>
      </c>
      <c r="L1907" s="1">
        <v>44211.60769675926</v>
      </c>
    </row>
    <row r="1908" spans="1:12" x14ac:dyDescent="0.3">
      <c r="A1908" t="s">
        <v>52</v>
      </c>
      <c r="B1908" t="s">
        <v>12</v>
      </c>
      <c r="C1908" s="2">
        <v>63</v>
      </c>
      <c r="D1908" t="s">
        <v>31</v>
      </c>
      <c r="E1908" t="s">
        <v>36</v>
      </c>
      <c r="F1908" t="s">
        <v>41</v>
      </c>
      <c r="G1908" s="3" t="s">
        <v>43</v>
      </c>
      <c r="H1908">
        <v>9</v>
      </c>
      <c r="I1908">
        <v>1604.19</v>
      </c>
      <c r="J1908">
        <v>0.12</v>
      </c>
      <c r="K1908" s="4">
        <v>12705.18</v>
      </c>
      <c r="L1908" s="1">
        <v>44429.686180555553</v>
      </c>
    </row>
    <row r="1909" spans="1:12" x14ac:dyDescent="0.3">
      <c r="A1909" t="s">
        <v>53</v>
      </c>
      <c r="B1909" t="s">
        <v>27</v>
      </c>
      <c r="C1909" s="2">
        <v>22</v>
      </c>
      <c r="D1909" t="s">
        <v>31</v>
      </c>
      <c r="E1909" t="s">
        <v>44</v>
      </c>
      <c r="F1909" t="s">
        <v>39</v>
      </c>
      <c r="G1909" s="3" t="s">
        <v>56</v>
      </c>
      <c r="H1909">
        <v>7</v>
      </c>
      <c r="I1909">
        <v>912.11</v>
      </c>
      <c r="J1909">
        <v>0.3</v>
      </c>
      <c r="K1909" s="4">
        <v>4469.34</v>
      </c>
      <c r="L1909" s="1">
        <v>44600.176342592589</v>
      </c>
    </row>
    <row r="1910" spans="1:12" x14ac:dyDescent="0.3">
      <c r="A1910" t="s">
        <v>54</v>
      </c>
      <c r="B1910" t="s">
        <v>21</v>
      </c>
      <c r="C1910" s="2">
        <v>50</v>
      </c>
      <c r="D1910" t="s">
        <v>32</v>
      </c>
      <c r="E1910" t="s">
        <v>46</v>
      </c>
      <c r="F1910" t="s">
        <v>41</v>
      </c>
      <c r="G1910" s="3" t="s">
        <v>42</v>
      </c>
      <c r="I1910">
        <v>1106.6500000000001</v>
      </c>
      <c r="J1910">
        <v>0.02</v>
      </c>
      <c r="K1910" s="4">
        <v>2169.0300000000002</v>
      </c>
      <c r="L1910" s="1">
        <v>44979.7890625</v>
      </c>
    </row>
    <row r="1911" spans="1:12" x14ac:dyDescent="0.3">
      <c r="A1911" t="s">
        <v>55</v>
      </c>
      <c r="B1911" t="s">
        <v>12</v>
      </c>
      <c r="C1911" s="2">
        <v>22</v>
      </c>
      <c r="D1911" t="s">
        <v>31</v>
      </c>
      <c r="E1911" t="s">
        <v>44</v>
      </c>
      <c r="F1911" t="s">
        <v>37</v>
      </c>
      <c r="G1911" s="3" t="s">
        <v>42</v>
      </c>
      <c r="H1911">
        <v>8</v>
      </c>
      <c r="I1911">
        <v>1234.51</v>
      </c>
      <c r="J1911">
        <v>0.24</v>
      </c>
      <c r="K1911" s="4">
        <v>7505.82</v>
      </c>
      <c r="L1911" s="1">
        <v>45134.930104166669</v>
      </c>
    </row>
    <row r="1912" spans="1:12" x14ac:dyDescent="0.3">
      <c r="A1912" t="s">
        <v>47</v>
      </c>
      <c r="B1912" t="s">
        <v>23</v>
      </c>
      <c r="C1912" s="2">
        <v>33</v>
      </c>
      <c r="D1912" t="s">
        <v>32</v>
      </c>
      <c r="E1912" t="s">
        <v>34</v>
      </c>
      <c r="F1912" t="s">
        <v>38</v>
      </c>
      <c r="G1912" s="3" t="s">
        <v>42</v>
      </c>
      <c r="H1912">
        <v>8</v>
      </c>
      <c r="I1912">
        <v>1348.24</v>
      </c>
      <c r="J1912">
        <v>0.13</v>
      </c>
      <c r="K1912" s="4">
        <v>9383.75</v>
      </c>
      <c r="L1912" s="1">
        <v>44718.792708333327</v>
      </c>
    </row>
    <row r="1913" spans="1:12" x14ac:dyDescent="0.3">
      <c r="A1913" t="s">
        <v>48</v>
      </c>
      <c r="B1913" t="s">
        <v>12</v>
      </c>
      <c r="C1913" s="2">
        <v>54</v>
      </c>
      <c r="D1913" t="s">
        <v>32</v>
      </c>
      <c r="E1913" t="s">
        <v>46</v>
      </c>
      <c r="F1913" t="s">
        <v>39</v>
      </c>
      <c r="G1913" s="3" t="s">
        <v>56</v>
      </c>
      <c r="I1913">
        <v>199.56</v>
      </c>
      <c r="J1913">
        <v>0.13</v>
      </c>
      <c r="K1913" s="4">
        <v>347.23</v>
      </c>
      <c r="L1913" s="1">
        <v>44384.474282407413</v>
      </c>
    </row>
    <row r="1914" spans="1:12" x14ac:dyDescent="0.3">
      <c r="A1914" t="s">
        <v>49</v>
      </c>
      <c r="B1914" t="s">
        <v>15</v>
      </c>
      <c r="C1914" s="2">
        <v>54</v>
      </c>
      <c r="D1914" t="s">
        <v>31</v>
      </c>
      <c r="E1914" t="s">
        <v>35</v>
      </c>
      <c r="F1914" t="s">
        <v>37</v>
      </c>
      <c r="G1914" s="3" t="s">
        <v>56</v>
      </c>
      <c r="H1914">
        <v>6</v>
      </c>
      <c r="I1914">
        <v>1870.5</v>
      </c>
      <c r="J1914">
        <v>0.05</v>
      </c>
      <c r="K1914" s="4">
        <v>10661.85</v>
      </c>
      <c r="L1914" s="1">
        <v>44807.837951388887</v>
      </c>
    </row>
    <row r="1915" spans="1:12" x14ac:dyDescent="0.3">
      <c r="A1915" t="s">
        <v>50</v>
      </c>
      <c r="B1915" t="s">
        <v>15</v>
      </c>
      <c r="C1915" s="2">
        <v>46</v>
      </c>
      <c r="D1915" t="s">
        <v>32</v>
      </c>
      <c r="E1915" t="s">
        <v>34</v>
      </c>
      <c r="F1915" t="s">
        <v>40</v>
      </c>
      <c r="G1915" s="3" t="s">
        <v>43</v>
      </c>
      <c r="H1915">
        <v>1</v>
      </c>
      <c r="I1915">
        <v>1214.1500000000001</v>
      </c>
      <c r="J1915">
        <v>0.15</v>
      </c>
      <c r="K1915" s="4">
        <v>1032.03</v>
      </c>
      <c r="L1915" s="1">
        <v>44305.049988425933</v>
      </c>
    </row>
    <row r="1916" spans="1:12" x14ac:dyDescent="0.3">
      <c r="A1916" t="s">
        <v>47</v>
      </c>
      <c r="B1916" t="s">
        <v>24</v>
      </c>
      <c r="C1916" s="2">
        <v>35</v>
      </c>
      <c r="D1916" t="s">
        <v>32</v>
      </c>
      <c r="E1916" t="s">
        <v>34</v>
      </c>
      <c r="F1916" t="s">
        <v>37</v>
      </c>
      <c r="G1916" s="3" t="s">
        <v>56</v>
      </c>
      <c r="H1916">
        <v>7</v>
      </c>
      <c r="I1916">
        <v>1865.74</v>
      </c>
      <c r="J1916">
        <v>0.03</v>
      </c>
      <c r="K1916" s="4">
        <v>12668.37</v>
      </c>
      <c r="L1916" s="1">
        <v>43933.754201388889</v>
      </c>
    </row>
    <row r="1917" spans="1:12" x14ac:dyDescent="0.3">
      <c r="A1917" t="s">
        <v>51</v>
      </c>
      <c r="B1917" t="s">
        <v>14</v>
      </c>
      <c r="C1917" s="2">
        <v>46</v>
      </c>
      <c r="D1917" t="s">
        <v>31</v>
      </c>
      <c r="E1917" t="s">
        <v>33</v>
      </c>
      <c r="F1917" t="s">
        <v>37</v>
      </c>
      <c r="G1917" s="3" t="s">
        <v>42</v>
      </c>
      <c r="I1917">
        <v>1282.2</v>
      </c>
      <c r="J1917">
        <v>0.18</v>
      </c>
      <c r="K1917" s="4">
        <v>2102.81</v>
      </c>
      <c r="L1917" s="1">
        <v>44250.86519675926</v>
      </c>
    </row>
    <row r="1918" spans="1:12" x14ac:dyDescent="0.3">
      <c r="A1918" t="s">
        <v>52</v>
      </c>
      <c r="B1918" t="s">
        <v>13</v>
      </c>
      <c r="C1918" s="2">
        <v>23</v>
      </c>
      <c r="D1918" t="s">
        <v>32</v>
      </c>
      <c r="E1918" t="s">
        <v>34</v>
      </c>
      <c r="F1918" t="s">
        <v>40</v>
      </c>
      <c r="G1918" s="3" t="s">
        <v>56</v>
      </c>
      <c r="H1918">
        <v>5</v>
      </c>
      <c r="I1918">
        <v>890.48</v>
      </c>
      <c r="J1918">
        <v>7.0000000000000007E-2</v>
      </c>
      <c r="K1918" s="4">
        <v>4140.7299999999996</v>
      </c>
      <c r="L1918" s="1">
        <v>44285.935300925928</v>
      </c>
    </row>
    <row r="1919" spans="1:12" x14ac:dyDescent="0.3">
      <c r="A1919" t="s">
        <v>53</v>
      </c>
      <c r="B1919" t="s">
        <v>21</v>
      </c>
      <c r="C1919" s="2">
        <v>35</v>
      </c>
      <c r="D1919" t="s">
        <v>31</v>
      </c>
      <c r="E1919" t="s">
        <v>36</v>
      </c>
      <c r="F1919" t="s">
        <v>57</v>
      </c>
      <c r="G1919" s="3" t="s">
        <v>56</v>
      </c>
      <c r="H1919">
        <v>7</v>
      </c>
      <c r="I1919">
        <v>1155.51</v>
      </c>
      <c r="J1919">
        <v>0.22</v>
      </c>
      <c r="K1919" s="4">
        <v>6309.08</v>
      </c>
      <c r="L1919" s="1">
        <v>44937.920243055552</v>
      </c>
    </row>
    <row r="1920" spans="1:12" x14ac:dyDescent="0.3">
      <c r="A1920" t="s">
        <v>54</v>
      </c>
      <c r="B1920" t="s">
        <v>58</v>
      </c>
      <c r="C1920" s="2">
        <v>49</v>
      </c>
      <c r="D1920" t="s">
        <v>32</v>
      </c>
      <c r="E1920" t="s">
        <v>35</v>
      </c>
      <c r="F1920" t="s">
        <v>39</v>
      </c>
      <c r="G1920" s="3" t="s">
        <v>43</v>
      </c>
      <c r="H1920">
        <v>9</v>
      </c>
      <c r="I1920">
        <v>1667.53</v>
      </c>
      <c r="J1920">
        <v>0.18</v>
      </c>
      <c r="K1920" s="4">
        <v>12306.37</v>
      </c>
      <c r="L1920" s="1">
        <v>44477.706956018519</v>
      </c>
    </row>
    <row r="1921" spans="1:12" x14ac:dyDescent="0.3">
      <c r="A1921" t="s">
        <v>55</v>
      </c>
      <c r="B1921" t="s">
        <v>24</v>
      </c>
      <c r="C1921" s="2">
        <v>59</v>
      </c>
      <c r="D1921" t="s">
        <v>32</v>
      </c>
      <c r="E1921" t="s">
        <v>35</v>
      </c>
      <c r="F1921" t="s">
        <v>39</v>
      </c>
      <c r="G1921" s="3" t="s">
        <v>42</v>
      </c>
      <c r="H1921">
        <v>1</v>
      </c>
      <c r="I1921">
        <v>685.95</v>
      </c>
      <c r="J1921">
        <v>0.22</v>
      </c>
      <c r="K1921" s="4">
        <v>535.04</v>
      </c>
      <c r="L1921" s="1">
        <v>44458.395821759259</v>
      </c>
    </row>
    <row r="1922" spans="1:12" x14ac:dyDescent="0.3">
      <c r="A1922" t="s">
        <v>47</v>
      </c>
      <c r="B1922" t="s">
        <v>21</v>
      </c>
      <c r="C1922" s="2">
        <v>64</v>
      </c>
      <c r="D1922" t="s">
        <v>32</v>
      </c>
      <c r="E1922" t="s">
        <v>46</v>
      </c>
      <c r="F1922" t="s">
        <v>39</v>
      </c>
      <c r="G1922" s="3" t="s">
        <v>43</v>
      </c>
      <c r="H1922">
        <v>9</v>
      </c>
      <c r="I1922">
        <v>1915.1</v>
      </c>
      <c r="J1922">
        <v>0.22</v>
      </c>
      <c r="K1922" s="4">
        <v>13444</v>
      </c>
      <c r="L1922" s="1">
        <v>44726.978564814817</v>
      </c>
    </row>
    <row r="1923" spans="1:12" x14ac:dyDescent="0.3">
      <c r="A1923" t="s">
        <v>48</v>
      </c>
      <c r="B1923" t="s">
        <v>17</v>
      </c>
      <c r="C1923" s="2">
        <v>48</v>
      </c>
      <c r="D1923" t="s">
        <v>32</v>
      </c>
      <c r="E1923" t="s">
        <v>36</v>
      </c>
      <c r="F1923" t="s">
        <v>38</v>
      </c>
      <c r="G1923" s="3" t="s">
        <v>43</v>
      </c>
      <c r="H1923">
        <v>5</v>
      </c>
      <c r="I1923">
        <v>958.61</v>
      </c>
      <c r="J1923">
        <v>0.06</v>
      </c>
      <c r="K1923" s="4">
        <v>4505.47</v>
      </c>
      <c r="L1923" s="1">
        <v>44808.432824074072</v>
      </c>
    </row>
    <row r="1924" spans="1:12" x14ac:dyDescent="0.3">
      <c r="A1924" t="s">
        <v>49</v>
      </c>
      <c r="B1924" t="s">
        <v>23</v>
      </c>
      <c r="C1924" s="2">
        <v>28</v>
      </c>
      <c r="D1924" t="s">
        <v>32</v>
      </c>
      <c r="E1924" t="s">
        <v>34</v>
      </c>
      <c r="F1924" t="s">
        <v>37</v>
      </c>
      <c r="G1924" s="3" t="s">
        <v>43</v>
      </c>
      <c r="H1924">
        <v>6</v>
      </c>
      <c r="I1924">
        <v>1914.66</v>
      </c>
      <c r="J1924">
        <v>0</v>
      </c>
      <c r="K1924" s="4">
        <v>11487.96</v>
      </c>
      <c r="L1924" s="1">
        <v>45230.763483796298</v>
      </c>
    </row>
    <row r="1925" spans="1:12" x14ac:dyDescent="0.3">
      <c r="A1925" t="s">
        <v>50</v>
      </c>
      <c r="B1925" t="s">
        <v>29</v>
      </c>
      <c r="C1925" s="2">
        <v>43</v>
      </c>
      <c r="D1925" t="s">
        <v>32</v>
      </c>
      <c r="E1925" t="s">
        <v>34</v>
      </c>
      <c r="F1925" t="s">
        <v>39</v>
      </c>
      <c r="G1925" s="3" t="s">
        <v>42</v>
      </c>
      <c r="H1925">
        <v>8</v>
      </c>
      <c r="I1925">
        <v>1767.48</v>
      </c>
      <c r="J1925">
        <v>0.11</v>
      </c>
      <c r="K1925" s="4">
        <v>12584.46</v>
      </c>
      <c r="L1925" s="1">
        <v>44037.841678240737</v>
      </c>
    </row>
    <row r="1926" spans="1:12" x14ac:dyDescent="0.3">
      <c r="A1926" t="s">
        <v>47</v>
      </c>
      <c r="B1926" t="s">
        <v>16</v>
      </c>
      <c r="C1926" s="2">
        <v>45</v>
      </c>
      <c r="D1926" t="s">
        <v>32</v>
      </c>
      <c r="E1926" t="s">
        <v>44</v>
      </c>
      <c r="F1926" t="s">
        <v>41</v>
      </c>
      <c r="G1926" s="3" t="s">
        <v>43</v>
      </c>
      <c r="I1926">
        <v>1546.94</v>
      </c>
      <c r="J1926">
        <v>0.28000000000000003</v>
      </c>
      <c r="K1926" s="4">
        <v>2227.59</v>
      </c>
      <c r="L1926" s="1">
        <v>44755.161527777767</v>
      </c>
    </row>
    <row r="1927" spans="1:12" x14ac:dyDescent="0.3">
      <c r="A1927" t="s">
        <v>51</v>
      </c>
      <c r="B1927" t="s">
        <v>28</v>
      </c>
      <c r="C1927" s="2">
        <v>44</v>
      </c>
      <c r="D1927" t="s">
        <v>31</v>
      </c>
      <c r="E1927" t="s">
        <v>46</v>
      </c>
      <c r="F1927" t="s">
        <v>57</v>
      </c>
      <c r="G1927" s="3" t="s">
        <v>42</v>
      </c>
      <c r="H1927">
        <v>7</v>
      </c>
      <c r="I1927">
        <v>961.5</v>
      </c>
      <c r="J1927">
        <v>0.17</v>
      </c>
      <c r="K1927" s="4">
        <v>5586.32</v>
      </c>
      <c r="L1927" s="1">
        <v>45256.448969907397</v>
      </c>
    </row>
    <row r="1928" spans="1:12" x14ac:dyDescent="0.3">
      <c r="A1928" t="s">
        <v>52</v>
      </c>
      <c r="B1928" t="s">
        <v>28</v>
      </c>
      <c r="C1928" s="2">
        <v>36</v>
      </c>
      <c r="D1928" t="s">
        <v>32</v>
      </c>
      <c r="E1928" t="s">
        <v>46</v>
      </c>
      <c r="F1928" t="s">
        <v>40</v>
      </c>
      <c r="G1928" s="3" t="s">
        <v>43</v>
      </c>
      <c r="H1928">
        <v>4</v>
      </c>
      <c r="I1928">
        <v>1194.54</v>
      </c>
      <c r="J1928">
        <v>0.22</v>
      </c>
      <c r="K1928" s="4">
        <v>3726.96</v>
      </c>
      <c r="L1928" s="1">
        <v>44750.509120370371</v>
      </c>
    </row>
    <row r="1929" spans="1:12" x14ac:dyDescent="0.3">
      <c r="A1929" t="s">
        <v>53</v>
      </c>
      <c r="B1929" t="s">
        <v>26</v>
      </c>
      <c r="C1929" s="2">
        <v>62</v>
      </c>
      <c r="D1929" t="s">
        <v>31</v>
      </c>
      <c r="E1929" t="s">
        <v>44</v>
      </c>
      <c r="F1929" t="s">
        <v>40</v>
      </c>
      <c r="G1929" s="3" t="s">
        <v>43</v>
      </c>
      <c r="H1929">
        <v>9</v>
      </c>
      <c r="I1929">
        <v>1684.16</v>
      </c>
      <c r="J1929">
        <v>0.26</v>
      </c>
      <c r="K1929" s="4">
        <v>11216.51</v>
      </c>
      <c r="L1929" s="1">
        <v>45202.263495370367</v>
      </c>
    </row>
    <row r="1930" spans="1:12" x14ac:dyDescent="0.3">
      <c r="A1930" t="s">
        <v>54</v>
      </c>
      <c r="B1930" t="s">
        <v>22</v>
      </c>
      <c r="C1930" s="2">
        <v>44</v>
      </c>
      <c r="D1930" t="s">
        <v>32</v>
      </c>
      <c r="E1930" t="s">
        <v>33</v>
      </c>
      <c r="F1930" t="s">
        <v>38</v>
      </c>
      <c r="G1930" s="3" t="s">
        <v>42</v>
      </c>
      <c r="H1930">
        <v>6</v>
      </c>
      <c r="I1930">
        <v>1110.9100000000001</v>
      </c>
      <c r="J1930">
        <v>0.27</v>
      </c>
      <c r="K1930" s="4">
        <v>4865.79</v>
      </c>
      <c r="L1930" s="1">
        <v>44225.131018518521</v>
      </c>
    </row>
    <row r="1931" spans="1:12" x14ac:dyDescent="0.3">
      <c r="A1931" t="s">
        <v>55</v>
      </c>
      <c r="B1931" t="s">
        <v>13</v>
      </c>
      <c r="C1931" s="2">
        <v>37</v>
      </c>
      <c r="D1931" t="s">
        <v>32</v>
      </c>
      <c r="E1931" t="s">
        <v>45</v>
      </c>
      <c r="F1931" t="s">
        <v>40</v>
      </c>
      <c r="G1931" s="3" t="s">
        <v>56</v>
      </c>
      <c r="H1931">
        <v>7</v>
      </c>
      <c r="I1931">
        <v>1489.47</v>
      </c>
      <c r="J1931">
        <v>0.16</v>
      </c>
      <c r="K1931" s="4">
        <v>8758.08</v>
      </c>
      <c r="L1931" s="1">
        <v>44507.053379629629</v>
      </c>
    </row>
    <row r="1932" spans="1:12" x14ac:dyDescent="0.3">
      <c r="A1932" t="s">
        <v>47</v>
      </c>
      <c r="B1932" t="s">
        <v>20</v>
      </c>
      <c r="C1932" s="2">
        <v>20</v>
      </c>
      <c r="D1932" t="s">
        <v>31</v>
      </c>
      <c r="E1932" t="s">
        <v>44</v>
      </c>
      <c r="F1932" t="s">
        <v>57</v>
      </c>
      <c r="G1932" s="3" t="s">
        <v>43</v>
      </c>
      <c r="H1932">
        <v>6</v>
      </c>
      <c r="I1932">
        <v>1591.79</v>
      </c>
      <c r="J1932">
        <v>0.16</v>
      </c>
      <c r="K1932" s="4">
        <v>8022.62</v>
      </c>
      <c r="L1932" s="1">
        <v>44338.428287037037</v>
      </c>
    </row>
    <row r="1933" spans="1:12" x14ac:dyDescent="0.3">
      <c r="A1933" t="s">
        <v>48</v>
      </c>
      <c r="B1933" t="s">
        <v>25</v>
      </c>
      <c r="C1933" s="2">
        <v>33</v>
      </c>
      <c r="D1933" t="s">
        <v>31</v>
      </c>
      <c r="E1933" t="s">
        <v>35</v>
      </c>
      <c r="F1933" t="s">
        <v>37</v>
      </c>
      <c r="G1933" s="3" t="s">
        <v>56</v>
      </c>
      <c r="H1933">
        <v>8</v>
      </c>
      <c r="I1933">
        <v>1050.54</v>
      </c>
      <c r="J1933">
        <v>0.26</v>
      </c>
      <c r="K1933" s="4">
        <v>6219.2</v>
      </c>
      <c r="L1933" s="1">
        <v>44220.556504629632</v>
      </c>
    </row>
    <row r="1934" spans="1:12" x14ac:dyDescent="0.3">
      <c r="A1934" t="s">
        <v>49</v>
      </c>
      <c r="B1934" t="s">
        <v>20</v>
      </c>
      <c r="C1934" s="2">
        <v>56</v>
      </c>
      <c r="D1934" t="s">
        <v>31</v>
      </c>
      <c r="E1934" t="s">
        <v>36</v>
      </c>
      <c r="F1934" t="s">
        <v>40</v>
      </c>
      <c r="G1934" s="3" t="s">
        <v>43</v>
      </c>
      <c r="H1934">
        <v>6</v>
      </c>
      <c r="I1934">
        <v>1095.68</v>
      </c>
      <c r="J1934">
        <v>0.24</v>
      </c>
      <c r="K1934" s="4">
        <v>4996.3</v>
      </c>
      <c r="L1934" s="1">
        <v>44411.441064814811</v>
      </c>
    </row>
    <row r="1935" spans="1:12" x14ac:dyDescent="0.3">
      <c r="A1935" t="s">
        <v>50</v>
      </c>
      <c r="B1935" t="s">
        <v>13</v>
      </c>
      <c r="C1935" s="2">
        <v>61</v>
      </c>
      <c r="D1935" t="s">
        <v>32</v>
      </c>
      <c r="E1935" t="s">
        <v>34</v>
      </c>
      <c r="F1935" t="s">
        <v>40</v>
      </c>
      <c r="G1935" s="3" t="s">
        <v>56</v>
      </c>
      <c r="H1935">
        <v>7</v>
      </c>
      <c r="I1935">
        <v>435.78</v>
      </c>
      <c r="J1935">
        <v>0.21</v>
      </c>
      <c r="K1935" s="4">
        <v>2409.86</v>
      </c>
      <c r="L1935" s="1">
        <v>44966.759270833332</v>
      </c>
    </row>
    <row r="1936" spans="1:12" x14ac:dyDescent="0.3">
      <c r="A1936" t="s">
        <v>47</v>
      </c>
      <c r="B1936" t="s">
        <v>13</v>
      </c>
      <c r="C1936" s="2">
        <v>46</v>
      </c>
      <c r="D1936" t="s">
        <v>31</v>
      </c>
      <c r="E1936" t="s">
        <v>45</v>
      </c>
      <c r="F1936" t="s">
        <v>41</v>
      </c>
      <c r="G1936" s="3" t="s">
        <v>56</v>
      </c>
      <c r="H1936">
        <v>8</v>
      </c>
      <c r="I1936">
        <v>527.24</v>
      </c>
      <c r="J1936">
        <v>0.18</v>
      </c>
      <c r="K1936" s="4">
        <v>3458.69</v>
      </c>
      <c r="L1936" s="1">
        <v>44161.114490740743</v>
      </c>
    </row>
    <row r="1937" spans="1:12" x14ac:dyDescent="0.3">
      <c r="A1937" t="s">
        <v>51</v>
      </c>
      <c r="B1937" t="s">
        <v>25</v>
      </c>
      <c r="C1937" s="2">
        <v>32</v>
      </c>
      <c r="D1937" t="s">
        <v>32</v>
      </c>
      <c r="E1937" t="s">
        <v>44</v>
      </c>
      <c r="F1937" t="s">
        <v>37</v>
      </c>
      <c r="G1937" s="3" t="s">
        <v>56</v>
      </c>
      <c r="H1937">
        <v>1</v>
      </c>
      <c r="I1937">
        <v>1814.64</v>
      </c>
      <c r="J1937">
        <v>0.19</v>
      </c>
      <c r="K1937" s="4">
        <v>1469.86</v>
      </c>
      <c r="L1937" s="1">
        <v>44699.472141203703</v>
      </c>
    </row>
    <row r="1938" spans="1:12" x14ac:dyDescent="0.3">
      <c r="A1938" t="s">
        <v>52</v>
      </c>
      <c r="B1938" t="s">
        <v>23</v>
      </c>
      <c r="C1938" s="2">
        <v>47</v>
      </c>
      <c r="D1938" t="s">
        <v>32</v>
      </c>
      <c r="E1938" t="s">
        <v>46</v>
      </c>
      <c r="F1938" t="s">
        <v>39</v>
      </c>
      <c r="G1938" s="3" t="s">
        <v>56</v>
      </c>
      <c r="H1938">
        <v>4</v>
      </c>
      <c r="I1938">
        <v>1688.64</v>
      </c>
      <c r="J1938">
        <v>0.11</v>
      </c>
      <c r="K1938" s="4">
        <v>6011.56</v>
      </c>
      <c r="L1938" s="1">
        <v>45039.579583333332</v>
      </c>
    </row>
    <row r="1939" spans="1:12" x14ac:dyDescent="0.3">
      <c r="A1939" t="s">
        <v>53</v>
      </c>
      <c r="B1939" t="s">
        <v>17</v>
      </c>
      <c r="C1939" s="2">
        <v>57</v>
      </c>
      <c r="D1939" t="s">
        <v>31</v>
      </c>
      <c r="E1939" t="s">
        <v>45</v>
      </c>
      <c r="F1939" t="s">
        <v>57</v>
      </c>
      <c r="G1939" s="3" t="s">
        <v>56</v>
      </c>
      <c r="H1939">
        <v>6</v>
      </c>
      <c r="I1939">
        <v>69.739999999999995</v>
      </c>
      <c r="J1939">
        <v>0.25</v>
      </c>
      <c r="K1939" s="4">
        <v>313.83</v>
      </c>
      <c r="L1939" s="1">
        <v>44152.659178240741</v>
      </c>
    </row>
    <row r="1940" spans="1:12" x14ac:dyDescent="0.3">
      <c r="A1940" t="s">
        <v>54</v>
      </c>
      <c r="B1940" t="s">
        <v>13</v>
      </c>
      <c r="C1940" s="2">
        <v>18</v>
      </c>
      <c r="D1940" t="s">
        <v>32</v>
      </c>
      <c r="E1940" t="s">
        <v>36</v>
      </c>
      <c r="F1940" t="s">
        <v>40</v>
      </c>
      <c r="G1940" s="3" t="s">
        <v>42</v>
      </c>
      <c r="H1940">
        <v>1</v>
      </c>
      <c r="I1940">
        <v>1745.31</v>
      </c>
      <c r="J1940">
        <v>0.19</v>
      </c>
      <c r="K1940" s="4">
        <v>1413.7</v>
      </c>
      <c r="L1940" s="1">
        <v>44811.362268518518</v>
      </c>
    </row>
    <row r="1941" spans="1:12" x14ac:dyDescent="0.3">
      <c r="A1941" t="s">
        <v>55</v>
      </c>
      <c r="B1941" t="s">
        <v>22</v>
      </c>
      <c r="C1941" s="2">
        <v>46</v>
      </c>
      <c r="D1941" t="s">
        <v>31</v>
      </c>
      <c r="E1941" t="s">
        <v>36</v>
      </c>
      <c r="F1941" t="s">
        <v>41</v>
      </c>
      <c r="G1941" s="3" t="s">
        <v>56</v>
      </c>
      <c r="H1941">
        <v>4</v>
      </c>
      <c r="I1941">
        <v>99.21</v>
      </c>
      <c r="J1941">
        <v>7.0000000000000007E-2</v>
      </c>
      <c r="K1941" s="4">
        <v>369.06</v>
      </c>
      <c r="L1941" s="1">
        <v>44736.229988425926</v>
      </c>
    </row>
    <row r="1942" spans="1:12" x14ac:dyDescent="0.3">
      <c r="A1942" t="s">
        <v>47</v>
      </c>
      <c r="B1942" t="s">
        <v>20</v>
      </c>
      <c r="C1942" s="2">
        <v>47</v>
      </c>
      <c r="D1942" t="s">
        <v>31</v>
      </c>
      <c r="E1942" t="s">
        <v>46</v>
      </c>
      <c r="F1942" t="s">
        <v>57</v>
      </c>
      <c r="G1942" s="3" t="s">
        <v>42</v>
      </c>
      <c r="H1942">
        <v>6</v>
      </c>
      <c r="I1942">
        <v>943.65</v>
      </c>
      <c r="J1942">
        <v>7.0000000000000007E-2</v>
      </c>
      <c r="K1942" s="4">
        <v>5265.57</v>
      </c>
      <c r="L1942" s="1">
        <v>45013.913761574076</v>
      </c>
    </row>
    <row r="1943" spans="1:12" x14ac:dyDescent="0.3">
      <c r="A1943" t="s">
        <v>48</v>
      </c>
      <c r="B1943" t="s">
        <v>26</v>
      </c>
      <c r="C1943" s="2">
        <v>57</v>
      </c>
      <c r="D1943" t="s">
        <v>31</v>
      </c>
      <c r="E1943" t="s">
        <v>45</v>
      </c>
      <c r="F1943" t="s">
        <v>38</v>
      </c>
      <c r="G1943" s="3" t="s">
        <v>43</v>
      </c>
      <c r="H1943">
        <v>7</v>
      </c>
      <c r="I1943">
        <v>181.49</v>
      </c>
      <c r="J1943">
        <v>0.26</v>
      </c>
      <c r="K1943" s="4">
        <v>940.12</v>
      </c>
      <c r="L1943" s="1">
        <v>44317.372395833343</v>
      </c>
    </row>
    <row r="1944" spans="1:12" x14ac:dyDescent="0.3">
      <c r="A1944" t="s">
        <v>49</v>
      </c>
      <c r="B1944" t="s">
        <v>58</v>
      </c>
      <c r="C1944" s="2">
        <v>63</v>
      </c>
      <c r="D1944" t="s">
        <v>31</v>
      </c>
      <c r="E1944" t="s">
        <v>45</v>
      </c>
      <c r="F1944" t="s">
        <v>41</v>
      </c>
      <c r="G1944" s="3" t="s">
        <v>42</v>
      </c>
      <c r="H1944">
        <v>6</v>
      </c>
      <c r="I1944">
        <v>1939.21</v>
      </c>
      <c r="J1944">
        <v>0.19</v>
      </c>
      <c r="K1944" s="4">
        <v>9424.56</v>
      </c>
      <c r="L1944" s="1">
        <v>44844.065196759257</v>
      </c>
    </row>
    <row r="1945" spans="1:12" x14ac:dyDescent="0.3">
      <c r="A1945" t="s">
        <v>50</v>
      </c>
      <c r="B1945" t="s">
        <v>16</v>
      </c>
      <c r="C1945" s="2">
        <v>49</v>
      </c>
      <c r="D1945" t="s">
        <v>32</v>
      </c>
      <c r="E1945" t="s">
        <v>33</v>
      </c>
      <c r="F1945" t="s">
        <v>38</v>
      </c>
      <c r="G1945" s="3" t="s">
        <v>56</v>
      </c>
      <c r="H1945">
        <v>4</v>
      </c>
      <c r="I1945">
        <v>1946.02</v>
      </c>
      <c r="J1945">
        <v>0.12</v>
      </c>
      <c r="K1945" s="4">
        <v>6849.99</v>
      </c>
      <c r="L1945" s="1">
        <v>43870.304490740738</v>
      </c>
    </row>
    <row r="1946" spans="1:12" x14ac:dyDescent="0.3">
      <c r="A1946" t="s">
        <v>47</v>
      </c>
      <c r="B1946" t="s">
        <v>14</v>
      </c>
      <c r="C1946" s="2">
        <v>27</v>
      </c>
      <c r="D1946" t="s">
        <v>32</v>
      </c>
      <c r="E1946" t="s">
        <v>45</v>
      </c>
      <c r="F1946" t="s">
        <v>40</v>
      </c>
      <c r="G1946" s="3" t="s">
        <v>42</v>
      </c>
      <c r="H1946">
        <v>7</v>
      </c>
      <c r="I1946">
        <v>1241.2</v>
      </c>
      <c r="J1946">
        <v>0.06</v>
      </c>
      <c r="K1946" s="4">
        <v>8167.1</v>
      </c>
      <c r="L1946" s="1">
        <v>44942.333124999997</v>
      </c>
    </row>
    <row r="1947" spans="1:12" x14ac:dyDescent="0.3">
      <c r="A1947" t="s">
        <v>51</v>
      </c>
      <c r="B1947" t="s">
        <v>29</v>
      </c>
      <c r="C1947" s="2">
        <v>44</v>
      </c>
      <c r="D1947" t="s">
        <v>31</v>
      </c>
      <c r="E1947" t="s">
        <v>34</v>
      </c>
      <c r="F1947" t="s">
        <v>41</v>
      </c>
      <c r="G1947" s="3" t="s">
        <v>56</v>
      </c>
      <c r="I1947">
        <v>814.8</v>
      </c>
      <c r="J1947">
        <v>0.18</v>
      </c>
      <c r="K1947" s="4">
        <v>1336.27</v>
      </c>
      <c r="L1947" s="1">
        <v>44843.047037037039</v>
      </c>
    </row>
    <row r="1948" spans="1:12" x14ac:dyDescent="0.3">
      <c r="A1948" t="s">
        <v>52</v>
      </c>
      <c r="B1948" t="s">
        <v>20</v>
      </c>
      <c r="C1948" s="2">
        <v>25</v>
      </c>
      <c r="D1948" t="s">
        <v>31</v>
      </c>
      <c r="E1948" t="s">
        <v>35</v>
      </c>
      <c r="F1948" t="s">
        <v>39</v>
      </c>
      <c r="G1948" s="3" t="s">
        <v>42</v>
      </c>
      <c r="H1948">
        <v>6</v>
      </c>
      <c r="I1948">
        <v>1048.3900000000001</v>
      </c>
      <c r="J1948">
        <v>0.06</v>
      </c>
      <c r="K1948" s="4">
        <v>5912.92</v>
      </c>
      <c r="L1948" s="1">
        <v>43862.89539351852</v>
      </c>
    </row>
    <row r="1949" spans="1:12" x14ac:dyDescent="0.3">
      <c r="A1949" t="s">
        <v>53</v>
      </c>
      <c r="B1949" t="s">
        <v>17</v>
      </c>
      <c r="C1949" s="2">
        <v>53</v>
      </c>
      <c r="D1949" t="s">
        <v>32</v>
      </c>
      <c r="E1949" t="s">
        <v>44</v>
      </c>
      <c r="F1949" t="s">
        <v>57</v>
      </c>
      <c r="G1949" s="3" t="s">
        <v>43</v>
      </c>
      <c r="H1949">
        <v>5</v>
      </c>
      <c r="I1949">
        <v>1536.48</v>
      </c>
      <c r="J1949">
        <v>0.14000000000000001</v>
      </c>
      <c r="K1949" s="4">
        <v>6606.86</v>
      </c>
      <c r="L1949" s="1">
        <v>44264.828136574077</v>
      </c>
    </row>
    <row r="1950" spans="1:12" x14ac:dyDescent="0.3">
      <c r="A1950" t="s">
        <v>54</v>
      </c>
      <c r="B1950" t="s">
        <v>18</v>
      </c>
      <c r="C1950" s="2">
        <v>59</v>
      </c>
      <c r="D1950" t="s">
        <v>32</v>
      </c>
      <c r="E1950" t="s">
        <v>46</v>
      </c>
      <c r="F1950" t="s">
        <v>57</v>
      </c>
      <c r="G1950" s="3" t="s">
        <v>56</v>
      </c>
      <c r="I1950">
        <v>485.23</v>
      </c>
      <c r="J1950">
        <v>0.2</v>
      </c>
      <c r="K1950" s="4">
        <v>776.37</v>
      </c>
      <c r="L1950" s="1">
        <v>44298.892245370371</v>
      </c>
    </row>
    <row r="1951" spans="1:12" x14ac:dyDescent="0.3">
      <c r="A1951" t="s">
        <v>55</v>
      </c>
      <c r="B1951" t="s">
        <v>14</v>
      </c>
      <c r="C1951" s="2">
        <v>52</v>
      </c>
      <c r="D1951" t="s">
        <v>31</v>
      </c>
      <c r="E1951" t="s">
        <v>44</v>
      </c>
      <c r="F1951" t="s">
        <v>37</v>
      </c>
      <c r="G1951" s="3" t="s">
        <v>56</v>
      </c>
      <c r="H1951">
        <v>9</v>
      </c>
      <c r="I1951">
        <v>911.36</v>
      </c>
      <c r="J1951">
        <v>0.17</v>
      </c>
      <c r="K1951" s="4">
        <v>6807.86</v>
      </c>
      <c r="L1951" s="1">
        <v>43881.846875000003</v>
      </c>
    </row>
    <row r="1952" spans="1:12" x14ac:dyDescent="0.3">
      <c r="A1952" t="s">
        <v>47</v>
      </c>
      <c r="B1952" t="s">
        <v>25</v>
      </c>
      <c r="C1952" s="2">
        <v>53</v>
      </c>
      <c r="D1952" t="s">
        <v>32</v>
      </c>
      <c r="E1952" t="s">
        <v>44</v>
      </c>
      <c r="F1952" t="s">
        <v>41</v>
      </c>
      <c r="G1952" s="3" t="s">
        <v>42</v>
      </c>
      <c r="H1952">
        <v>7</v>
      </c>
      <c r="I1952">
        <v>1487.67</v>
      </c>
      <c r="J1952">
        <v>0.28000000000000003</v>
      </c>
      <c r="K1952" s="4">
        <v>7497.86</v>
      </c>
      <c r="L1952" s="1">
        <v>43942.986828703702</v>
      </c>
    </row>
    <row r="1953" spans="1:12" x14ac:dyDescent="0.3">
      <c r="A1953" t="s">
        <v>48</v>
      </c>
      <c r="B1953" t="s">
        <v>15</v>
      </c>
      <c r="C1953" s="2">
        <v>53</v>
      </c>
      <c r="D1953" t="s">
        <v>32</v>
      </c>
      <c r="E1953" t="s">
        <v>45</v>
      </c>
      <c r="F1953" t="s">
        <v>41</v>
      </c>
      <c r="G1953" s="3" t="s">
        <v>42</v>
      </c>
      <c r="H1953">
        <v>3</v>
      </c>
      <c r="I1953">
        <v>821.02</v>
      </c>
      <c r="J1953">
        <v>0.01</v>
      </c>
      <c r="K1953" s="4">
        <v>2438.4299999999998</v>
      </c>
      <c r="L1953" s="1">
        <v>45174.949282407397</v>
      </c>
    </row>
    <row r="1954" spans="1:12" x14ac:dyDescent="0.3">
      <c r="A1954" t="s">
        <v>49</v>
      </c>
      <c r="B1954" t="s">
        <v>27</v>
      </c>
      <c r="C1954" s="2">
        <v>42</v>
      </c>
      <c r="D1954" t="s">
        <v>32</v>
      </c>
      <c r="E1954" t="s">
        <v>46</v>
      </c>
      <c r="F1954" t="s">
        <v>38</v>
      </c>
      <c r="G1954" s="3" t="s">
        <v>42</v>
      </c>
      <c r="H1954">
        <v>7</v>
      </c>
      <c r="I1954">
        <v>112.39</v>
      </c>
      <c r="J1954">
        <v>0.08</v>
      </c>
      <c r="K1954" s="4">
        <v>723.79</v>
      </c>
      <c r="L1954" s="1">
        <v>45141.347488425927</v>
      </c>
    </row>
    <row r="1955" spans="1:12" x14ac:dyDescent="0.3">
      <c r="A1955" t="s">
        <v>50</v>
      </c>
      <c r="B1955" t="s">
        <v>29</v>
      </c>
      <c r="C1955" s="2">
        <v>37</v>
      </c>
      <c r="D1955" t="s">
        <v>32</v>
      </c>
      <c r="E1955" t="s">
        <v>45</v>
      </c>
      <c r="F1955" t="s">
        <v>41</v>
      </c>
      <c r="G1955" s="3" t="s">
        <v>42</v>
      </c>
      <c r="H1955">
        <v>6</v>
      </c>
      <c r="I1955">
        <v>1039.42</v>
      </c>
      <c r="J1955">
        <v>0.02</v>
      </c>
      <c r="K1955" s="4">
        <v>6111.79</v>
      </c>
      <c r="L1955" s="1">
        <v>44277.996828703697</v>
      </c>
    </row>
    <row r="1956" spans="1:12" x14ac:dyDescent="0.3">
      <c r="A1956" t="s">
        <v>47</v>
      </c>
      <c r="B1956" t="s">
        <v>24</v>
      </c>
      <c r="C1956" s="2">
        <v>62</v>
      </c>
      <c r="D1956" t="s">
        <v>31</v>
      </c>
      <c r="E1956" t="s">
        <v>33</v>
      </c>
      <c r="F1956" t="s">
        <v>57</v>
      </c>
      <c r="G1956" s="3" t="s">
        <v>42</v>
      </c>
      <c r="H1956">
        <v>7</v>
      </c>
      <c r="I1956">
        <v>1487.95</v>
      </c>
      <c r="J1956">
        <v>0.06</v>
      </c>
      <c r="K1956" s="4">
        <v>9790.7099999999991</v>
      </c>
      <c r="L1956" s="1">
        <v>45029.371111111112</v>
      </c>
    </row>
    <row r="1957" spans="1:12" x14ac:dyDescent="0.3">
      <c r="A1957" t="s">
        <v>51</v>
      </c>
      <c r="B1957" t="s">
        <v>16</v>
      </c>
      <c r="C1957" s="2">
        <v>34</v>
      </c>
      <c r="D1957" t="s">
        <v>32</v>
      </c>
      <c r="E1957" t="s">
        <v>45</v>
      </c>
      <c r="F1957" t="s">
        <v>41</v>
      </c>
      <c r="G1957" s="3" t="s">
        <v>56</v>
      </c>
      <c r="H1957">
        <v>4</v>
      </c>
      <c r="I1957">
        <v>1954.79</v>
      </c>
      <c r="J1957">
        <v>0.04</v>
      </c>
      <c r="K1957" s="4">
        <v>7506.39</v>
      </c>
      <c r="L1957" s="1">
        <v>44787.659687500003</v>
      </c>
    </row>
    <row r="1958" spans="1:12" x14ac:dyDescent="0.3">
      <c r="A1958" t="s">
        <v>52</v>
      </c>
      <c r="B1958" t="s">
        <v>29</v>
      </c>
      <c r="C1958" s="2">
        <v>40</v>
      </c>
      <c r="D1958" t="s">
        <v>31</v>
      </c>
      <c r="E1958" t="s">
        <v>33</v>
      </c>
      <c r="F1958" t="s">
        <v>37</v>
      </c>
      <c r="G1958" s="3" t="s">
        <v>43</v>
      </c>
      <c r="H1958">
        <v>8</v>
      </c>
      <c r="I1958">
        <v>122.24</v>
      </c>
      <c r="J1958">
        <v>0.22</v>
      </c>
      <c r="K1958" s="4">
        <v>762.78</v>
      </c>
      <c r="L1958" s="1">
        <v>44656.910613425927</v>
      </c>
    </row>
    <row r="1959" spans="1:12" x14ac:dyDescent="0.3">
      <c r="A1959" t="s">
        <v>53</v>
      </c>
      <c r="B1959" t="s">
        <v>12</v>
      </c>
      <c r="C1959" s="2">
        <v>42</v>
      </c>
      <c r="D1959" t="s">
        <v>31</v>
      </c>
      <c r="E1959" t="s">
        <v>33</v>
      </c>
      <c r="F1959" t="s">
        <v>37</v>
      </c>
      <c r="G1959" s="3" t="s">
        <v>42</v>
      </c>
      <c r="H1959">
        <v>8</v>
      </c>
      <c r="I1959">
        <v>1102.8499999999999</v>
      </c>
      <c r="J1959">
        <v>0.11</v>
      </c>
      <c r="K1959" s="4">
        <v>7852.29</v>
      </c>
      <c r="L1959" s="1">
        <v>44252.860925925917</v>
      </c>
    </row>
    <row r="1960" spans="1:12" x14ac:dyDescent="0.3">
      <c r="A1960" t="s">
        <v>54</v>
      </c>
      <c r="B1960" t="s">
        <v>24</v>
      </c>
      <c r="C1960" s="2">
        <v>48</v>
      </c>
      <c r="D1960" t="s">
        <v>31</v>
      </c>
      <c r="E1960" t="s">
        <v>34</v>
      </c>
      <c r="F1960" t="s">
        <v>57</v>
      </c>
      <c r="G1960" s="3" t="s">
        <v>56</v>
      </c>
      <c r="H1960">
        <v>7</v>
      </c>
      <c r="I1960">
        <v>927.38</v>
      </c>
      <c r="J1960">
        <v>0.28000000000000003</v>
      </c>
      <c r="K1960" s="4">
        <v>4674</v>
      </c>
      <c r="L1960" s="1">
        <v>44430.156469907408</v>
      </c>
    </row>
    <row r="1961" spans="1:12" x14ac:dyDescent="0.3">
      <c r="A1961" t="s">
        <v>55</v>
      </c>
      <c r="B1961" t="s">
        <v>18</v>
      </c>
      <c r="C1961" s="2">
        <v>23</v>
      </c>
      <c r="D1961" t="s">
        <v>32</v>
      </c>
      <c r="E1961" t="s">
        <v>34</v>
      </c>
      <c r="F1961" t="s">
        <v>57</v>
      </c>
      <c r="G1961" s="3" t="s">
        <v>43</v>
      </c>
      <c r="H1961">
        <v>7</v>
      </c>
      <c r="I1961">
        <v>522.78</v>
      </c>
      <c r="J1961">
        <v>0.01</v>
      </c>
      <c r="K1961" s="4">
        <v>3622.87</v>
      </c>
      <c r="L1961" s="1">
        <v>45087.855324074073</v>
      </c>
    </row>
    <row r="1962" spans="1:12" x14ac:dyDescent="0.3">
      <c r="A1962" t="s">
        <v>47</v>
      </c>
      <c r="B1962" t="s">
        <v>15</v>
      </c>
      <c r="C1962" s="2">
        <v>52</v>
      </c>
      <c r="D1962" t="s">
        <v>32</v>
      </c>
      <c r="E1962" t="s">
        <v>34</v>
      </c>
      <c r="F1962" t="s">
        <v>57</v>
      </c>
      <c r="G1962" s="3" t="s">
        <v>43</v>
      </c>
      <c r="H1962">
        <v>8</v>
      </c>
      <c r="I1962">
        <v>1293.6400000000001</v>
      </c>
      <c r="J1962">
        <v>0.2</v>
      </c>
      <c r="K1962" s="4">
        <v>8279.2999999999993</v>
      </c>
      <c r="L1962" s="1">
        <v>44837.851851851847</v>
      </c>
    </row>
    <row r="1963" spans="1:12" x14ac:dyDescent="0.3">
      <c r="A1963" t="s">
        <v>48</v>
      </c>
      <c r="B1963" t="s">
        <v>14</v>
      </c>
      <c r="C1963" s="2">
        <v>21</v>
      </c>
      <c r="D1963" t="s">
        <v>31</v>
      </c>
      <c r="E1963" t="s">
        <v>34</v>
      </c>
      <c r="F1963" t="s">
        <v>41</v>
      </c>
      <c r="G1963" s="3" t="s">
        <v>42</v>
      </c>
      <c r="H1963">
        <v>1</v>
      </c>
      <c r="I1963">
        <v>369.06</v>
      </c>
      <c r="J1963">
        <v>0.28999999999999998</v>
      </c>
      <c r="K1963" s="4">
        <v>262.02999999999997</v>
      </c>
      <c r="L1963" s="1">
        <v>44824.540763888886</v>
      </c>
    </row>
    <row r="1964" spans="1:12" x14ac:dyDescent="0.3">
      <c r="A1964" t="s">
        <v>49</v>
      </c>
      <c r="B1964" t="s">
        <v>24</v>
      </c>
      <c r="C1964" s="2">
        <v>57</v>
      </c>
      <c r="D1964" t="s">
        <v>32</v>
      </c>
      <c r="E1964" t="s">
        <v>36</v>
      </c>
      <c r="F1964" t="s">
        <v>41</v>
      </c>
      <c r="G1964" s="3" t="s">
        <v>56</v>
      </c>
      <c r="H1964">
        <v>6</v>
      </c>
      <c r="I1964">
        <v>603.54</v>
      </c>
      <c r="J1964">
        <v>0.05</v>
      </c>
      <c r="K1964" s="4">
        <v>3440.18</v>
      </c>
      <c r="L1964" s="1">
        <v>45237.848877314813</v>
      </c>
    </row>
    <row r="1965" spans="1:12" x14ac:dyDescent="0.3">
      <c r="A1965" t="s">
        <v>50</v>
      </c>
      <c r="B1965" t="s">
        <v>23</v>
      </c>
      <c r="C1965" s="2">
        <v>37</v>
      </c>
      <c r="D1965" t="s">
        <v>31</v>
      </c>
      <c r="E1965" t="s">
        <v>34</v>
      </c>
      <c r="F1965" t="s">
        <v>39</v>
      </c>
      <c r="G1965" s="3" t="s">
        <v>56</v>
      </c>
      <c r="I1965">
        <v>1574.43</v>
      </c>
      <c r="J1965">
        <v>0.13</v>
      </c>
      <c r="K1965" s="4">
        <v>2739.51</v>
      </c>
      <c r="L1965" s="1">
        <v>45056.97619212963</v>
      </c>
    </row>
    <row r="1966" spans="1:12" x14ac:dyDescent="0.3">
      <c r="A1966" t="s">
        <v>47</v>
      </c>
      <c r="B1966" t="s">
        <v>28</v>
      </c>
      <c r="C1966" s="2">
        <v>58</v>
      </c>
      <c r="D1966" t="s">
        <v>31</v>
      </c>
      <c r="E1966" t="s">
        <v>34</v>
      </c>
      <c r="F1966" t="s">
        <v>40</v>
      </c>
      <c r="G1966" s="3" t="s">
        <v>56</v>
      </c>
      <c r="H1966">
        <v>1</v>
      </c>
      <c r="I1966">
        <v>947.8</v>
      </c>
      <c r="J1966">
        <v>0.21</v>
      </c>
      <c r="K1966" s="4">
        <v>748.76</v>
      </c>
      <c r="L1966" s="1">
        <v>44178.983020833337</v>
      </c>
    </row>
    <row r="1967" spans="1:12" x14ac:dyDescent="0.3">
      <c r="A1967" t="s">
        <v>51</v>
      </c>
      <c r="B1967" t="s">
        <v>15</v>
      </c>
      <c r="C1967" s="2">
        <v>18</v>
      </c>
      <c r="D1967" t="s">
        <v>32</v>
      </c>
      <c r="E1967" t="s">
        <v>34</v>
      </c>
      <c r="F1967" t="s">
        <v>40</v>
      </c>
      <c r="G1967" s="3" t="s">
        <v>56</v>
      </c>
      <c r="H1967">
        <v>7</v>
      </c>
      <c r="I1967">
        <v>1987.66</v>
      </c>
      <c r="J1967">
        <v>0.19</v>
      </c>
      <c r="K1967" s="4">
        <v>11270.03</v>
      </c>
      <c r="L1967" s="1">
        <v>44926.230219907397</v>
      </c>
    </row>
    <row r="1968" spans="1:12" x14ac:dyDescent="0.3">
      <c r="A1968" t="s">
        <v>52</v>
      </c>
      <c r="B1968" t="s">
        <v>24</v>
      </c>
      <c r="C1968" s="2">
        <v>62</v>
      </c>
      <c r="D1968" t="s">
        <v>32</v>
      </c>
      <c r="E1968" t="s">
        <v>33</v>
      </c>
      <c r="F1968" t="s">
        <v>38</v>
      </c>
      <c r="G1968" s="3" t="s">
        <v>56</v>
      </c>
      <c r="H1968">
        <v>6</v>
      </c>
      <c r="I1968">
        <v>803.6</v>
      </c>
      <c r="J1968">
        <v>0.17</v>
      </c>
      <c r="K1968" s="4">
        <v>4001.93</v>
      </c>
      <c r="L1968" s="1">
        <v>43991.289490740739</v>
      </c>
    </row>
    <row r="1969" spans="1:12" x14ac:dyDescent="0.3">
      <c r="A1969" t="s">
        <v>53</v>
      </c>
      <c r="B1969" t="s">
        <v>24</v>
      </c>
      <c r="C1969" s="2">
        <v>43</v>
      </c>
      <c r="D1969" t="s">
        <v>32</v>
      </c>
      <c r="E1969" t="s">
        <v>44</v>
      </c>
      <c r="F1969" t="s">
        <v>41</v>
      </c>
      <c r="G1969" s="3" t="s">
        <v>43</v>
      </c>
      <c r="H1969">
        <v>5</v>
      </c>
      <c r="I1969">
        <v>953.36</v>
      </c>
      <c r="J1969">
        <v>0.1</v>
      </c>
      <c r="K1969" s="4">
        <v>4290.12</v>
      </c>
      <c r="L1969" s="1">
        <v>43858.868067129632</v>
      </c>
    </row>
    <row r="1970" spans="1:12" x14ac:dyDescent="0.3">
      <c r="A1970" t="s">
        <v>54</v>
      </c>
      <c r="B1970" t="s">
        <v>12</v>
      </c>
      <c r="C1970" s="2">
        <v>51</v>
      </c>
      <c r="D1970" t="s">
        <v>31</v>
      </c>
      <c r="E1970" t="s">
        <v>46</v>
      </c>
      <c r="F1970" t="s">
        <v>39</v>
      </c>
      <c r="G1970" s="3" t="s">
        <v>43</v>
      </c>
      <c r="H1970">
        <v>5</v>
      </c>
      <c r="I1970">
        <v>635.5</v>
      </c>
      <c r="J1970">
        <v>0.22</v>
      </c>
      <c r="K1970" s="4">
        <v>2478.4499999999998</v>
      </c>
      <c r="L1970" s="1">
        <v>43925.115520833337</v>
      </c>
    </row>
    <row r="1971" spans="1:12" x14ac:dyDescent="0.3">
      <c r="A1971" t="s">
        <v>55</v>
      </c>
      <c r="B1971" t="s">
        <v>17</v>
      </c>
      <c r="C1971" s="2">
        <v>27</v>
      </c>
      <c r="D1971" t="s">
        <v>31</v>
      </c>
      <c r="E1971" t="s">
        <v>44</v>
      </c>
      <c r="F1971" t="s">
        <v>39</v>
      </c>
      <c r="G1971" s="3" t="s">
        <v>43</v>
      </c>
      <c r="H1971">
        <v>9</v>
      </c>
      <c r="I1971">
        <v>510.77</v>
      </c>
      <c r="J1971">
        <v>0.2</v>
      </c>
      <c r="K1971" s="4">
        <v>3677.54</v>
      </c>
      <c r="L1971" s="1">
        <v>45236.247430555559</v>
      </c>
    </row>
    <row r="1972" spans="1:12" x14ac:dyDescent="0.3">
      <c r="A1972" t="s">
        <v>47</v>
      </c>
      <c r="B1972" t="s">
        <v>18</v>
      </c>
      <c r="C1972" s="2">
        <v>40</v>
      </c>
      <c r="D1972" t="s">
        <v>32</v>
      </c>
      <c r="E1972" t="s">
        <v>44</v>
      </c>
      <c r="F1972" t="s">
        <v>37</v>
      </c>
      <c r="G1972" s="3" t="s">
        <v>56</v>
      </c>
      <c r="H1972">
        <v>9</v>
      </c>
      <c r="I1972">
        <v>1848.45</v>
      </c>
      <c r="J1972">
        <v>0.05</v>
      </c>
      <c r="K1972" s="4">
        <v>15804.25</v>
      </c>
      <c r="L1972" s="1">
        <v>44107.097569444442</v>
      </c>
    </row>
    <row r="1973" spans="1:12" x14ac:dyDescent="0.3">
      <c r="A1973" t="s">
        <v>48</v>
      </c>
      <c r="B1973" t="s">
        <v>26</v>
      </c>
      <c r="C1973" s="2">
        <v>41</v>
      </c>
      <c r="D1973" t="s">
        <v>31</v>
      </c>
      <c r="E1973" t="s">
        <v>35</v>
      </c>
      <c r="F1973" t="s">
        <v>41</v>
      </c>
      <c r="G1973" s="3" t="s">
        <v>43</v>
      </c>
      <c r="H1973">
        <v>6</v>
      </c>
      <c r="I1973">
        <v>1510.21</v>
      </c>
      <c r="J1973">
        <v>0.28999999999999998</v>
      </c>
      <c r="K1973" s="4">
        <v>6433.49</v>
      </c>
      <c r="L1973" s="1">
        <v>44992.665717592587</v>
      </c>
    </row>
    <row r="1974" spans="1:12" x14ac:dyDescent="0.3">
      <c r="A1974" t="s">
        <v>49</v>
      </c>
      <c r="B1974" t="s">
        <v>29</v>
      </c>
      <c r="C1974" s="2"/>
      <c r="D1974" t="s">
        <v>31</v>
      </c>
      <c r="E1974" t="s">
        <v>36</v>
      </c>
      <c r="F1974" t="s">
        <v>39</v>
      </c>
      <c r="G1974" s="3" t="s">
        <v>43</v>
      </c>
      <c r="H1974">
        <v>3</v>
      </c>
      <c r="I1974">
        <v>700.13</v>
      </c>
      <c r="J1974">
        <v>0.17</v>
      </c>
      <c r="K1974" s="4">
        <v>1743.32</v>
      </c>
      <c r="L1974" s="1">
        <v>45029.631967592592</v>
      </c>
    </row>
    <row r="1975" spans="1:12" x14ac:dyDescent="0.3">
      <c r="A1975" t="s">
        <v>50</v>
      </c>
      <c r="B1975" t="s">
        <v>21</v>
      </c>
      <c r="C1975" s="2">
        <v>46</v>
      </c>
      <c r="D1975" t="s">
        <v>31</v>
      </c>
      <c r="E1975" t="s">
        <v>33</v>
      </c>
      <c r="F1975" t="s">
        <v>37</v>
      </c>
      <c r="G1975" s="3" t="s">
        <v>42</v>
      </c>
      <c r="H1975">
        <v>7</v>
      </c>
      <c r="I1975">
        <v>1415.3</v>
      </c>
      <c r="J1975">
        <v>0.16</v>
      </c>
      <c r="K1975" s="4">
        <v>8321.9599999999991</v>
      </c>
      <c r="L1975" s="1">
        <v>44898.692893518521</v>
      </c>
    </row>
    <row r="1976" spans="1:12" x14ac:dyDescent="0.3">
      <c r="A1976" t="s">
        <v>47</v>
      </c>
      <c r="B1976" t="s">
        <v>27</v>
      </c>
      <c r="C1976" s="2">
        <v>63</v>
      </c>
      <c r="D1976" t="s">
        <v>32</v>
      </c>
      <c r="E1976" t="s">
        <v>45</v>
      </c>
      <c r="F1976" t="s">
        <v>38</v>
      </c>
      <c r="G1976" s="3" t="s">
        <v>43</v>
      </c>
      <c r="H1976">
        <v>4</v>
      </c>
      <c r="I1976">
        <v>1933.28</v>
      </c>
      <c r="J1976">
        <v>0.25</v>
      </c>
      <c r="K1976" s="4">
        <v>5799.84</v>
      </c>
      <c r="L1976" s="1">
        <v>45267.089872685188</v>
      </c>
    </row>
    <row r="1977" spans="1:12" x14ac:dyDescent="0.3">
      <c r="A1977" t="s">
        <v>51</v>
      </c>
      <c r="B1977" t="s">
        <v>25</v>
      </c>
      <c r="C1977" s="2">
        <v>44</v>
      </c>
      <c r="D1977" t="s">
        <v>32</v>
      </c>
      <c r="E1977" t="s">
        <v>33</v>
      </c>
      <c r="F1977" t="s">
        <v>37</v>
      </c>
      <c r="G1977" s="3" t="s">
        <v>42</v>
      </c>
      <c r="H1977">
        <v>5</v>
      </c>
      <c r="I1977">
        <v>194.39</v>
      </c>
      <c r="J1977">
        <v>0.19</v>
      </c>
      <c r="K1977" s="4">
        <v>787.28</v>
      </c>
      <c r="L1977" s="1">
        <v>45197.003020833326</v>
      </c>
    </row>
    <row r="1978" spans="1:12" x14ac:dyDescent="0.3">
      <c r="A1978" t="s">
        <v>52</v>
      </c>
      <c r="B1978" t="s">
        <v>14</v>
      </c>
      <c r="C1978" s="2">
        <v>48</v>
      </c>
      <c r="D1978" t="s">
        <v>32</v>
      </c>
      <c r="E1978" t="s">
        <v>34</v>
      </c>
      <c r="F1978" t="s">
        <v>38</v>
      </c>
      <c r="G1978" s="3" t="s">
        <v>56</v>
      </c>
      <c r="H1978">
        <v>7</v>
      </c>
      <c r="I1978">
        <v>565.78</v>
      </c>
      <c r="J1978">
        <v>0.02</v>
      </c>
      <c r="K1978" s="4">
        <v>3881.25</v>
      </c>
      <c r="L1978" s="1">
        <v>45128.3596875</v>
      </c>
    </row>
    <row r="1979" spans="1:12" x14ac:dyDescent="0.3">
      <c r="A1979" t="s">
        <v>53</v>
      </c>
      <c r="B1979" t="s">
        <v>30</v>
      </c>
      <c r="C1979" s="2">
        <v>60</v>
      </c>
      <c r="D1979" t="s">
        <v>31</v>
      </c>
      <c r="E1979" t="s">
        <v>44</v>
      </c>
      <c r="F1979" t="s">
        <v>40</v>
      </c>
      <c r="G1979" s="3" t="s">
        <v>56</v>
      </c>
      <c r="H1979">
        <v>7</v>
      </c>
      <c r="I1979">
        <v>441.13</v>
      </c>
      <c r="J1979">
        <v>0.15</v>
      </c>
      <c r="K1979" s="4">
        <v>2624.72</v>
      </c>
      <c r="L1979" s="1">
        <v>44185.298981481479</v>
      </c>
    </row>
    <row r="1980" spans="1:12" x14ac:dyDescent="0.3">
      <c r="A1980" t="s">
        <v>54</v>
      </c>
      <c r="B1980" t="s">
        <v>23</v>
      </c>
      <c r="C1980" s="2">
        <v>27</v>
      </c>
      <c r="D1980" t="s">
        <v>32</v>
      </c>
      <c r="E1980" t="s">
        <v>33</v>
      </c>
      <c r="F1980" t="s">
        <v>40</v>
      </c>
      <c r="G1980" s="3" t="s">
        <v>56</v>
      </c>
      <c r="H1980">
        <v>8</v>
      </c>
      <c r="I1980">
        <v>1746.08</v>
      </c>
      <c r="J1980">
        <v>0.23</v>
      </c>
      <c r="K1980" s="4">
        <v>10755.85</v>
      </c>
      <c r="L1980" s="1">
        <v>44031.277557870373</v>
      </c>
    </row>
    <row r="1981" spans="1:12" x14ac:dyDescent="0.3">
      <c r="A1981" t="s">
        <v>55</v>
      </c>
      <c r="B1981" t="s">
        <v>13</v>
      </c>
      <c r="C1981" s="2">
        <v>48</v>
      </c>
      <c r="D1981" t="s">
        <v>31</v>
      </c>
      <c r="E1981" t="s">
        <v>36</v>
      </c>
      <c r="F1981" t="s">
        <v>57</v>
      </c>
      <c r="G1981" s="3" t="s">
        <v>56</v>
      </c>
      <c r="H1981">
        <v>1</v>
      </c>
      <c r="I1981">
        <v>399.42</v>
      </c>
      <c r="J1981">
        <v>0.21</v>
      </c>
      <c r="K1981" s="4">
        <v>315.54000000000002</v>
      </c>
      <c r="L1981" s="1">
        <v>44083.833680555559</v>
      </c>
    </row>
    <row r="1982" spans="1:12" x14ac:dyDescent="0.3">
      <c r="A1982" t="s">
        <v>47</v>
      </c>
      <c r="B1982" t="s">
        <v>27</v>
      </c>
      <c r="C1982" s="2">
        <v>56</v>
      </c>
      <c r="D1982" t="s">
        <v>31</v>
      </c>
      <c r="E1982" t="s">
        <v>34</v>
      </c>
      <c r="F1982" t="s">
        <v>57</v>
      </c>
      <c r="G1982" s="3" t="s">
        <v>43</v>
      </c>
      <c r="H1982">
        <v>5</v>
      </c>
      <c r="I1982">
        <v>650.75</v>
      </c>
      <c r="J1982">
        <v>0.28999999999999998</v>
      </c>
      <c r="K1982" s="4">
        <v>2310.16</v>
      </c>
      <c r="L1982" s="1">
        <v>44817.145104166673</v>
      </c>
    </row>
    <row r="1983" spans="1:12" x14ac:dyDescent="0.3">
      <c r="A1983" t="s">
        <v>48</v>
      </c>
      <c r="B1983" t="s">
        <v>12</v>
      </c>
      <c r="C1983" s="2">
        <v>27</v>
      </c>
      <c r="D1983" t="s">
        <v>31</v>
      </c>
      <c r="E1983" t="s">
        <v>35</v>
      </c>
      <c r="F1983" t="s">
        <v>37</v>
      </c>
      <c r="G1983" s="3" t="s">
        <v>42</v>
      </c>
      <c r="H1983">
        <v>9</v>
      </c>
      <c r="I1983">
        <v>1110.53</v>
      </c>
      <c r="J1983">
        <v>0.01</v>
      </c>
      <c r="K1983" s="4">
        <v>9894.82</v>
      </c>
      <c r="L1983" s="1">
        <v>43895.128101851849</v>
      </c>
    </row>
    <row r="1984" spans="1:12" x14ac:dyDescent="0.3">
      <c r="A1984" t="s">
        <v>49</v>
      </c>
      <c r="B1984" t="s">
        <v>30</v>
      </c>
      <c r="C1984" s="2">
        <v>41</v>
      </c>
      <c r="D1984" t="s">
        <v>32</v>
      </c>
      <c r="E1984" t="s">
        <v>45</v>
      </c>
      <c r="F1984" t="s">
        <v>57</v>
      </c>
      <c r="G1984" s="3" t="s">
        <v>56</v>
      </c>
      <c r="H1984">
        <v>7</v>
      </c>
      <c r="I1984">
        <v>1261.1300000000001</v>
      </c>
      <c r="J1984">
        <v>0.08</v>
      </c>
      <c r="K1984" s="4">
        <v>8121.68</v>
      </c>
      <c r="L1984" s="1">
        <v>44244.772337962961</v>
      </c>
    </row>
    <row r="1985" spans="1:12" x14ac:dyDescent="0.3">
      <c r="A1985" t="s">
        <v>50</v>
      </c>
      <c r="B1985" t="s">
        <v>22</v>
      </c>
      <c r="C1985" s="2">
        <v>50</v>
      </c>
      <c r="D1985" t="s">
        <v>31</v>
      </c>
      <c r="E1985" t="s">
        <v>34</v>
      </c>
      <c r="F1985" t="s">
        <v>41</v>
      </c>
      <c r="G1985" s="3" t="s">
        <v>56</v>
      </c>
      <c r="I1985">
        <v>1625.96</v>
      </c>
      <c r="J1985">
        <v>0.16</v>
      </c>
      <c r="K1985" s="4">
        <v>2731.61</v>
      </c>
      <c r="L1985" s="1">
        <v>44342.215451388889</v>
      </c>
    </row>
    <row r="1986" spans="1:12" x14ac:dyDescent="0.3">
      <c r="A1986" t="s">
        <v>47</v>
      </c>
      <c r="B1986" t="s">
        <v>29</v>
      </c>
      <c r="C1986" s="2">
        <v>31</v>
      </c>
      <c r="D1986" t="s">
        <v>32</v>
      </c>
      <c r="E1986" t="s">
        <v>46</v>
      </c>
      <c r="F1986" t="s">
        <v>37</v>
      </c>
      <c r="G1986" s="3" t="s">
        <v>42</v>
      </c>
      <c r="H1986">
        <v>1</v>
      </c>
      <c r="I1986">
        <v>844.28</v>
      </c>
      <c r="J1986">
        <v>0.19</v>
      </c>
      <c r="K1986" s="4">
        <v>683.87</v>
      </c>
      <c r="L1986" s="1">
        <v>44345.722280092603</v>
      </c>
    </row>
    <row r="1987" spans="1:12" x14ac:dyDescent="0.3">
      <c r="A1987" t="s">
        <v>51</v>
      </c>
      <c r="B1987" t="s">
        <v>28</v>
      </c>
      <c r="C1987" s="2">
        <v>52</v>
      </c>
      <c r="D1987" t="s">
        <v>31</v>
      </c>
      <c r="E1987" t="s">
        <v>45</v>
      </c>
      <c r="F1987" t="s">
        <v>39</v>
      </c>
      <c r="G1987" s="3" t="s">
        <v>42</v>
      </c>
      <c r="H1987">
        <v>8</v>
      </c>
      <c r="I1987">
        <v>1091.78</v>
      </c>
      <c r="J1987">
        <v>0.08</v>
      </c>
      <c r="K1987" s="4">
        <v>8035.5</v>
      </c>
      <c r="L1987" s="1">
        <v>44883.673900462964</v>
      </c>
    </row>
    <row r="1988" spans="1:12" x14ac:dyDescent="0.3">
      <c r="A1988" t="s">
        <v>52</v>
      </c>
      <c r="B1988" t="s">
        <v>17</v>
      </c>
      <c r="C1988" s="2">
        <v>62</v>
      </c>
      <c r="D1988" t="s">
        <v>32</v>
      </c>
      <c r="E1988" t="s">
        <v>33</v>
      </c>
      <c r="F1988" t="s">
        <v>41</v>
      </c>
      <c r="G1988" s="3" t="s">
        <v>42</v>
      </c>
      <c r="H1988">
        <v>9</v>
      </c>
      <c r="I1988">
        <v>1932.65</v>
      </c>
      <c r="J1988">
        <v>0.25</v>
      </c>
      <c r="K1988" s="4">
        <v>13045.39</v>
      </c>
      <c r="L1988" s="1">
        <v>44742.838738425933</v>
      </c>
    </row>
    <row r="1989" spans="1:12" x14ac:dyDescent="0.3">
      <c r="A1989" t="s">
        <v>53</v>
      </c>
      <c r="B1989" t="s">
        <v>19</v>
      </c>
      <c r="C1989" s="2">
        <v>51</v>
      </c>
      <c r="D1989" t="s">
        <v>32</v>
      </c>
      <c r="E1989" t="s">
        <v>34</v>
      </c>
      <c r="F1989" t="s">
        <v>37</v>
      </c>
      <c r="G1989" s="3" t="s">
        <v>42</v>
      </c>
      <c r="H1989">
        <v>5</v>
      </c>
      <c r="I1989">
        <v>629.86</v>
      </c>
      <c r="J1989">
        <v>0.05</v>
      </c>
      <c r="K1989" s="4">
        <v>2991.84</v>
      </c>
      <c r="L1989" s="1">
        <v>45094.991643518522</v>
      </c>
    </row>
    <row r="1990" spans="1:12" x14ac:dyDescent="0.3">
      <c r="A1990" t="s">
        <v>54</v>
      </c>
      <c r="B1990" t="s">
        <v>14</v>
      </c>
      <c r="C1990" s="2">
        <v>34</v>
      </c>
      <c r="D1990" t="s">
        <v>32</v>
      </c>
      <c r="E1990" t="s">
        <v>35</v>
      </c>
      <c r="F1990" t="s">
        <v>40</v>
      </c>
      <c r="G1990" s="3" t="s">
        <v>42</v>
      </c>
      <c r="H1990">
        <v>6</v>
      </c>
      <c r="I1990">
        <v>533.78</v>
      </c>
      <c r="J1990">
        <v>0</v>
      </c>
      <c r="K1990" s="4">
        <v>3202.68</v>
      </c>
      <c r="L1990" s="1">
        <v>44984.483576388891</v>
      </c>
    </row>
    <row r="1991" spans="1:12" x14ac:dyDescent="0.3">
      <c r="A1991" t="s">
        <v>55</v>
      </c>
      <c r="B1991" t="s">
        <v>23</v>
      </c>
      <c r="C1991" s="2">
        <v>38</v>
      </c>
      <c r="D1991" t="s">
        <v>32</v>
      </c>
      <c r="E1991" t="s">
        <v>33</v>
      </c>
      <c r="F1991" t="s">
        <v>38</v>
      </c>
      <c r="G1991" s="3" t="s">
        <v>43</v>
      </c>
      <c r="I1991">
        <v>1435.67</v>
      </c>
      <c r="J1991">
        <v>0.28999999999999998</v>
      </c>
      <c r="K1991" s="4">
        <v>2038.65</v>
      </c>
      <c r="L1991" s="1">
        <v>43995.861597222232</v>
      </c>
    </row>
    <row r="1992" spans="1:12" x14ac:dyDescent="0.3">
      <c r="A1992" t="s">
        <v>47</v>
      </c>
      <c r="B1992" t="s">
        <v>29</v>
      </c>
      <c r="C1992" s="2">
        <v>49</v>
      </c>
      <c r="D1992" t="s">
        <v>32</v>
      </c>
      <c r="E1992" t="s">
        <v>36</v>
      </c>
      <c r="F1992" t="s">
        <v>57</v>
      </c>
      <c r="G1992" s="3" t="s">
        <v>42</v>
      </c>
      <c r="H1992">
        <v>5</v>
      </c>
      <c r="I1992">
        <v>1553.72</v>
      </c>
      <c r="J1992">
        <v>0.12</v>
      </c>
      <c r="K1992" s="4">
        <v>6836.37</v>
      </c>
      <c r="L1992" s="1">
        <v>44575.565196759257</v>
      </c>
    </row>
    <row r="1993" spans="1:12" x14ac:dyDescent="0.3">
      <c r="A1993" t="s">
        <v>48</v>
      </c>
      <c r="B1993" t="s">
        <v>18</v>
      </c>
      <c r="C1993" s="2">
        <v>20</v>
      </c>
      <c r="D1993" t="s">
        <v>32</v>
      </c>
      <c r="E1993" t="s">
        <v>45</v>
      </c>
      <c r="F1993" t="s">
        <v>57</v>
      </c>
      <c r="G1993" s="3" t="s">
        <v>43</v>
      </c>
      <c r="H1993">
        <v>4</v>
      </c>
      <c r="I1993">
        <v>858.82</v>
      </c>
      <c r="J1993">
        <v>0.28999999999999998</v>
      </c>
      <c r="K1993" s="4">
        <v>2439.0500000000002</v>
      </c>
      <c r="L1993" s="1">
        <v>44897.5544212963</v>
      </c>
    </row>
    <row r="1994" spans="1:12" x14ac:dyDescent="0.3">
      <c r="A1994" t="s">
        <v>49</v>
      </c>
      <c r="B1994" t="s">
        <v>19</v>
      </c>
      <c r="C1994" s="2">
        <v>32</v>
      </c>
      <c r="D1994" t="s">
        <v>32</v>
      </c>
      <c r="E1994" t="s">
        <v>45</v>
      </c>
      <c r="F1994" t="s">
        <v>57</v>
      </c>
      <c r="G1994" s="3" t="s">
        <v>42</v>
      </c>
      <c r="H1994">
        <v>8</v>
      </c>
      <c r="I1994">
        <v>465.31</v>
      </c>
      <c r="J1994">
        <v>0.08</v>
      </c>
      <c r="K1994" s="4">
        <v>3424.68</v>
      </c>
      <c r="L1994" s="1">
        <v>43978.651539351849</v>
      </c>
    </row>
    <row r="1995" spans="1:12" x14ac:dyDescent="0.3">
      <c r="A1995" t="s">
        <v>50</v>
      </c>
      <c r="B1995" t="s">
        <v>26</v>
      </c>
      <c r="C1995" s="2">
        <v>25</v>
      </c>
      <c r="D1995" t="s">
        <v>32</v>
      </c>
      <c r="E1995" t="s">
        <v>36</v>
      </c>
      <c r="F1995" t="s">
        <v>37</v>
      </c>
      <c r="G1995" s="3" t="s">
        <v>42</v>
      </c>
      <c r="H1995">
        <v>8</v>
      </c>
      <c r="I1995">
        <v>1568.9</v>
      </c>
      <c r="J1995">
        <v>0.02</v>
      </c>
      <c r="K1995" s="4">
        <v>12300.18</v>
      </c>
      <c r="L1995" s="1">
        <v>45112.108877314808</v>
      </c>
    </row>
    <row r="1996" spans="1:12" x14ac:dyDescent="0.3">
      <c r="A1996" t="s">
        <v>47</v>
      </c>
      <c r="B1996" t="s">
        <v>19</v>
      </c>
      <c r="C1996" s="2">
        <v>49</v>
      </c>
      <c r="D1996" t="s">
        <v>31</v>
      </c>
      <c r="E1996" t="s">
        <v>46</v>
      </c>
      <c r="F1996" t="s">
        <v>41</v>
      </c>
      <c r="G1996" s="3" t="s">
        <v>56</v>
      </c>
      <c r="H1996">
        <v>5</v>
      </c>
      <c r="I1996">
        <v>1357.46</v>
      </c>
      <c r="J1996">
        <v>0.23</v>
      </c>
      <c r="K1996" s="4">
        <v>5226.22</v>
      </c>
      <c r="L1996" s="1">
        <v>45263.774363425917</v>
      </c>
    </row>
    <row r="1997" spans="1:12" x14ac:dyDescent="0.3">
      <c r="A1997" t="s">
        <v>51</v>
      </c>
      <c r="B1997" t="s">
        <v>23</v>
      </c>
      <c r="C1997" s="2">
        <v>55</v>
      </c>
      <c r="D1997" t="s">
        <v>31</v>
      </c>
      <c r="E1997" t="s">
        <v>45</v>
      </c>
      <c r="F1997" t="s">
        <v>38</v>
      </c>
      <c r="G1997" s="3" t="s">
        <v>56</v>
      </c>
      <c r="H1997">
        <v>8</v>
      </c>
      <c r="I1997">
        <v>1758.64</v>
      </c>
      <c r="J1997">
        <v>0.25</v>
      </c>
      <c r="K1997" s="4">
        <v>10551.84</v>
      </c>
      <c r="L1997" s="1">
        <v>44943.587708333333</v>
      </c>
    </row>
    <row r="1998" spans="1:12" x14ac:dyDescent="0.3">
      <c r="A1998" t="s">
        <v>52</v>
      </c>
      <c r="B1998" t="s">
        <v>15</v>
      </c>
      <c r="C1998" s="2">
        <v>43</v>
      </c>
      <c r="D1998" t="s">
        <v>31</v>
      </c>
      <c r="E1998" t="s">
        <v>33</v>
      </c>
      <c r="F1998" t="s">
        <v>57</v>
      </c>
      <c r="G1998" s="3" t="s">
        <v>56</v>
      </c>
      <c r="H1998">
        <v>6</v>
      </c>
      <c r="I1998">
        <v>1696.44</v>
      </c>
      <c r="J1998">
        <v>0.15</v>
      </c>
      <c r="K1998" s="4">
        <v>8651.84</v>
      </c>
      <c r="L1998" s="1">
        <v>44174.945844907408</v>
      </c>
    </row>
    <row r="1999" spans="1:12" x14ac:dyDescent="0.3">
      <c r="A1999" t="s">
        <v>53</v>
      </c>
      <c r="B1999" t="s">
        <v>16</v>
      </c>
      <c r="C1999" s="2">
        <v>47</v>
      </c>
      <c r="D1999" t="s">
        <v>31</v>
      </c>
      <c r="E1999" t="s">
        <v>44</v>
      </c>
      <c r="F1999" t="s">
        <v>41</v>
      </c>
      <c r="G1999" s="3" t="s">
        <v>56</v>
      </c>
      <c r="H1999">
        <v>6</v>
      </c>
      <c r="I1999">
        <v>450.13</v>
      </c>
      <c r="J1999">
        <v>0.02</v>
      </c>
      <c r="K1999" s="4">
        <v>2646.76</v>
      </c>
      <c r="L1999" s="1">
        <v>45041.45621527778</v>
      </c>
    </row>
    <row r="2000" spans="1:12" x14ac:dyDescent="0.3">
      <c r="A2000" t="s">
        <v>54</v>
      </c>
      <c r="B2000" t="s">
        <v>14</v>
      </c>
      <c r="C2000" s="2">
        <v>26</v>
      </c>
      <c r="D2000" t="s">
        <v>31</v>
      </c>
      <c r="E2000" t="s">
        <v>46</v>
      </c>
      <c r="F2000" t="s">
        <v>39</v>
      </c>
      <c r="G2000" s="3" t="s">
        <v>56</v>
      </c>
      <c r="H2000">
        <v>4</v>
      </c>
      <c r="I2000">
        <v>1673.06</v>
      </c>
      <c r="J2000">
        <v>0.2</v>
      </c>
      <c r="K2000" s="4">
        <v>5353.79</v>
      </c>
      <c r="L2000" s="1">
        <v>45235.387291666673</v>
      </c>
    </row>
    <row r="2001" spans="1:12" x14ac:dyDescent="0.3">
      <c r="A2001" t="s">
        <v>55</v>
      </c>
      <c r="B2001" t="s">
        <v>58</v>
      </c>
      <c r="C2001" s="2">
        <v>49</v>
      </c>
      <c r="D2001" t="s">
        <v>32</v>
      </c>
      <c r="E2001" t="s">
        <v>36</v>
      </c>
      <c r="F2001" t="s">
        <v>40</v>
      </c>
      <c r="G2001" s="3" t="s">
        <v>56</v>
      </c>
      <c r="H2001">
        <v>3</v>
      </c>
      <c r="I2001">
        <v>391.59</v>
      </c>
      <c r="J2001">
        <v>0.05</v>
      </c>
      <c r="K2001" s="4">
        <v>1116.03</v>
      </c>
      <c r="L2001" s="1">
        <v>44634.452372685177</v>
      </c>
    </row>
    <row r="2002" spans="1:12" x14ac:dyDescent="0.3">
      <c r="A2002" t="s">
        <v>50</v>
      </c>
      <c r="B2002" t="s">
        <v>21</v>
      </c>
      <c r="C2002" s="2">
        <v>41</v>
      </c>
      <c r="D2002" t="s">
        <v>31</v>
      </c>
      <c r="E2002" t="s">
        <v>33</v>
      </c>
      <c r="F2002" t="s">
        <v>39</v>
      </c>
      <c r="G2002" s="3" t="s">
        <v>43</v>
      </c>
      <c r="H2002">
        <v>7</v>
      </c>
      <c r="I2002">
        <v>1740.08</v>
      </c>
      <c r="J2002">
        <v>0.14000000000000001</v>
      </c>
      <c r="K2002" s="4">
        <v>10475.280000000001</v>
      </c>
      <c r="L2002" s="1">
        <v>43965.664537037039</v>
      </c>
    </row>
    <row r="2003" spans="1:12" x14ac:dyDescent="0.3">
      <c r="A2003" t="s">
        <v>47</v>
      </c>
      <c r="B2003" t="s">
        <v>58</v>
      </c>
      <c r="C2003" s="2">
        <v>31</v>
      </c>
      <c r="D2003" t="s">
        <v>31</v>
      </c>
      <c r="E2003" t="s">
        <v>34</v>
      </c>
      <c r="F2003" t="s">
        <v>39</v>
      </c>
      <c r="G2003" s="3" t="s">
        <v>56</v>
      </c>
      <c r="H2003">
        <v>8</v>
      </c>
      <c r="I2003">
        <v>520.36</v>
      </c>
      <c r="J2003">
        <v>0.14000000000000001</v>
      </c>
      <c r="K2003" s="4">
        <v>3580.08</v>
      </c>
      <c r="L2003" s="1">
        <v>44261.78943287037</v>
      </c>
    </row>
    <row r="2004" spans="1:12" x14ac:dyDescent="0.3">
      <c r="A2004" t="s">
        <v>51</v>
      </c>
      <c r="B2004" t="s">
        <v>22</v>
      </c>
      <c r="C2004" s="2">
        <v>28</v>
      </c>
      <c r="D2004" t="s">
        <v>31</v>
      </c>
      <c r="E2004" t="s">
        <v>46</v>
      </c>
      <c r="F2004" t="s">
        <v>39</v>
      </c>
      <c r="G2004" s="3" t="s">
        <v>56</v>
      </c>
      <c r="H2004">
        <v>4</v>
      </c>
      <c r="I2004">
        <v>422.69</v>
      </c>
      <c r="J2004">
        <v>0.08</v>
      </c>
      <c r="K2004" s="4">
        <v>1555.5</v>
      </c>
      <c r="L2004" s="1">
        <v>44098.285219907397</v>
      </c>
    </row>
    <row r="2005" spans="1:12" x14ac:dyDescent="0.3">
      <c r="A2005" t="s">
        <v>52</v>
      </c>
      <c r="B2005" t="s">
        <v>20</v>
      </c>
      <c r="C2005" s="2">
        <v>36</v>
      </c>
      <c r="D2005" t="s">
        <v>31</v>
      </c>
      <c r="E2005" t="s">
        <v>35</v>
      </c>
      <c r="F2005" t="s">
        <v>39</v>
      </c>
      <c r="G2005" s="3" t="s">
        <v>42</v>
      </c>
      <c r="H2005">
        <v>4</v>
      </c>
      <c r="I2005">
        <v>1357.1</v>
      </c>
      <c r="J2005">
        <v>0.27</v>
      </c>
      <c r="K2005" s="4">
        <v>3962.73</v>
      </c>
      <c r="L2005" s="1">
        <v>44509.448113425933</v>
      </c>
    </row>
    <row r="2006" spans="1:12" x14ac:dyDescent="0.3">
      <c r="A2006" t="s">
        <v>53</v>
      </c>
      <c r="B2006" t="s">
        <v>58</v>
      </c>
      <c r="C2006" s="2">
        <v>40</v>
      </c>
      <c r="D2006" t="s">
        <v>32</v>
      </c>
      <c r="E2006" t="s">
        <v>46</v>
      </c>
      <c r="F2006" t="s">
        <v>41</v>
      </c>
      <c r="G2006" s="3" t="s">
        <v>43</v>
      </c>
      <c r="H2006">
        <v>5</v>
      </c>
      <c r="I2006">
        <v>1260.56</v>
      </c>
      <c r="J2006">
        <v>0.03</v>
      </c>
      <c r="K2006" s="4">
        <v>6113.72</v>
      </c>
      <c r="L2006" s="1">
        <v>43888.872870370367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92A3-278C-450A-BD5F-6986D9BC2669}">
  <dimension ref="A1:AA2006"/>
  <sheetViews>
    <sheetView workbookViewId="0">
      <selection activeCell="A2001" sqref="A2001"/>
    </sheetView>
  </sheetViews>
  <sheetFormatPr defaultRowHeight="14.4" x14ac:dyDescent="0.3"/>
  <cols>
    <col min="1" max="1" width="13.44140625" bestFit="1" customWidth="1"/>
    <col min="2" max="2" width="13.6640625" bestFit="1" customWidth="1"/>
    <col min="3" max="3" width="18.109375" bestFit="1" customWidth="1"/>
    <col min="4" max="4" width="8" bestFit="1" customWidth="1"/>
    <col min="5" max="5" width="10.77734375" bestFit="1" customWidth="1"/>
    <col min="6" max="6" width="4" style="5" bestFit="1" customWidth="1"/>
    <col min="7" max="7" width="9.77734375" style="5" customWidth="1"/>
    <col min="8" max="8" width="6.88671875" bestFit="1" customWidth="1"/>
    <col min="9" max="9" width="8.33203125" customWidth="1"/>
    <col min="10" max="10" width="11.109375" bestFit="1" customWidth="1"/>
    <col min="11" max="11" width="10.44140625" bestFit="1" customWidth="1"/>
    <col min="12" max="12" width="8" bestFit="1" customWidth="1"/>
    <col min="13" max="13" width="6.44140625" style="6" bestFit="1" customWidth="1"/>
    <col min="14" max="14" width="8.109375" style="8" bestFit="1" customWidth="1"/>
    <col min="15" max="15" width="11.109375" style="5" bestFit="1" customWidth="1"/>
    <col min="16" max="16" width="18.109375" style="10" customWidth="1"/>
    <col min="17" max="17" width="12.6640625" style="10" bestFit="1" customWidth="1"/>
    <col min="18" max="18" width="11.33203125" style="11" bestFit="1" customWidth="1"/>
    <col min="19" max="19" width="10.77734375" bestFit="1" customWidth="1"/>
    <col min="20" max="20" width="12.77734375" bestFit="1" customWidth="1"/>
    <col min="21" max="21" width="11.109375" bestFit="1" customWidth="1"/>
    <col min="23" max="23" width="6.88671875" bestFit="1" customWidth="1"/>
    <col min="24" max="24" width="10.77734375" bestFit="1" customWidth="1"/>
    <col min="25" max="25" width="8.33203125" bestFit="1" customWidth="1"/>
    <col min="26" max="26" width="11.109375" bestFit="1" customWidth="1"/>
    <col min="27" max="27" width="10.44140625" bestFit="1" customWidth="1"/>
  </cols>
  <sheetData>
    <row r="1" spans="1:27" x14ac:dyDescent="0.3">
      <c r="A1" t="s">
        <v>0</v>
      </c>
      <c r="B1" t="s">
        <v>61</v>
      </c>
      <c r="C1" t="s">
        <v>60</v>
      </c>
      <c r="D1" t="s">
        <v>59</v>
      </c>
      <c r="E1" t="s">
        <v>1</v>
      </c>
      <c r="F1" s="5" t="s">
        <v>2</v>
      </c>
      <c r="G1" s="5" t="s">
        <v>3158</v>
      </c>
      <c r="H1" t="s">
        <v>3</v>
      </c>
      <c r="I1" t="s">
        <v>4</v>
      </c>
      <c r="J1" t="s">
        <v>5</v>
      </c>
      <c r="K1" t="s">
        <v>6</v>
      </c>
      <c r="L1" t="s">
        <v>7</v>
      </c>
      <c r="M1" s="6" t="s">
        <v>8</v>
      </c>
      <c r="N1" s="8" t="s">
        <v>9</v>
      </c>
      <c r="O1" s="5" t="s">
        <v>10</v>
      </c>
      <c r="P1" s="10" t="s">
        <v>69</v>
      </c>
      <c r="Q1" s="10" t="s">
        <v>68</v>
      </c>
      <c r="R1" s="11" t="s">
        <v>70</v>
      </c>
    </row>
    <row r="2" spans="1:27" x14ac:dyDescent="0.3">
      <c r="A2" t="str">
        <f>D2&amp;"-"&amp;C2&amp;"/"&amp;B2</f>
        <v>1-Ali/SPS</v>
      </c>
      <c r="B2" t="s">
        <v>62</v>
      </c>
      <c r="C2" t="str">
        <f>LEFT(E2,3)</f>
        <v>Ali</v>
      </c>
      <c r="D2">
        <v>1</v>
      </c>
      <c r="E2" t="s">
        <v>12</v>
      </c>
      <c r="F2" s="5">
        <v>18</v>
      </c>
      <c r="G2" s="5" t="str">
        <f>IF(F2&lt;25,"Young",IF(F2&lt;45,"Middle Age","Senior"))</f>
        <v>Young</v>
      </c>
      <c r="H2" t="s">
        <v>31</v>
      </c>
      <c r="I2" t="s">
        <v>33</v>
      </c>
      <c r="J2" t="s">
        <v>37</v>
      </c>
      <c r="K2" t="s">
        <v>67</v>
      </c>
      <c r="L2">
        <v>5</v>
      </c>
      <c r="M2" s="6">
        <v>526.11</v>
      </c>
      <c r="N2" s="8">
        <v>0.26</v>
      </c>
      <c r="O2" s="5">
        <v>1946.61</v>
      </c>
      <c r="P2" s="10" t="str">
        <f>RIGHT(Q2,4)</f>
        <v>2020</v>
      </c>
      <c r="Q2" s="10" t="s">
        <v>71</v>
      </c>
      <c r="R2" s="11" t="s">
        <v>1169</v>
      </c>
      <c r="T2" t="s">
        <v>2</v>
      </c>
    </row>
    <row r="3" spans="1:27" x14ac:dyDescent="0.3">
      <c r="A3" t="str">
        <f t="shared" ref="A3:A66" si="0">D3&amp;"-"&amp;C3&amp;"/"&amp;B3</f>
        <v>2-Fat/SPS</v>
      </c>
      <c r="B3" t="s">
        <v>62</v>
      </c>
      <c r="C3" t="str">
        <f t="shared" ref="C3:C66" si="1">LEFT(E3,3)</f>
        <v>Fat</v>
      </c>
      <c r="D3">
        <v>2</v>
      </c>
      <c r="E3" t="s">
        <v>13</v>
      </c>
      <c r="F3" s="5">
        <v>45</v>
      </c>
      <c r="G3" s="5" t="str">
        <f t="shared" ref="G3:G66" si="2">IF(F3&lt;25,"Young",IF(F3&lt;45,"Middle Age","Senior"))</f>
        <v>Senior</v>
      </c>
      <c r="H3" t="s">
        <v>32</v>
      </c>
      <c r="I3" t="s">
        <v>33</v>
      </c>
      <c r="J3" t="s">
        <v>57</v>
      </c>
      <c r="K3" t="s">
        <v>42</v>
      </c>
      <c r="L3">
        <v>1</v>
      </c>
      <c r="M3" s="6">
        <v>1839.63</v>
      </c>
      <c r="N3" s="8">
        <v>0.23</v>
      </c>
      <c r="O3" s="5">
        <v>1416.52</v>
      </c>
      <c r="P3" s="10" t="str">
        <f t="shared" ref="P3:P66" si="3">RIGHT(Q3,4)</f>
        <v>2020</v>
      </c>
      <c r="Q3" s="10" t="s">
        <v>72</v>
      </c>
      <c r="R3" s="11" t="s">
        <v>1170</v>
      </c>
      <c r="T3" t="s">
        <v>3149</v>
      </c>
      <c r="U3" s="5">
        <f>MEDIAN(F2:F2000)</f>
        <v>41</v>
      </c>
      <c r="W3" s="9" t="s">
        <v>3</v>
      </c>
      <c r="X3" s="9" t="s">
        <v>1</v>
      </c>
      <c r="Y3" s="9" t="s">
        <v>4</v>
      </c>
      <c r="Z3" s="9" t="s">
        <v>5</v>
      </c>
      <c r="AA3" s="9" t="s">
        <v>6</v>
      </c>
    </row>
    <row r="4" spans="1:27" x14ac:dyDescent="0.3">
      <c r="A4" t="str">
        <f t="shared" si="0"/>
        <v>3-Jam/SPS</v>
      </c>
      <c r="B4" t="s">
        <v>62</v>
      </c>
      <c r="C4" t="str">
        <f t="shared" si="1"/>
        <v>Jam</v>
      </c>
      <c r="D4">
        <v>3</v>
      </c>
      <c r="E4" t="s">
        <v>17</v>
      </c>
      <c r="F4" s="5">
        <v>35</v>
      </c>
      <c r="G4" s="5" t="str">
        <f t="shared" si="2"/>
        <v>Middle Age</v>
      </c>
      <c r="H4" t="s">
        <v>32</v>
      </c>
      <c r="I4" t="s">
        <v>33</v>
      </c>
      <c r="J4" t="s">
        <v>57</v>
      </c>
      <c r="K4" t="s">
        <v>43</v>
      </c>
      <c r="L4" s="12">
        <v>5</v>
      </c>
      <c r="M4" s="6">
        <v>970.91</v>
      </c>
      <c r="N4" s="8">
        <v>0.17</v>
      </c>
      <c r="O4" s="5">
        <v>1611.71</v>
      </c>
      <c r="P4" s="10" t="str">
        <f t="shared" si="3"/>
        <v>2023</v>
      </c>
      <c r="Q4" s="10" t="s">
        <v>73</v>
      </c>
      <c r="R4" s="11" t="s">
        <v>1171</v>
      </c>
      <c r="T4" t="s">
        <v>3150</v>
      </c>
      <c r="U4" s="5">
        <f>MAX(F2:F2000)</f>
        <v>64</v>
      </c>
      <c r="W4" t="str" cm="1">
        <f t="array" ref="W4:W5">_xlfn.UNIQUE(H2:H2000)</f>
        <v>Male</v>
      </c>
      <c r="X4" t="str" cm="1">
        <f t="array" ref="X4:X23">_xlfn.UNIQUE(E2:E2000)</f>
        <v>Ali</v>
      </c>
      <c r="Y4" t="str" cm="1">
        <f t="array" ref="Y4:Y10">_xlfn.UNIQUE(I2:I2000)</f>
        <v>Pakistan</v>
      </c>
      <c r="Z4" t="str" cm="1">
        <f t="array" ref="Z4:Z9">_xlfn.UNIQUE(J2:J2000)</f>
        <v>Headphones</v>
      </c>
      <c r="AA4" t="str" cm="1">
        <f t="array" ref="AA4:AA6">_xlfn.UNIQUE(K2:K2000)</f>
        <v>Accessories</v>
      </c>
    </row>
    <row r="5" spans="1:27" x14ac:dyDescent="0.3">
      <c r="A5" t="str">
        <f t="shared" si="0"/>
        <v>4-Dan/SPS</v>
      </c>
      <c r="B5" t="s">
        <v>62</v>
      </c>
      <c r="C5" t="str">
        <f t="shared" si="1"/>
        <v>Dan</v>
      </c>
      <c r="D5">
        <v>4</v>
      </c>
      <c r="E5" t="s">
        <v>15</v>
      </c>
      <c r="F5" s="5">
        <v>41</v>
      </c>
      <c r="G5" s="5" t="str">
        <f t="shared" si="2"/>
        <v>Middle Age</v>
      </c>
      <c r="H5" t="s">
        <v>31</v>
      </c>
      <c r="I5" t="s">
        <v>33</v>
      </c>
      <c r="J5" t="s">
        <v>38</v>
      </c>
      <c r="K5" t="s">
        <v>67</v>
      </c>
      <c r="L5">
        <v>1</v>
      </c>
      <c r="M5" s="6">
        <v>845.29</v>
      </c>
      <c r="N5" s="8">
        <v>0.19</v>
      </c>
      <c r="O5" s="5">
        <v>684.68</v>
      </c>
      <c r="P5" s="10" t="str">
        <f t="shared" si="3"/>
        <v>2023</v>
      </c>
      <c r="Q5" s="10" t="s">
        <v>74</v>
      </c>
      <c r="R5" s="11" t="s">
        <v>1172</v>
      </c>
      <c r="T5" t="s">
        <v>3151</v>
      </c>
      <c r="U5" s="5">
        <f>MIN(F2:F2000)</f>
        <v>18</v>
      </c>
      <c r="W5" t="str">
        <v>Female</v>
      </c>
      <c r="X5" t="str">
        <v>Fatima</v>
      </c>
      <c r="Y5" t="str">
        <v>Canada</v>
      </c>
      <c r="Z5" t="str">
        <v>Tablet</v>
      </c>
      <c r="AA5" t="str">
        <v>Electronics</v>
      </c>
    </row>
    <row r="6" spans="1:27" x14ac:dyDescent="0.3">
      <c r="A6" t="str">
        <f t="shared" si="0"/>
        <v>5-Ais/SPS</v>
      </c>
      <c r="B6" t="s">
        <v>62</v>
      </c>
      <c r="C6" t="str">
        <f t="shared" si="1"/>
        <v>Ais</v>
      </c>
      <c r="D6">
        <v>5</v>
      </c>
      <c r="E6" t="s">
        <v>16</v>
      </c>
      <c r="F6" s="13">
        <v>41</v>
      </c>
      <c r="G6" s="5" t="str">
        <f t="shared" si="2"/>
        <v>Middle Age</v>
      </c>
      <c r="H6" t="s">
        <v>32</v>
      </c>
      <c r="I6" t="s">
        <v>34</v>
      </c>
      <c r="J6" t="s">
        <v>39</v>
      </c>
      <c r="K6" t="s">
        <v>67</v>
      </c>
      <c r="L6">
        <v>6</v>
      </c>
      <c r="M6" s="6">
        <v>739.06</v>
      </c>
      <c r="N6" s="8">
        <v>0.03</v>
      </c>
      <c r="O6" s="5">
        <v>4301.33</v>
      </c>
      <c r="P6" s="10" t="str">
        <f t="shared" si="3"/>
        <v>2020</v>
      </c>
      <c r="Q6" s="10" t="s">
        <v>75</v>
      </c>
      <c r="R6" s="11" t="s">
        <v>1173</v>
      </c>
      <c r="X6" t="str">
        <v>James</v>
      </c>
      <c r="Y6" t="str">
        <v>Turkey</v>
      </c>
      <c r="Z6" t="str">
        <v>Laptop</v>
      </c>
      <c r="AA6" t="str">
        <v>Gadgets</v>
      </c>
    </row>
    <row r="7" spans="1:27" x14ac:dyDescent="0.3">
      <c r="A7" t="str">
        <f t="shared" si="0"/>
        <v>6-Ais/SPS</v>
      </c>
      <c r="B7" t="s">
        <v>62</v>
      </c>
      <c r="C7" t="str">
        <f t="shared" si="1"/>
        <v>Ais</v>
      </c>
      <c r="D7">
        <v>6</v>
      </c>
      <c r="E7" t="s">
        <v>16</v>
      </c>
      <c r="F7" s="5">
        <v>50</v>
      </c>
      <c r="G7" s="5" t="str">
        <f t="shared" si="2"/>
        <v>Senior</v>
      </c>
      <c r="H7" t="s">
        <v>31</v>
      </c>
      <c r="I7" t="s">
        <v>63</v>
      </c>
      <c r="J7" t="s">
        <v>40</v>
      </c>
      <c r="K7" t="s">
        <v>42</v>
      </c>
      <c r="L7" s="12">
        <v>5</v>
      </c>
      <c r="M7" s="6">
        <v>874.88</v>
      </c>
      <c r="N7" s="8">
        <v>0.01</v>
      </c>
      <c r="O7" s="5">
        <v>1732.26</v>
      </c>
      <c r="P7" s="10" t="str">
        <f t="shared" si="3"/>
        <v>2020</v>
      </c>
      <c r="Q7" s="10" t="s">
        <v>76</v>
      </c>
      <c r="R7" s="11" t="s">
        <v>1174</v>
      </c>
      <c r="T7" t="s">
        <v>7</v>
      </c>
      <c r="X7" t="str">
        <v>Daniel</v>
      </c>
      <c r="Y7" t="str">
        <v>Germany</v>
      </c>
      <c r="Z7" t="str">
        <v>Phone</v>
      </c>
    </row>
    <row r="8" spans="1:27" x14ac:dyDescent="0.3">
      <c r="A8" t="str">
        <f t="shared" si="0"/>
        <v>7-Jam/SPS</v>
      </c>
      <c r="B8" t="s">
        <v>62</v>
      </c>
      <c r="C8" t="str">
        <f t="shared" si="1"/>
        <v>Jam</v>
      </c>
      <c r="D8">
        <v>7</v>
      </c>
      <c r="E8" t="s">
        <v>17</v>
      </c>
      <c r="F8" s="5">
        <v>27</v>
      </c>
      <c r="G8" s="5" t="str">
        <f t="shared" si="2"/>
        <v>Middle Age</v>
      </c>
      <c r="H8" t="s">
        <v>32</v>
      </c>
      <c r="I8" t="s">
        <v>35</v>
      </c>
      <c r="J8" t="s">
        <v>37</v>
      </c>
      <c r="K8" t="s">
        <v>42</v>
      </c>
      <c r="L8">
        <v>4</v>
      </c>
      <c r="M8" s="6">
        <v>1363.63</v>
      </c>
      <c r="N8" s="8">
        <v>0.1</v>
      </c>
      <c r="O8" s="5">
        <v>4909.07</v>
      </c>
      <c r="P8" s="10" t="str">
        <f t="shared" si="3"/>
        <v>2022</v>
      </c>
      <c r="Q8" s="10" t="s">
        <v>77</v>
      </c>
      <c r="R8" s="11" t="s">
        <v>1175</v>
      </c>
      <c r="T8">
        <f>COUNTBLANK(L2:L2000)</f>
        <v>0</v>
      </c>
      <c r="X8" t="str">
        <v>Aisha</v>
      </c>
      <c r="Y8" t="str">
        <v>Uk</v>
      </c>
      <c r="Z8" t="str">
        <v>Watch</v>
      </c>
    </row>
    <row r="9" spans="1:27" x14ac:dyDescent="0.3">
      <c r="A9" t="str">
        <f t="shared" si="0"/>
        <v>8-Dan/SPS</v>
      </c>
      <c r="B9" t="s">
        <v>62</v>
      </c>
      <c r="C9" t="str">
        <f t="shared" si="1"/>
        <v>Dan</v>
      </c>
      <c r="D9">
        <v>8</v>
      </c>
      <c r="E9" t="s">
        <v>15</v>
      </c>
      <c r="F9" s="5">
        <v>24</v>
      </c>
      <c r="G9" s="5" t="str">
        <f t="shared" si="2"/>
        <v>Young</v>
      </c>
      <c r="H9" t="s">
        <v>32</v>
      </c>
      <c r="I9" t="s">
        <v>63</v>
      </c>
      <c r="J9" t="s">
        <v>57</v>
      </c>
      <c r="K9" t="s">
        <v>67</v>
      </c>
      <c r="L9">
        <v>5</v>
      </c>
      <c r="M9" s="6">
        <v>895.75</v>
      </c>
      <c r="N9" s="8">
        <v>0.25</v>
      </c>
      <c r="O9" s="5">
        <v>3359.06</v>
      </c>
      <c r="P9" s="10" t="str">
        <f t="shared" si="3"/>
        <v>2021</v>
      </c>
      <c r="Q9" s="10" t="s">
        <v>78</v>
      </c>
      <c r="R9" s="11" t="s">
        <v>1176</v>
      </c>
      <c r="T9" t="s">
        <v>3152</v>
      </c>
      <c r="U9">
        <f>MAX(L2:L2000)</f>
        <v>9</v>
      </c>
      <c r="X9" t="str">
        <v>Maria</v>
      </c>
      <c r="Y9" t="str">
        <v>India</v>
      </c>
      <c r="Z9" t="str">
        <v>Camera</v>
      </c>
    </row>
    <row r="10" spans="1:27" x14ac:dyDescent="0.3">
      <c r="A10" t="str">
        <f t="shared" si="0"/>
        <v>9-Mar/SPS</v>
      </c>
      <c r="B10" t="s">
        <v>62</v>
      </c>
      <c r="C10" t="str">
        <f t="shared" si="1"/>
        <v>Mar</v>
      </c>
      <c r="D10">
        <v>9</v>
      </c>
      <c r="E10" t="s">
        <v>18</v>
      </c>
      <c r="F10" s="5">
        <v>54</v>
      </c>
      <c r="G10" s="5" t="str">
        <f t="shared" si="2"/>
        <v>Senior</v>
      </c>
      <c r="H10" t="s">
        <v>31</v>
      </c>
      <c r="I10" t="s">
        <v>34</v>
      </c>
      <c r="J10" t="s">
        <v>57</v>
      </c>
      <c r="K10" t="s">
        <v>43</v>
      </c>
      <c r="L10">
        <v>7</v>
      </c>
      <c r="M10" s="6">
        <v>682.24</v>
      </c>
      <c r="N10" s="8">
        <v>0.14000000000000001</v>
      </c>
      <c r="O10" s="5">
        <v>4107.08</v>
      </c>
      <c r="P10" s="10" t="str">
        <f t="shared" si="3"/>
        <v>2020</v>
      </c>
      <c r="Q10" s="10" t="s">
        <v>79</v>
      </c>
      <c r="R10" s="11" t="s">
        <v>1177</v>
      </c>
      <c r="T10" t="s">
        <v>3153</v>
      </c>
      <c r="U10">
        <f>MIN(L2:L2000)</f>
        <v>1</v>
      </c>
      <c r="X10" t="str">
        <v>John</v>
      </c>
      <c r="Y10" t="str">
        <v>Usa</v>
      </c>
    </row>
    <row r="11" spans="1:27" x14ac:dyDescent="0.3">
      <c r="A11" t="str">
        <f t="shared" si="0"/>
        <v>10-Fat/SPS</v>
      </c>
      <c r="B11" t="s">
        <v>62</v>
      </c>
      <c r="C11" t="str">
        <f t="shared" si="1"/>
        <v>Fat</v>
      </c>
      <c r="D11">
        <v>10</v>
      </c>
      <c r="E11" t="s">
        <v>13</v>
      </c>
      <c r="F11" s="5">
        <v>49</v>
      </c>
      <c r="G11" s="5" t="str">
        <f t="shared" si="2"/>
        <v>Senior</v>
      </c>
      <c r="H11" t="s">
        <v>32</v>
      </c>
      <c r="I11" t="s">
        <v>64</v>
      </c>
      <c r="J11" t="s">
        <v>40</v>
      </c>
      <c r="K11" t="s">
        <v>43</v>
      </c>
      <c r="L11">
        <v>1</v>
      </c>
      <c r="M11" s="6">
        <v>1500.09</v>
      </c>
      <c r="N11" s="8">
        <v>7.0000000000000007E-2</v>
      </c>
      <c r="O11" s="5">
        <v>1395.08</v>
      </c>
      <c r="P11" s="10" t="str">
        <f t="shared" si="3"/>
        <v>2020</v>
      </c>
      <c r="Q11" s="10" t="s">
        <v>80</v>
      </c>
      <c r="R11" s="11" t="s">
        <v>1178</v>
      </c>
      <c r="T11" t="s">
        <v>3154</v>
      </c>
      <c r="U11">
        <f>MODE(L2:L2000)</f>
        <v>5</v>
      </c>
      <c r="X11" t="str">
        <v>Emma</v>
      </c>
    </row>
    <row r="12" spans="1:27" x14ac:dyDescent="0.3">
      <c r="A12" t="str">
        <f t="shared" si="0"/>
        <v>11-Fat/SPS</v>
      </c>
      <c r="B12" t="s">
        <v>62</v>
      </c>
      <c r="C12" t="str">
        <f t="shared" si="1"/>
        <v>Fat</v>
      </c>
      <c r="D12">
        <v>11</v>
      </c>
      <c r="E12" t="s">
        <v>13</v>
      </c>
      <c r="F12" s="5">
        <v>62</v>
      </c>
      <c r="G12" s="5" t="str">
        <f t="shared" si="2"/>
        <v>Senior</v>
      </c>
      <c r="H12" t="s">
        <v>32</v>
      </c>
      <c r="I12" t="s">
        <v>63</v>
      </c>
      <c r="J12" t="s">
        <v>39</v>
      </c>
      <c r="K12" t="s">
        <v>43</v>
      </c>
      <c r="L12">
        <v>5</v>
      </c>
      <c r="M12" s="6">
        <v>445.79</v>
      </c>
      <c r="N12" s="8">
        <v>0.25</v>
      </c>
      <c r="O12" s="5">
        <v>1671.71</v>
      </c>
      <c r="P12" s="10" t="str">
        <f t="shared" si="3"/>
        <v>2021</v>
      </c>
      <c r="Q12" s="10" t="s">
        <v>81</v>
      </c>
      <c r="R12" s="11" t="s">
        <v>1179</v>
      </c>
      <c r="X12" t="str">
        <v>Isabella</v>
      </c>
    </row>
    <row r="13" spans="1:27" x14ac:dyDescent="0.3">
      <c r="A13" t="str">
        <f t="shared" si="0"/>
        <v>12-Joh/SPS</v>
      </c>
      <c r="B13" t="s">
        <v>62</v>
      </c>
      <c r="C13" t="str">
        <f t="shared" si="1"/>
        <v>Joh</v>
      </c>
      <c r="D13">
        <v>12</v>
      </c>
      <c r="E13" t="s">
        <v>19</v>
      </c>
      <c r="F13" s="5">
        <v>39</v>
      </c>
      <c r="G13" s="5" t="str">
        <f t="shared" si="2"/>
        <v>Middle Age</v>
      </c>
      <c r="H13" t="s">
        <v>32</v>
      </c>
      <c r="I13" t="s">
        <v>34</v>
      </c>
      <c r="J13" t="s">
        <v>41</v>
      </c>
      <c r="K13" t="s">
        <v>67</v>
      </c>
      <c r="L13">
        <v>4</v>
      </c>
      <c r="M13" s="6">
        <v>443.77</v>
      </c>
      <c r="N13" s="8">
        <v>7.0000000000000007E-2</v>
      </c>
      <c r="O13" s="5">
        <v>1650.82</v>
      </c>
      <c r="P13" s="10" t="str">
        <f t="shared" si="3"/>
        <v>2023</v>
      </c>
      <c r="Q13" s="10" t="s">
        <v>82</v>
      </c>
      <c r="R13" s="11" t="s">
        <v>1180</v>
      </c>
      <c r="T13" t="s">
        <v>8</v>
      </c>
      <c r="X13" t="str">
        <v>Sophia</v>
      </c>
    </row>
    <row r="14" spans="1:27" x14ac:dyDescent="0.3">
      <c r="A14" t="str">
        <f t="shared" si="0"/>
        <v>13-Emm/SPS</v>
      </c>
      <c r="B14" t="s">
        <v>62</v>
      </c>
      <c r="C14" t="str">
        <f t="shared" si="1"/>
        <v>Emm</v>
      </c>
      <c r="D14">
        <v>13</v>
      </c>
      <c r="E14" t="s">
        <v>20</v>
      </c>
      <c r="F14" s="5">
        <v>33</v>
      </c>
      <c r="G14" s="5" t="str">
        <f t="shared" si="2"/>
        <v>Middle Age</v>
      </c>
      <c r="H14" t="s">
        <v>31</v>
      </c>
      <c r="I14" t="s">
        <v>65</v>
      </c>
      <c r="J14" t="s">
        <v>38</v>
      </c>
      <c r="K14" t="s">
        <v>42</v>
      </c>
      <c r="L14">
        <v>7</v>
      </c>
      <c r="M14" s="14">
        <v>1038</v>
      </c>
      <c r="N14" s="8">
        <v>0.24</v>
      </c>
      <c r="O14" s="5">
        <v>7490.83</v>
      </c>
      <c r="P14" s="10" t="str">
        <f t="shared" si="3"/>
        <v>2021</v>
      </c>
      <c r="Q14" s="10" t="s">
        <v>83</v>
      </c>
      <c r="R14" s="11" t="s">
        <v>1181</v>
      </c>
      <c r="T14">
        <f>COUNTBLANK(M2:M2000)</f>
        <v>0</v>
      </c>
      <c r="X14" t="str">
        <v>David</v>
      </c>
    </row>
    <row r="15" spans="1:27" x14ac:dyDescent="0.3">
      <c r="A15" t="str">
        <f t="shared" si="0"/>
        <v>14-Isa/SPS</v>
      </c>
      <c r="B15" t="s">
        <v>62</v>
      </c>
      <c r="C15" t="str">
        <f t="shared" si="1"/>
        <v>Isa</v>
      </c>
      <c r="D15">
        <v>14</v>
      </c>
      <c r="E15" t="s">
        <v>21</v>
      </c>
      <c r="F15" s="5">
        <v>41</v>
      </c>
      <c r="G15" s="5" t="str">
        <f t="shared" si="2"/>
        <v>Middle Age</v>
      </c>
      <c r="H15" t="s">
        <v>31</v>
      </c>
      <c r="I15" t="s">
        <v>33</v>
      </c>
      <c r="J15" t="s">
        <v>39</v>
      </c>
      <c r="K15" t="s">
        <v>43</v>
      </c>
      <c r="L15">
        <v>7</v>
      </c>
      <c r="M15" s="6">
        <v>1740.08</v>
      </c>
      <c r="N15" s="8">
        <v>0.14000000000000001</v>
      </c>
      <c r="O15" s="5">
        <v>10475.280000000001</v>
      </c>
      <c r="P15" s="10" t="str">
        <f t="shared" si="3"/>
        <v>2020</v>
      </c>
      <c r="Q15" s="10" t="s">
        <v>84</v>
      </c>
      <c r="R15" s="11" t="s">
        <v>1182</v>
      </c>
      <c r="T15" t="s">
        <v>3155</v>
      </c>
      <c r="U15" s="6">
        <f>MAX(M2:M2000)</f>
        <v>1999.65</v>
      </c>
      <c r="X15" t="str">
        <v>Omar</v>
      </c>
    </row>
    <row r="16" spans="1:27" x14ac:dyDescent="0.3">
      <c r="A16" t="str">
        <f t="shared" si="0"/>
        <v>15-Sop/SPS</v>
      </c>
      <c r="B16" t="s">
        <v>62</v>
      </c>
      <c r="C16" t="str">
        <f t="shared" si="1"/>
        <v>Sop</v>
      </c>
      <c r="D16">
        <v>15</v>
      </c>
      <c r="E16" t="s">
        <v>58</v>
      </c>
      <c r="F16" s="5">
        <v>31</v>
      </c>
      <c r="G16" s="5" t="str">
        <f t="shared" si="2"/>
        <v>Middle Age</v>
      </c>
      <c r="H16" t="s">
        <v>31</v>
      </c>
      <c r="I16" t="s">
        <v>34</v>
      </c>
      <c r="J16" t="s">
        <v>39</v>
      </c>
      <c r="K16" t="s">
        <v>67</v>
      </c>
      <c r="L16">
        <v>8</v>
      </c>
      <c r="M16" s="6">
        <v>520.36</v>
      </c>
      <c r="N16" s="8">
        <v>0.14000000000000001</v>
      </c>
      <c r="O16" s="5">
        <v>3580.08</v>
      </c>
      <c r="P16" s="10" t="str">
        <f t="shared" si="3"/>
        <v>2021</v>
      </c>
      <c r="Q16" s="10" t="s">
        <v>85</v>
      </c>
      <c r="R16" s="11" t="s">
        <v>1183</v>
      </c>
      <c r="T16" t="s">
        <v>3156</v>
      </c>
      <c r="U16" s="6">
        <f>MIN(M2:M2000)</f>
        <v>50.39</v>
      </c>
      <c r="X16" t="str">
        <v>Noah</v>
      </c>
    </row>
    <row r="17" spans="1:24" x14ac:dyDescent="0.3">
      <c r="A17" t="str">
        <f t="shared" si="0"/>
        <v>16-Dav/SPS</v>
      </c>
      <c r="B17" t="s">
        <v>62</v>
      </c>
      <c r="C17" t="str">
        <f t="shared" si="1"/>
        <v>Dav</v>
      </c>
      <c r="D17">
        <v>16</v>
      </c>
      <c r="E17" t="s">
        <v>22</v>
      </c>
      <c r="F17" s="5">
        <v>28</v>
      </c>
      <c r="G17" s="5" t="str">
        <f t="shared" si="2"/>
        <v>Middle Age</v>
      </c>
      <c r="H17" t="s">
        <v>31</v>
      </c>
      <c r="I17" t="s">
        <v>63</v>
      </c>
      <c r="J17" t="s">
        <v>39</v>
      </c>
      <c r="K17" t="s">
        <v>67</v>
      </c>
      <c r="L17">
        <v>4</v>
      </c>
      <c r="M17" s="6">
        <v>422.69</v>
      </c>
      <c r="N17" s="8">
        <v>0.08</v>
      </c>
      <c r="O17" s="5">
        <v>1555.5</v>
      </c>
      <c r="P17" s="10" t="str">
        <f t="shared" si="3"/>
        <v>2020</v>
      </c>
      <c r="Q17" s="10" t="s">
        <v>86</v>
      </c>
      <c r="R17" s="11" t="s">
        <v>1184</v>
      </c>
      <c r="T17" t="s">
        <v>3157</v>
      </c>
      <c r="U17" s="6">
        <f>AVERAGE(M2:M2000)</f>
        <v>1037.9254527263606</v>
      </c>
      <c r="X17" t="str">
        <v>Lucas</v>
      </c>
    </row>
    <row r="18" spans="1:24" x14ac:dyDescent="0.3">
      <c r="A18" t="str">
        <f t="shared" si="0"/>
        <v>17-Emm/SPS</v>
      </c>
      <c r="B18" t="s">
        <v>62</v>
      </c>
      <c r="C18" t="str">
        <f t="shared" si="1"/>
        <v>Emm</v>
      </c>
      <c r="D18">
        <v>17</v>
      </c>
      <c r="E18" t="s">
        <v>20</v>
      </c>
      <c r="F18" s="5">
        <v>36</v>
      </c>
      <c r="G18" s="5" t="str">
        <f t="shared" si="2"/>
        <v>Middle Age</v>
      </c>
      <c r="H18" t="s">
        <v>31</v>
      </c>
      <c r="I18" t="s">
        <v>35</v>
      </c>
      <c r="J18" t="s">
        <v>39</v>
      </c>
      <c r="K18" t="s">
        <v>42</v>
      </c>
      <c r="L18">
        <v>4</v>
      </c>
      <c r="M18" s="6">
        <v>1357.1</v>
      </c>
      <c r="N18" s="8">
        <v>0.27</v>
      </c>
      <c r="O18" s="5">
        <v>3962.73</v>
      </c>
      <c r="P18" s="10" t="str">
        <f t="shared" si="3"/>
        <v>2021</v>
      </c>
      <c r="Q18" s="10" t="s">
        <v>87</v>
      </c>
      <c r="R18" s="11" t="s">
        <v>1185</v>
      </c>
      <c r="X18" t="str">
        <v>Mehmet</v>
      </c>
    </row>
    <row r="19" spans="1:24" x14ac:dyDescent="0.3">
      <c r="A19" t="str">
        <f t="shared" si="0"/>
        <v>18-Sop/SPS</v>
      </c>
      <c r="B19" t="s">
        <v>62</v>
      </c>
      <c r="C19" t="str">
        <f t="shared" si="1"/>
        <v>Sop</v>
      </c>
      <c r="D19">
        <v>18</v>
      </c>
      <c r="E19" t="s">
        <v>58</v>
      </c>
      <c r="F19" s="5">
        <v>40</v>
      </c>
      <c r="G19" s="5" t="str">
        <f t="shared" si="2"/>
        <v>Middle Age</v>
      </c>
      <c r="H19" t="s">
        <v>32</v>
      </c>
      <c r="I19" t="s">
        <v>63</v>
      </c>
      <c r="J19" t="s">
        <v>41</v>
      </c>
      <c r="K19" t="s">
        <v>43</v>
      </c>
      <c r="L19">
        <v>5</v>
      </c>
      <c r="M19" s="6">
        <v>1260.56</v>
      </c>
      <c r="N19" s="8">
        <v>0.03</v>
      </c>
      <c r="O19" s="5">
        <v>6113.72</v>
      </c>
      <c r="P19" s="10" t="str">
        <f t="shared" si="3"/>
        <v>2020</v>
      </c>
      <c r="Q19" s="10" t="s">
        <v>88</v>
      </c>
      <c r="R19" s="11" t="s">
        <v>1186</v>
      </c>
      <c r="X19" t="str">
        <v>Muhammad</v>
      </c>
    </row>
    <row r="20" spans="1:24" x14ac:dyDescent="0.3">
      <c r="A20" t="str">
        <f t="shared" si="0"/>
        <v>19-Isa/SPS</v>
      </c>
      <c r="B20" t="s">
        <v>62</v>
      </c>
      <c r="C20" t="str">
        <f t="shared" si="1"/>
        <v>Isa</v>
      </c>
      <c r="D20">
        <v>19</v>
      </c>
      <c r="E20" t="s">
        <v>21</v>
      </c>
      <c r="F20" s="5">
        <v>51</v>
      </c>
      <c r="G20" s="5" t="str">
        <f t="shared" si="2"/>
        <v>Senior</v>
      </c>
      <c r="H20" t="s">
        <v>31</v>
      </c>
      <c r="I20" t="s">
        <v>33</v>
      </c>
      <c r="J20" t="s">
        <v>40</v>
      </c>
      <c r="K20" t="s">
        <v>67</v>
      </c>
      <c r="L20">
        <v>5</v>
      </c>
      <c r="M20" s="6">
        <v>922.14</v>
      </c>
      <c r="N20" s="8">
        <v>0.04</v>
      </c>
      <c r="O20" s="5">
        <v>4426.2700000000004</v>
      </c>
      <c r="P20" s="10" t="str">
        <f t="shared" si="3"/>
        <v>2021</v>
      </c>
      <c r="Q20" s="10" t="s">
        <v>89</v>
      </c>
      <c r="R20" s="11" t="s">
        <v>1187</v>
      </c>
      <c r="X20" t="str">
        <v>Emily</v>
      </c>
    </row>
    <row r="21" spans="1:24" x14ac:dyDescent="0.3">
      <c r="A21" t="str">
        <f t="shared" si="0"/>
        <v>20-Mar/SPS</v>
      </c>
      <c r="B21" t="s">
        <v>62</v>
      </c>
      <c r="C21" t="str">
        <f t="shared" si="1"/>
        <v>Mar</v>
      </c>
      <c r="D21">
        <v>20</v>
      </c>
      <c r="E21" t="s">
        <v>18</v>
      </c>
      <c r="F21" s="5">
        <v>57</v>
      </c>
      <c r="G21" s="5" t="str">
        <f t="shared" si="2"/>
        <v>Senior</v>
      </c>
      <c r="H21" t="s">
        <v>31</v>
      </c>
      <c r="I21" t="s">
        <v>63</v>
      </c>
      <c r="J21" t="s">
        <v>37</v>
      </c>
      <c r="K21" t="s">
        <v>43</v>
      </c>
      <c r="L21">
        <v>3</v>
      </c>
      <c r="M21" s="6">
        <v>236.93</v>
      </c>
      <c r="N21" s="8">
        <v>0.19</v>
      </c>
      <c r="O21" s="5">
        <v>575.74</v>
      </c>
      <c r="P21" s="10" t="str">
        <f t="shared" si="3"/>
        <v>2023</v>
      </c>
      <c r="Q21" s="10" t="s">
        <v>90</v>
      </c>
      <c r="R21" s="11" t="s">
        <v>1188</v>
      </c>
      <c r="X21" t="str">
        <v>Sara</v>
      </c>
    </row>
    <row r="22" spans="1:24" x14ac:dyDescent="0.3">
      <c r="A22" t="str">
        <f t="shared" si="0"/>
        <v>21-Oma/SPS</v>
      </c>
      <c r="B22" t="s">
        <v>62</v>
      </c>
      <c r="C22" t="str">
        <f t="shared" si="1"/>
        <v>Oma</v>
      </c>
      <c r="D22">
        <v>21</v>
      </c>
      <c r="E22" t="s">
        <v>23</v>
      </c>
      <c r="F22" s="13">
        <v>41</v>
      </c>
      <c r="G22" s="5" t="str">
        <f t="shared" si="2"/>
        <v>Middle Age</v>
      </c>
      <c r="H22" t="s">
        <v>32</v>
      </c>
      <c r="I22" t="s">
        <v>66</v>
      </c>
      <c r="J22" t="s">
        <v>39</v>
      </c>
      <c r="K22" t="s">
        <v>43</v>
      </c>
      <c r="L22">
        <v>5</v>
      </c>
      <c r="M22" s="6">
        <v>228.98</v>
      </c>
      <c r="N22" s="8">
        <v>0.26</v>
      </c>
      <c r="O22" s="5">
        <v>847.23</v>
      </c>
      <c r="P22" s="10" t="str">
        <f t="shared" si="3"/>
        <v>2020</v>
      </c>
      <c r="Q22" s="10" t="s">
        <v>91</v>
      </c>
      <c r="R22" s="11" t="s">
        <v>1189</v>
      </c>
      <c r="X22" t="str">
        <v>Leah</v>
      </c>
    </row>
    <row r="23" spans="1:24" x14ac:dyDescent="0.3">
      <c r="A23" t="str">
        <f t="shared" si="0"/>
        <v>22-Fat/SPS</v>
      </c>
      <c r="B23" t="s">
        <v>62</v>
      </c>
      <c r="C23" t="str">
        <f t="shared" si="1"/>
        <v>Fat</v>
      </c>
      <c r="D23">
        <v>22</v>
      </c>
      <c r="E23" t="s">
        <v>13</v>
      </c>
      <c r="F23" s="5">
        <v>56</v>
      </c>
      <c r="G23" s="5" t="str">
        <f t="shared" si="2"/>
        <v>Senior</v>
      </c>
      <c r="H23" t="s">
        <v>32</v>
      </c>
      <c r="I23" t="s">
        <v>64</v>
      </c>
      <c r="J23" t="s">
        <v>39</v>
      </c>
      <c r="K23" t="s">
        <v>43</v>
      </c>
      <c r="L23">
        <v>5</v>
      </c>
      <c r="M23" s="6">
        <v>1565.82</v>
      </c>
      <c r="N23" s="8">
        <v>0.03</v>
      </c>
      <c r="O23" s="5">
        <v>7594.23</v>
      </c>
      <c r="P23" s="10" t="str">
        <f t="shared" si="3"/>
        <v>2022</v>
      </c>
      <c r="Q23" s="10" t="s">
        <v>92</v>
      </c>
      <c r="R23" s="11" t="s">
        <v>1190</v>
      </c>
      <c r="X23" t="str">
        <v>Jacob</v>
      </c>
    </row>
    <row r="24" spans="1:24" x14ac:dyDescent="0.3">
      <c r="A24" t="str">
        <f t="shared" si="0"/>
        <v>23-Noa/SPS</v>
      </c>
      <c r="B24" t="s">
        <v>62</v>
      </c>
      <c r="C24" t="str">
        <f t="shared" si="1"/>
        <v>Noa</v>
      </c>
      <c r="D24">
        <v>23</v>
      </c>
      <c r="E24" t="s">
        <v>24</v>
      </c>
      <c r="F24" s="5">
        <v>61</v>
      </c>
      <c r="G24" s="5" t="str">
        <f t="shared" si="2"/>
        <v>Senior</v>
      </c>
      <c r="H24" t="s">
        <v>31</v>
      </c>
      <c r="I24" t="s">
        <v>65</v>
      </c>
      <c r="J24" t="s">
        <v>38</v>
      </c>
      <c r="K24" t="s">
        <v>67</v>
      </c>
      <c r="L24">
        <v>8</v>
      </c>
      <c r="M24" s="6">
        <v>930.95</v>
      </c>
      <c r="N24" s="8">
        <v>0.22</v>
      </c>
      <c r="O24" s="5">
        <v>5809.13</v>
      </c>
      <c r="P24" s="10" t="str">
        <f t="shared" si="3"/>
        <v>2022</v>
      </c>
      <c r="Q24" s="10" t="s">
        <v>93</v>
      </c>
      <c r="R24" s="11" t="s">
        <v>1191</v>
      </c>
    </row>
    <row r="25" spans="1:24" x14ac:dyDescent="0.3">
      <c r="A25" t="str">
        <f t="shared" si="0"/>
        <v>24-Luc/SPS</v>
      </c>
      <c r="B25" t="s">
        <v>62</v>
      </c>
      <c r="C25" t="str">
        <f t="shared" si="1"/>
        <v>Luc</v>
      </c>
      <c r="D25">
        <v>24</v>
      </c>
      <c r="E25" t="s">
        <v>25</v>
      </c>
      <c r="F25" s="5">
        <v>45</v>
      </c>
      <c r="G25" s="5" t="str">
        <f t="shared" si="2"/>
        <v>Senior</v>
      </c>
      <c r="H25" t="s">
        <v>32</v>
      </c>
      <c r="I25" t="s">
        <v>35</v>
      </c>
      <c r="J25" t="s">
        <v>57</v>
      </c>
      <c r="K25" t="s">
        <v>43</v>
      </c>
      <c r="L25">
        <v>7</v>
      </c>
      <c r="M25" s="6">
        <v>1723.04</v>
      </c>
      <c r="N25" s="8">
        <v>0.22</v>
      </c>
      <c r="O25" s="5">
        <v>9407.7999999999993</v>
      </c>
      <c r="P25" s="10" t="str">
        <f t="shared" si="3"/>
        <v>2023</v>
      </c>
      <c r="Q25" s="10" t="s">
        <v>94</v>
      </c>
      <c r="R25" s="11" t="s">
        <v>1192</v>
      </c>
    </row>
    <row r="26" spans="1:24" x14ac:dyDescent="0.3">
      <c r="A26" t="str">
        <f t="shared" si="0"/>
        <v>25-Luc/SPS</v>
      </c>
      <c r="B26" t="s">
        <v>62</v>
      </c>
      <c r="C26" t="str">
        <f t="shared" si="1"/>
        <v>Luc</v>
      </c>
      <c r="D26">
        <v>25</v>
      </c>
      <c r="E26" t="s">
        <v>25</v>
      </c>
      <c r="F26" s="5">
        <v>57</v>
      </c>
      <c r="G26" s="5" t="str">
        <f t="shared" si="2"/>
        <v>Senior</v>
      </c>
      <c r="H26" t="s">
        <v>32</v>
      </c>
      <c r="I26" t="s">
        <v>64</v>
      </c>
      <c r="J26" t="s">
        <v>41</v>
      </c>
      <c r="K26" t="s">
        <v>42</v>
      </c>
      <c r="L26">
        <v>8</v>
      </c>
      <c r="M26" s="6">
        <v>1170.73</v>
      </c>
      <c r="N26" s="8">
        <v>0.17</v>
      </c>
      <c r="O26" s="5">
        <v>7773.65</v>
      </c>
      <c r="P26" s="10" t="str">
        <f t="shared" si="3"/>
        <v>2023</v>
      </c>
      <c r="Q26" s="10" t="s">
        <v>95</v>
      </c>
      <c r="R26" s="11" t="s">
        <v>1193</v>
      </c>
    </row>
    <row r="27" spans="1:24" x14ac:dyDescent="0.3">
      <c r="A27" t="str">
        <f t="shared" si="0"/>
        <v>26-Fat/SPS</v>
      </c>
      <c r="B27" t="s">
        <v>62</v>
      </c>
      <c r="C27" t="str">
        <f t="shared" si="1"/>
        <v>Fat</v>
      </c>
      <c r="D27">
        <v>26</v>
      </c>
      <c r="E27" t="s">
        <v>13</v>
      </c>
      <c r="F27" s="5">
        <v>33</v>
      </c>
      <c r="G27" s="5" t="str">
        <f t="shared" si="2"/>
        <v>Middle Age</v>
      </c>
      <c r="H27" t="s">
        <v>32</v>
      </c>
      <c r="I27" t="s">
        <v>34</v>
      </c>
      <c r="J27" t="s">
        <v>39</v>
      </c>
      <c r="K27" t="s">
        <v>67</v>
      </c>
      <c r="L27">
        <v>5</v>
      </c>
      <c r="M27" s="6">
        <v>1256.54</v>
      </c>
      <c r="N27" s="8">
        <v>0.15</v>
      </c>
      <c r="O27" s="5">
        <v>5340.3</v>
      </c>
      <c r="P27" s="10" t="str">
        <f t="shared" si="3"/>
        <v>2023</v>
      </c>
      <c r="Q27" s="10" t="s">
        <v>96</v>
      </c>
      <c r="R27" s="11" t="s">
        <v>1194</v>
      </c>
    </row>
    <row r="28" spans="1:24" x14ac:dyDescent="0.3">
      <c r="A28" t="str">
        <f t="shared" si="0"/>
        <v>27-Ali/SPS</v>
      </c>
      <c r="B28" t="s">
        <v>62</v>
      </c>
      <c r="C28" t="str">
        <f t="shared" si="1"/>
        <v>Ali</v>
      </c>
      <c r="D28">
        <v>27</v>
      </c>
      <c r="E28" t="s">
        <v>12</v>
      </c>
      <c r="F28" s="5">
        <v>45</v>
      </c>
      <c r="G28" s="5" t="str">
        <f t="shared" si="2"/>
        <v>Senior</v>
      </c>
      <c r="H28" t="s">
        <v>31</v>
      </c>
      <c r="I28" t="s">
        <v>64</v>
      </c>
      <c r="J28" t="s">
        <v>37</v>
      </c>
      <c r="K28" t="s">
        <v>67</v>
      </c>
      <c r="L28" s="12">
        <v>5</v>
      </c>
      <c r="M28" s="6">
        <v>1871.68</v>
      </c>
      <c r="N28" s="8">
        <v>0.1</v>
      </c>
      <c r="O28" s="5">
        <v>3369.02</v>
      </c>
      <c r="P28" s="10" t="str">
        <f t="shared" si="3"/>
        <v>2023</v>
      </c>
      <c r="Q28" s="10" t="s">
        <v>97</v>
      </c>
      <c r="R28" s="11" t="s">
        <v>1195</v>
      </c>
    </row>
    <row r="29" spans="1:24" x14ac:dyDescent="0.3">
      <c r="A29" t="str">
        <f t="shared" si="0"/>
        <v>28-Meh/SPS</v>
      </c>
      <c r="B29" t="s">
        <v>62</v>
      </c>
      <c r="C29" t="str">
        <f t="shared" si="1"/>
        <v>Meh</v>
      </c>
      <c r="D29">
        <v>28</v>
      </c>
      <c r="E29" t="s">
        <v>26</v>
      </c>
      <c r="F29" s="5">
        <v>21</v>
      </c>
      <c r="G29" s="5" t="str">
        <f t="shared" si="2"/>
        <v>Young</v>
      </c>
      <c r="H29" t="s">
        <v>32</v>
      </c>
      <c r="I29" t="s">
        <v>33</v>
      </c>
      <c r="J29" t="s">
        <v>37</v>
      </c>
      <c r="K29" t="s">
        <v>43</v>
      </c>
      <c r="L29">
        <v>8</v>
      </c>
      <c r="M29" s="6">
        <v>371</v>
      </c>
      <c r="N29" s="8">
        <v>0.11</v>
      </c>
      <c r="O29" s="5">
        <v>2641.52</v>
      </c>
      <c r="P29" s="10" t="str">
        <f t="shared" si="3"/>
        <v>2022</v>
      </c>
      <c r="Q29" s="10" t="s">
        <v>98</v>
      </c>
      <c r="R29" s="11" t="s">
        <v>1196</v>
      </c>
    </row>
    <row r="30" spans="1:24" x14ac:dyDescent="0.3">
      <c r="A30" t="str">
        <f t="shared" si="0"/>
        <v>29-Sop/SPS</v>
      </c>
      <c r="B30" t="s">
        <v>62</v>
      </c>
      <c r="C30" t="str">
        <f t="shared" si="1"/>
        <v>Sop</v>
      </c>
      <c r="D30">
        <v>29</v>
      </c>
      <c r="E30" t="s">
        <v>58</v>
      </c>
      <c r="F30" s="5">
        <v>45</v>
      </c>
      <c r="G30" s="5" t="str">
        <f t="shared" si="2"/>
        <v>Senior</v>
      </c>
      <c r="H30" t="s">
        <v>32</v>
      </c>
      <c r="I30" t="s">
        <v>33</v>
      </c>
      <c r="J30" t="s">
        <v>37</v>
      </c>
      <c r="K30" t="s">
        <v>43</v>
      </c>
      <c r="L30">
        <v>9</v>
      </c>
      <c r="M30" s="6">
        <v>1108.9000000000001</v>
      </c>
      <c r="N30" s="8">
        <v>0.2</v>
      </c>
      <c r="O30" s="5">
        <v>7984.08</v>
      </c>
      <c r="P30" s="10" t="str">
        <f t="shared" si="3"/>
        <v>2022</v>
      </c>
      <c r="Q30" s="10" t="s">
        <v>99</v>
      </c>
      <c r="R30" s="11" t="s">
        <v>1197</v>
      </c>
    </row>
    <row r="31" spans="1:24" x14ac:dyDescent="0.3">
      <c r="A31" t="str">
        <f t="shared" si="0"/>
        <v>30-Muh/SPS</v>
      </c>
      <c r="B31" t="s">
        <v>62</v>
      </c>
      <c r="C31" t="str">
        <f t="shared" si="1"/>
        <v>Muh</v>
      </c>
      <c r="D31">
        <v>30</v>
      </c>
      <c r="E31" t="s">
        <v>27</v>
      </c>
      <c r="F31" s="5">
        <v>29</v>
      </c>
      <c r="G31" s="5" t="str">
        <f t="shared" si="2"/>
        <v>Middle Age</v>
      </c>
      <c r="H31" t="s">
        <v>31</v>
      </c>
      <c r="I31" t="s">
        <v>66</v>
      </c>
      <c r="J31" t="s">
        <v>38</v>
      </c>
      <c r="K31" t="s">
        <v>43</v>
      </c>
      <c r="L31" s="12">
        <v>5</v>
      </c>
      <c r="M31" s="6">
        <v>163.37</v>
      </c>
      <c r="N31" s="8">
        <v>0.02</v>
      </c>
      <c r="O31" s="5">
        <v>320.20999999999998</v>
      </c>
      <c r="P31" s="10" t="str">
        <f t="shared" si="3"/>
        <v>2023</v>
      </c>
      <c r="Q31" s="10" t="s">
        <v>100</v>
      </c>
      <c r="R31" s="11" t="s">
        <v>1198</v>
      </c>
    </row>
    <row r="32" spans="1:24" x14ac:dyDescent="0.3">
      <c r="A32" t="str">
        <f t="shared" si="0"/>
        <v>31-Muh/SPS</v>
      </c>
      <c r="B32" t="s">
        <v>62</v>
      </c>
      <c r="C32" t="str">
        <f t="shared" si="1"/>
        <v>Muh</v>
      </c>
      <c r="D32">
        <v>31</v>
      </c>
      <c r="E32" t="s">
        <v>27</v>
      </c>
      <c r="F32" s="5">
        <v>33</v>
      </c>
      <c r="G32" s="5" t="str">
        <f t="shared" si="2"/>
        <v>Middle Age</v>
      </c>
      <c r="H32" t="s">
        <v>32</v>
      </c>
      <c r="I32" t="s">
        <v>64</v>
      </c>
      <c r="J32" t="s">
        <v>37</v>
      </c>
      <c r="K32" t="s">
        <v>67</v>
      </c>
      <c r="L32">
        <v>1</v>
      </c>
      <c r="M32" s="6">
        <v>749.9</v>
      </c>
      <c r="N32" s="8">
        <v>0.18</v>
      </c>
      <c r="O32" s="5">
        <v>614.91999999999996</v>
      </c>
      <c r="P32" s="10" t="str">
        <f t="shared" si="3"/>
        <v>2020</v>
      </c>
      <c r="Q32" s="10" t="s">
        <v>101</v>
      </c>
      <c r="R32" s="11" t="s">
        <v>1199</v>
      </c>
    </row>
    <row r="33" spans="1:18" x14ac:dyDescent="0.3">
      <c r="A33" t="str">
        <f t="shared" si="0"/>
        <v>32-Luc/SPS</v>
      </c>
      <c r="B33" t="s">
        <v>62</v>
      </c>
      <c r="C33" t="str">
        <f t="shared" si="1"/>
        <v>Luc</v>
      </c>
      <c r="D33">
        <v>32</v>
      </c>
      <c r="E33" t="s">
        <v>25</v>
      </c>
      <c r="F33" s="5">
        <v>53</v>
      </c>
      <c r="G33" s="5" t="str">
        <f t="shared" si="2"/>
        <v>Senior</v>
      </c>
      <c r="H33" t="s">
        <v>32</v>
      </c>
      <c r="I33" t="s">
        <v>63</v>
      </c>
      <c r="J33" t="s">
        <v>40</v>
      </c>
      <c r="K33" t="s">
        <v>42</v>
      </c>
      <c r="L33">
        <v>6</v>
      </c>
      <c r="M33" s="6">
        <v>338.79</v>
      </c>
      <c r="N33" s="8">
        <v>0.08</v>
      </c>
      <c r="O33" s="5">
        <v>1870.12</v>
      </c>
      <c r="P33" s="10" t="str">
        <f t="shared" si="3"/>
        <v>2020</v>
      </c>
      <c r="Q33" s="10" t="s">
        <v>102</v>
      </c>
      <c r="R33" s="11" t="s">
        <v>1200</v>
      </c>
    </row>
    <row r="34" spans="1:18" x14ac:dyDescent="0.3">
      <c r="A34" t="str">
        <f t="shared" si="0"/>
        <v>33-Joh/SPS</v>
      </c>
      <c r="B34" t="s">
        <v>62</v>
      </c>
      <c r="C34" t="str">
        <f t="shared" si="1"/>
        <v>Joh</v>
      </c>
      <c r="D34">
        <v>33</v>
      </c>
      <c r="E34" t="s">
        <v>19</v>
      </c>
      <c r="F34" s="5">
        <v>37</v>
      </c>
      <c r="G34" s="5" t="str">
        <f t="shared" si="2"/>
        <v>Middle Age</v>
      </c>
      <c r="H34" t="s">
        <v>31</v>
      </c>
      <c r="I34" t="s">
        <v>64</v>
      </c>
      <c r="J34" t="s">
        <v>38</v>
      </c>
      <c r="K34" t="s">
        <v>42</v>
      </c>
      <c r="L34">
        <v>3</v>
      </c>
      <c r="M34" s="6">
        <v>416.28</v>
      </c>
      <c r="N34" s="8">
        <v>0.14000000000000001</v>
      </c>
      <c r="O34" s="5">
        <v>1074</v>
      </c>
      <c r="P34" s="10" t="str">
        <f t="shared" si="3"/>
        <v>2021</v>
      </c>
      <c r="Q34" s="10" t="s">
        <v>103</v>
      </c>
      <c r="R34" s="11" t="s">
        <v>1201</v>
      </c>
    </row>
    <row r="35" spans="1:18" x14ac:dyDescent="0.3">
      <c r="A35" t="str">
        <f t="shared" si="0"/>
        <v>34-Emi/SPS</v>
      </c>
      <c r="B35" t="s">
        <v>62</v>
      </c>
      <c r="C35" t="str">
        <f t="shared" si="1"/>
        <v>Emi</v>
      </c>
      <c r="D35">
        <v>34</v>
      </c>
      <c r="E35" t="s">
        <v>28</v>
      </c>
      <c r="F35" s="5">
        <v>43</v>
      </c>
      <c r="G35" s="5" t="str">
        <f t="shared" si="2"/>
        <v>Middle Age</v>
      </c>
      <c r="H35" t="s">
        <v>31</v>
      </c>
      <c r="I35" t="s">
        <v>33</v>
      </c>
      <c r="J35" t="s">
        <v>41</v>
      </c>
      <c r="K35" t="s">
        <v>67</v>
      </c>
      <c r="L35">
        <v>1</v>
      </c>
      <c r="M35" s="6">
        <v>1872.85</v>
      </c>
      <c r="N35" s="8">
        <v>0.17</v>
      </c>
      <c r="O35" s="5">
        <v>1554.47</v>
      </c>
      <c r="P35" s="10" t="str">
        <f t="shared" si="3"/>
        <v>2022</v>
      </c>
      <c r="Q35" s="10" t="s">
        <v>104</v>
      </c>
      <c r="R35" s="11" t="s">
        <v>1202</v>
      </c>
    </row>
    <row r="36" spans="1:18" x14ac:dyDescent="0.3">
      <c r="A36" t="str">
        <f t="shared" si="0"/>
        <v>35-Dav/SPS</v>
      </c>
      <c r="B36" t="s">
        <v>62</v>
      </c>
      <c r="C36" t="str">
        <f t="shared" si="1"/>
        <v>Dav</v>
      </c>
      <c r="D36">
        <v>35</v>
      </c>
      <c r="E36" t="s">
        <v>22</v>
      </c>
      <c r="F36" s="5">
        <v>43</v>
      </c>
      <c r="G36" s="5" t="str">
        <f t="shared" si="2"/>
        <v>Middle Age</v>
      </c>
      <c r="H36" t="s">
        <v>31</v>
      </c>
      <c r="I36" t="s">
        <v>34</v>
      </c>
      <c r="J36" t="s">
        <v>37</v>
      </c>
      <c r="K36" t="s">
        <v>42</v>
      </c>
      <c r="L36">
        <v>6</v>
      </c>
      <c r="M36" s="6">
        <v>1240.83</v>
      </c>
      <c r="N36" s="8">
        <v>0.27</v>
      </c>
      <c r="O36" s="5">
        <v>5434.84</v>
      </c>
      <c r="P36" s="10" t="str">
        <f t="shared" si="3"/>
        <v>2022</v>
      </c>
      <c r="Q36" s="10" t="s">
        <v>104</v>
      </c>
      <c r="R36" s="11" t="s">
        <v>1203</v>
      </c>
    </row>
    <row r="37" spans="1:18" x14ac:dyDescent="0.3">
      <c r="A37" t="str">
        <f t="shared" si="0"/>
        <v>36-Noa/SPS</v>
      </c>
      <c r="B37" t="s">
        <v>62</v>
      </c>
      <c r="C37" t="str">
        <f t="shared" si="1"/>
        <v>Noa</v>
      </c>
      <c r="D37">
        <v>36</v>
      </c>
      <c r="E37" t="s">
        <v>24</v>
      </c>
      <c r="F37" s="5">
        <v>39</v>
      </c>
      <c r="G37" s="5" t="str">
        <f t="shared" si="2"/>
        <v>Middle Age</v>
      </c>
      <c r="H37" t="s">
        <v>32</v>
      </c>
      <c r="I37" t="s">
        <v>34</v>
      </c>
      <c r="J37" t="s">
        <v>57</v>
      </c>
      <c r="K37" t="s">
        <v>43</v>
      </c>
      <c r="L37">
        <v>8</v>
      </c>
      <c r="M37" s="14">
        <v>1038</v>
      </c>
      <c r="N37" s="8">
        <v>0.17</v>
      </c>
      <c r="O37" s="5">
        <v>11883.67</v>
      </c>
      <c r="P37" s="10" t="str">
        <f t="shared" si="3"/>
        <v>2022</v>
      </c>
      <c r="Q37" s="10" t="s">
        <v>105</v>
      </c>
      <c r="R37" s="11" t="s">
        <v>1204</v>
      </c>
    </row>
    <row r="38" spans="1:18" x14ac:dyDescent="0.3">
      <c r="A38" t="str">
        <f t="shared" si="0"/>
        <v>37-Isa/SPS</v>
      </c>
      <c r="B38" t="s">
        <v>62</v>
      </c>
      <c r="C38" t="str">
        <f t="shared" si="1"/>
        <v>Isa</v>
      </c>
      <c r="D38">
        <v>37</v>
      </c>
      <c r="E38" t="s">
        <v>21</v>
      </c>
      <c r="F38" s="5">
        <v>26</v>
      </c>
      <c r="G38" s="5" t="str">
        <f t="shared" si="2"/>
        <v>Middle Age</v>
      </c>
      <c r="H38" t="s">
        <v>31</v>
      </c>
      <c r="I38" t="s">
        <v>65</v>
      </c>
      <c r="J38" t="s">
        <v>39</v>
      </c>
      <c r="K38" t="s">
        <v>67</v>
      </c>
      <c r="L38">
        <v>9</v>
      </c>
      <c r="M38" s="6">
        <v>914.86</v>
      </c>
      <c r="N38" s="8">
        <v>7.0000000000000007E-2</v>
      </c>
      <c r="O38" s="5">
        <v>7657.38</v>
      </c>
      <c r="P38" s="10" t="str">
        <f t="shared" si="3"/>
        <v>2023</v>
      </c>
      <c r="Q38" s="10" t="s">
        <v>106</v>
      </c>
      <c r="R38" s="11" t="s">
        <v>1205</v>
      </c>
    </row>
    <row r="39" spans="1:18" x14ac:dyDescent="0.3">
      <c r="A39" t="str">
        <f t="shared" si="0"/>
        <v>38-Oma/SPS</v>
      </c>
      <c r="B39" t="s">
        <v>62</v>
      </c>
      <c r="C39" t="str">
        <f t="shared" si="1"/>
        <v>Oma</v>
      </c>
      <c r="D39">
        <v>38</v>
      </c>
      <c r="E39" t="s">
        <v>23</v>
      </c>
      <c r="F39" s="5">
        <v>22</v>
      </c>
      <c r="G39" s="5" t="str">
        <f t="shared" si="2"/>
        <v>Young</v>
      </c>
      <c r="H39" t="s">
        <v>31</v>
      </c>
      <c r="I39" t="s">
        <v>63</v>
      </c>
      <c r="J39" t="s">
        <v>41</v>
      </c>
      <c r="K39" t="s">
        <v>42</v>
      </c>
      <c r="L39">
        <v>6</v>
      </c>
      <c r="M39" s="6">
        <v>1215.4000000000001</v>
      </c>
      <c r="N39" s="8">
        <v>0.02</v>
      </c>
      <c r="O39" s="5">
        <v>7146.55</v>
      </c>
      <c r="P39" s="10" t="str">
        <f t="shared" si="3"/>
        <v>2021</v>
      </c>
      <c r="Q39" s="10" t="s">
        <v>107</v>
      </c>
      <c r="R39" s="11" t="s">
        <v>1206</v>
      </c>
    </row>
    <row r="40" spans="1:18" x14ac:dyDescent="0.3">
      <c r="A40" t="str">
        <f t="shared" si="0"/>
        <v>39-Emm/SPS</v>
      </c>
      <c r="B40" t="s">
        <v>62</v>
      </c>
      <c r="C40" t="str">
        <f t="shared" si="1"/>
        <v>Emm</v>
      </c>
      <c r="D40">
        <v>39</v>
      </c>
      <c r="E40" t="s">
        <v>20</v>
      </c>
      <c r="F40" s="5">
        <v>34</v>
      </c>
      <c r="G40" s="5" t="str">
        <f t="shared" si="2"/>
        <v>Middle Age</v>
      </c>
      <c r="H40" t="s">
        <v>32</v>
      </c>
      <c r="I40" t="s">
        <v>63</v>
      </c>
      <c r="J40" t="s">
        <v>40</v>
      </c>
      <c r="K40" t="s">
        <v>67</v>
      </c>
      <c r="L40">
        <v>6</v>
      </c>
      <c r="M40" s="6">
        <v>112.58</v>
      </c>
      <c r="N40" s="8">
        <v>0.19</v>
      </c>
      <c r="O40" s="5">
        <v>547.14</v>
      </c>
      <c r="P40" s="10" t="str">
        <f t="shared" si="3"/>
        <v>2022</v>
      </c>
      <c r="Q40" s="10" t="s">
        <v>108</v>
      </c>
      <c r="R40" s="11" t="s">
        <v>1207</v>
      </c>
    </row>
    <row r="41" spans="1:18" x14ac:dyDescent="0.3">
      <c r="A41" t="str">
        <f t="shared" si="0"/>
        <v>40-Muh/SPS</v>
      </c>
      <c r="B41" t="s">
        <v>62</v>
      </c>
      <c r="C41" t="str">
        <f t="shared" si="1"/>
        <v>Muh</v>
      </c>
      <c r="D41">
        <v>40</v>
      </c>
      <c r="E41" t="s">
        <v>27</v>
      </c>
      <c r="F41" s="5">
        <v>51</v>
      </c>
      <c r="G41" s="5" t="str">
        <f t="shared" si="2"/>
        <v>Senior</v>
      </c>
      <c r="H41" t="s">
        <v>32</v>
      </c>
      <c r="I41" t="s">
        <v>34</v>
      </c>
      <c r="J41" t="s">
        <v>57</v>
      </c>
      <c r="K41" t="s">
        <v>42</v>
      </c>
      <c r="L41">
        <v>1</v>
      </c>
      <c r="M41" s="6">
        <v>965.53</v>
      </c>
      <c r="N41" s="8">
        <v>0.16</v>
      </c>
      <c r="O41" s="5">
        <v>811.05</v>
      </c>
      <c r="P41" s="10" t="str">
        <f t="shared" si="3"/>
        <v>2020</v>
      </c>
      <c r="Q41" s="10" t="s">
        <v>109</v>
      </c>
      <c r="R41" s="11" t="s">
        <v>1208</v>
      </c>
    </row>
    <row r="42" spans="1:18" x14ac:dyDescent="0.3">
      <c r="A42" t="str">
        <f t="shared" si="0"/>
        <v>41-Joh/SPS</v>
      </c>
      <c r="B42" t="s">
        <v>62</v>
      </c>
      <c r="C42" t="str">
        <f t="shared" si="1"/>
        <v>Joh</v>
      </c>
      <c r="D42">
        <v>41</v>
      </c>
      <c r="E42" t="s">
        <v>19</v>
      </c>
      <c r="F42" s="5">
        <v>19</v>
      </c>
      <c r="G42" s="5" t="str">
        <f t="shared" si="2"/>
        <v>Young</v>
      </c>
      <c r="H42" t="s">
        <v>32</v>
      </c>
      <c r="I42" t="s">
        <v>64</v>
      </c>
      <c r="J42" t="s">
        <v>41</v>
      </c>
      <c r="K42" t="s">
        <v>67</v>
      </c>
      <c r="L42">
        <v>5</v>
      </c>
      <c r="M42" s="6">
        <v>1149.9100000000001</v>
      </c>
      <c r="N42" s="8">
        <v>0.2</v>
      </c>
      <c r="O42" s="5">
        <v>4599.6400000000003</v>
      </c>
      <c r="P42" s="10" t="str">
        <f t="shared" si="3"/>
        <v>2020</v>
      </c>
      <c r="Q42" s="10" t="s">
        <v>110</v>
      </c>
      <c r="R42" s="11" t="s">
        <v>1209</v>
      </c>
    </row>
    <row r="43" spans="1:18" x14ac:dyDescent="0.3">
      <c r="A43" t="str">
        <f t="shared" si="0"/>
        <v>42-Emi/SPS</v>
      </c>
      <c r="B43" t="s">
        <v>62</v>
      </c>
      <c r="C43" t="str">
        <f t="shared" si="1"/>
        <v>Emi</v>
      </c>
      <c r="D43">
        <v>42</v>
      </c>
      <c r="E43" t="s">
        <v>28</v>
      </c>
      <c r="F43" s="5">
        <v>24</v>
      </c>
      <c r="G43" s="5" t="str">
        <f t="shared" si="2"/>
        <v>Young</v>
      </c>
      <c r="H43" t="s">
        <v>32</v>
      </c>
      <c r="I43" t="s">
        <v>66</v>
      </c>
      <c r="J43" t="s">
        <v>40</v>
      </c>
      <c r="K43" t="s">
        <v>42</v>
      </c>
      <c r="L43">
        <v>3</v>
      </c>
      <c r="M43" s="6">
        <v>82.72</v>
      </c>
      <c r="N43" s="8">
        <v>0.14000000000000001</v>
      </c>
      <c r="O43" s="5">
        <v>213.42</v>
      </c>
      <c r="P43" s="10" t="str">
        <f t="shared" si="3"/>
        <v>2022</v>
      </c>
      <c r="Q43" s="10" t="s">
        <v>111</v>
      </c>
      <c r="R43" s="11" t="s">
        <v>1210</v>
      </c>
    </row>
    <row r="44" spans="1:18" x14ac:dyDescent="0.3">
      <c r="A44" t="str">
        <f t="shared" si="0"/>
        <v>43-Isa/SPS</v>
      </c>
      <c r="B44" t="s">
        <v>62</v>
      </c>
      <c r="C44" t="str">
        <f t="shared" si="1"/>
        <v>Isa</v>
      </c>
      <c r="D44">
        <v>43</v>
      </c>
      <c r="E44" t="s">
        <v>21</v>
      </c>
      <c r="F44" s="5">
        <v>53</v>
      </c>
      <c r="G44" s="5" t="str">
        <f t="shared" si="2"/>
        <v>Senior</v>
      </c>
      <c r="H44" t="s">
        <v>32</v>
      </c>
      <c r="I44" t="s">
        <v>34</v>
      </c>
      <c r="J44" t="s">
        <v>37</v>
      </c>
      <c r="K44" t="s">
        <v>67</v>
      </c>
      <c r="L44">
        <v>7</v>
      </c>
      <c r="M44" s="6">
        <v>1589.5</v>
      </c>
      <c r="N44" s="8">
        <v>0.25</v>
      </c>
      <c r="O44" s="5">
        <v>8344.8799999999992</v>
      </c>
      <c r="P44" s="10" t="str">
        <f t="shared" si="3"/>
        <v>2021</v>
      </c>
      <c r="Q44" s="10" t="s">
        <v>112</v>
      </c>
      <c r="R44" s="11" t="s">
        <v>1211</v>
      </c>
    </row>
    <row r="45" spans="1:18" x14ac:dyDescent="0.3">
      <c r="A45" t="str">
        <f t="shared" si="0"/>
        <v>44-Meh/SPS</v>
      </c>
      <c r="B45" t="s">
        <v>62</v>
      </c>
      <c r="C45" t="str">
        <f t="shared" si="1"/>
        <v>Meh</v>
      </c>
      <c r="D45">
        <v>44</v>
      </c>
      <c r="E45" t="s">
        <v>26</v>
      </c>
      <c r="F45" s="13">
        <v>41</v>
      </c>
      <c r="G45" s="5" t="str">
        <f t="shared" si="2"/>
        <v>Middle Age</v>
      </c>
      <c r="H45" t="s">
        <v>31</v>
      </c>
      <c r="I45" t="s">
        <v>63</v>
      </c>
      <c r="J45" t="s">
        <v>41</v>
      </c>
      <c r="K45" t="s">
        <v>67</v>
      </c>
      <c r="L45">
        <v>9</v>
      </c>
      <c r="M45" s="6">
        <v>626.07000000000005</v>
      </c>
      <c r="N45" s="8">
        <v>0.28000000000000003</v>
      </c>
      <c r="O45" s="5">
        <v>4056.93</v>
      </c>
      <c r="P45" s="10" t="str">
        <f t="shared" si="3"/>
        <v>2023</v>
      </c>
      <c r="Q45" s="10" t="s">
        <v>113</v>
      </c>
      <c r="R45" s="11" t="s">
        <v>1212</v>
      </c>
    </row>
    <row r="46" spans="1:18" x14ac:dyDescent="0.3">
      <c r="A46" t="str">
        <f t="shared" si="0"/>
        <v>45-Sar/SPS</v>
      </c>
      <c r="B46" t="s">
        <v>62</v>
      </c>
      <c r="C46" t="str">
        <f t="shared" si="1"/>
        <v>Sar</v>
      </c>
      <c r="D46">
        <v>45</v>
      </c>
      <c r="E46" t="s">
        <v>29</v>
      </c>
      <c r="F46" s="5">
        <v>37</v>
      </c>
      <c r="G46" s="5" t="str">
        <f t="shared" si="2"/>
        <v>Middle Age</v>
      </c>
      <c r="H46" t="s">
        <v>31</v>
      </c>
      <c r="I46" t="s">
        <v>63</v>
      </c>
      <c r="J46" t="s">
        <v>41</v>
      </c>
      <c r="K46" t="s">
        <v>67</v>
      </c>
      <c r="L46">
        <v>6</v>
      </c>
      <c r="M46" s="6">
        <v>932.35</v>
      </c>
      <c r="N46" s="8">
        <v>0.01</v>
      </c>
      <c r="O46" s="5">
        <v>5538.16</v>
      </c>
      <c r="P46" s="10" t="str">
        <f t="shared" si="3"/>
        <v>2023</v>
      </c>
      <c r="Q46" s="10" t="s">
        <v>114</v>
      </c>
      <c r="R46" s="11" t="s">
        <v>1213</v>
      </c>
    </row>
    <row r="47" spans="1:18" x14ac:dyDescent="0.3">
      <c r="A47" t="str">
        <f t="shared" si="0"/>
        <v>46-Sop/SPS</v>
      </c>
      <c r="B47" t="s">
        <v>62</v>
      </c>
      <c r="C47" t="str">
        <f t="shared" si="1"/>
        <v>Sop</v>
      </c>
      <c r="D47">
        <v>46</v>
      </c>
      <c r="E47" t="s">
        <v>58</v>
      </c>
      <c r="F47" s="5">
        <v>47</v>
      </c>
      <c r="G47" s="5" t="str">
        <f t="shared" si="2"/>
        <v>Senior</v>
      </c>
      <c r="H47" t="s">
        <v>31</v>
      </c>
      <c r="I47" t="s">
        <v>33</v>
      </c>
      <c r="J47" t="s">
        <v>41</v>
      </c>
      <c r="K47" t="s">
        <v>67</v>
      </c>
      <c r="L47">
        <v>5</v>
      </c>
      <c r="M47" s="6">
        <v>1094.48</v>
      </c>
      <c r="N47" s="8">
        <v>0.22</v>
      </c>
      <c r="O47" s="5">
        <v>4268.47</v>
      </c>
      <c r="P47" s="10" t="str">
        <f t="shared" si="3"/>
        <v>2023</v>
      </c>
      <c r="Q47" s="10" t="s">
        <v>115</v>
      </c>
      <c r="R47" s="11" t="s">
        <v>1214</v>
      </c>
    </row>
    <row r="48" spans="1:18" x14ac:dyDescent="0.3">
      <c r="A48" t="str">
        <f t="shared" si="0"/>
        <v>47-Sar/SPS</v>
      </c>
      <c r="B48" t="s">
        <v>62</v>
      </c>
      <c r="C48" t="str">
        <f t="shared" si="1"/>
        <v>Sar</v>
      </c>
      <c r="D48">
        <v>47</v>
      </c>
      <c r="E48" t="s">
        <v>29</v>
      </c>
      <c r="F48" s="5">
        <v>47</v>
      </c>
      <c r="G48" s="5" t="str">
        <f t="shared" si="2"/>
        <v>Senior</v>
      </c>
      <c r="H48" t="s">
        <v>32</v>
      </c>
      <c r="I48" t="s">
        <v>33</v>
      </c>
      <c r="J48" t="s">
        <v>38</v>
      </c>
      <c r="K48" t="s">
        <v>67</v>
      </c>
      <c r="L48">
        <v>7</v>
      </c>
      <c r="M48" s="6">
        <v>1984.78</v>
      </c>
      <c r="N48" s="8">
        <v>0.01</v>
      </c>
      <c r="O48" s="5">
        <v>13754.53</v>
      </c>
      <c r="P48" s="10" t="str">
        <f t="shared" si="3"/>
        <v>2020</v>
      </c>
      <c r="Q48" s="10" t="s">
        <v>116</v>
      </c>
      <c r="R48" s="11" t="s">
        <v>1215</v>
      </c>
    </row>
    <row r="49" spans="1:18" x14ac:dyDescent="0.3">
      <c r="A49" t="str">
        <f t="shared" si="0"/>
        <v>48-Mar/SPS</v>
      </c>
      <c r="B49" t="s">
        <v>62</v>
      </c>
      <c r="C49" t="str">
        <f t="shared" si="1"/>
        <v>Mar</v>
      </c>
      <c r="D49">
        <v>48</v>
      </c>
      <c r="E49" t="s">
        <v>18</v>
      </c>
      <c r="F49" s="5">
        <v>28</v>
      </c>
      <c r="G49" s="5" t="str">
        <f t="shared" si="2"/>
        <v>Middle Age</v>
      </c>
      <c r="H49" t="s">
        <v>31</v>
      </c>
      <c r="I49" t="s">
        <v>65</v>
      </c>
      <c r="J49" t="s">
        <v>57</v>
      </c>
      <c r="K49" t="s">
        <v>43</v>
      </c>
      <c r="L49">
        <v>9</v>
      </c>
      <c r="M49" s="6">
        <v>243.41</v>
      </c>
      <c r="N49" s="8">
        <v>0.13</v>
      </c>
      <c r="O49" s="5">
        <v>1905.9</v>
      </c>
      <c r="P49" s="10" t="str">
        <f t="shared" si="3"/>
        <v>2022</v>
      </c>
      <c r="Q49" s="10" t="s">
        <v>117</v>
      </c>
      <c r="R49" s="11" t="s">
        <v>1216</v>
      </c>
    </row>
    <row r="50" spans="1:18" x14ac:dyDescent="0.3">
      <c r="A50" t="str">
        <f t="shared" si="0"/>
        <v>49-Lea/SPS</v>
      </c>
      <c r="B50" t="s">
        <v>62</v>
      </c>
      <c r="C50" t="str">
        <f t="shared" si="1"/>
        <v>Lea</v>
      </c>
      <c r="D50">
        <v>49</v>
      </c>
      <c r="E50" t="s">
        <v>14</v>
      </c>
      <c r="F50" s="5">
        <v>48</v>
      </c>
      <c r="G50" s="5" t="str">
        <f t="shared" si="2"/>
        <v>Senior</v>
      </c>
      <c r="H50" t="s">
        <v>32</v>
      </c>
      <c r="I50" t="s">
        <v>65</v>
      </c>
      <c r="J50" t="s">
        <v>40</v>
      </c>
      <c r="K50" t="s">
        <v>67</v>
      </c>
      <c r="L50">
        <v>5</v>
      </c>
      <c r="M50" s="6">
        <v>1132.8</v>
      </c>
      <c r="N50" s="8">
        <v>0.14000000000000001</v>
      </c>
      <c r="O50" s="5">
        <v>4871.04</v>
      </c>
      <c r="P50" s="10" t="str">
        <f t="shared" si="3"/>
        <v>2022</v>
      </c>
      <c r="Q50" s="10" t="s">
        <v>118</v>
      </c>
      <c r="R50" s="11" t="s">
        <v>1217</v>
      </c>
    </row>
    <row r="51" spans="1:18" x14ac:dyDescent="0.3">
      <c r="A51" t="str">
        <f t="shared" si="0"/>
        <v>50-Mar/SPS</v>
      </c>
      <c r="B51" t="s">
        <v>62</v>
      </c>
      <c r="C51" t="str">
        <f t="shared" si="1"/>
        <v>Mar</v>
      </c>
      <c r="D51">
        <v>50</v>
      </c>
      <c r="E51" t="s">
        <v>18</v>
      </c>
      <c r="F51" s="5">
        <v>20</v>
      </c>
      <c r="G51" s="5" t="str">
        <f t="shared" si="2"/>
        <v>Young</v>
      </c>
      <c r="H51" t="s">
        <v>32</v>
      </c>
      <c r="I51" t="s">
        <v>64</v>
      </c>
      <c r="J51" t="s">
        <v>37</v>
      </c>
      <c r="K51" t="s">
        <v>67</v>
      </c>
      <c r="L51">
        <v>5</v>
      </c>
      <c r="M51" s="6">
        <v>1084.6600000000001</v>
      </c>
      <c r="N51" s="8">
        <v>0.21</v>
      </c>
      <c r="O51" s="5">
        <v>4284.41</v>
      </c>
      <c r="P51" s="10" t="str">
        <f t="shared" si="3"/>
        <v>2020</v>
      </c>
      <c r="Q51" s="10" t="s">
        <v>119</v>
      </c>
      <c r="R51" s="11" t="s">
        <v>1218</v>
      </c>
    </row>
    <row r="52" spans="1:18" x14ac:dyDescent="0.3">
      <c r="A52" t="str">
        <f t="shared" si="0"/>
        <v>51-Noa/SPS</v>
      </c>
      <c r="B52" t="s">
        <v>62</v>
      </c>
      <c r="C52" t="str">
        <f t="shared" si="1"/>
        <v>Noa</v>
      </c>
      <c r="D52">
        <v>51</v>
      </c>
      <c r="E52" t="s">
        <v>24</v>
      </c>
      <c r="F52" s="5">
        <v>19</v>
      </c>
      <c r="G52" s="5" t="str">
        <f t="shared" si="2"/>
        <v>Young</v>
      </c>
      <c r="H52" t="s">
        <v>31</v>
      </c>
      <c r="I52" t="s">
        <v>34</v>
      </c>
      <c r="J52" t="s">
        <v>39</v>
      </c>
      <c r="K52" t="s">
        <v>67</v>
      </c>
      <c r="L52">
        <v>4</v>
      </c>
      <c r="M52" s="6">
        <v>184.37</v>
      </c>
      <c r="N52" s="8">
        <v>0.11</v>
      </c>
      <c r="O52" s="5">
        <v>656.36</v>
      </c>
      <c r="P52" s="10" t="str">
        <f t="shared" si="3"/>
        <v>2022</v>
      </c>
      <c r="Q52" s="10" t="s">
        <v>120</v>
      </c>
      <c r="R52" s="11" t="s">
        <v>1219</v>
      </c>
    </row>
    <row r="53" spans="1:18" x14ac:dyDescent="0.3">
      <c r="A53" t="str">
        <f t="shared" si="0"/>
        <v>52-Sar/SPS</v>
      </c>
      <c r="B53" t="s">
        <v>62</v>
      </c>
      <c r="C53" t="str">
        <f t="shared" si="1"/>
        <v>Sar</v>
      </c>
      <c r="D53">
        <v>52</v>
      </c>
      <c r="E53" t="s">
        <v>29</v>
      </c>
      <c r="F53" s="5">
        <v>20</v>
      </c>
      <c r="G53" s="5" t="str">
        <f t="shared" si="2"/>
        <v>Young</v>
      </c>
      <c r="H53" t="s">
        <v>31</v>
      </c>
      <c r="I53" t="s">
        <v>34</v>
      </c>
      <c r="J53" t="s">
        <v>37</v>
      </c>
      <c r="K53" t="s">
        <v>42</v>
      </c>
      <c r="L53">
        <v>5</v>
      </c>
      <c r="M53" s="6">
        <v>1286.18</v>
      </c>
      <c r="N53" s="8">
        <v>0.25</v>
      </c>
      <c r="O53" s="5">
        <v>4823.18</v>
      </c>
      <c r="P53" s="10" t="str">
        <f t="shared" si="3"/>
        <v>2021</v>
      </c>
      <c r="Q53" s="10" t="s">
        <v>121</v>
      </c>
      <c r="R53" s="11" t="s">
        <v>1220</v>
      </c>
    </row>
    <row r="54" spans="1:18" x14ac:dyDescent="0.3">
      <c r="A54" t="str">
        <f t="shared" si="0"/>
        <v>53-Noa/SPS</v>
      </c>
      <c r="B54" t="s">
        <v>62</v>
      </c>
      <c r="C54" t="str">
        <f t="shared" si="1"/>
        <v>Noa</v>
      </c>
      <c r="D54">
        <v>53</v>
      </c>
      <c r="E54" t="s">
        <v>24</v>
      </c>
      <c r="F54" s="5">
        <v>32</v>
      </c>
      <c r="G54" s="5" t="str">
        <f t="shared" si="2"/>
        <v>Middle Age</v>
      </c>
      <c r="H54" t="s">
        <v>32</v>
      </c>
      <c r="I54" t="s">
        <v>65</v>
      </c>
      <c r="J54" t="s">
        <v>37</v>
      </c>
      <c r="K54" t="s">
        <v>67</v>
      </c>
      <c r="L54">
        <v>7</v>
      </c>
      <c r="M54" s="6">
        <v>609.37</v>
      </c>
      <c r="N54" s="8">
        <v>0.1</v>
      </c>
      <c r="O54" s="5">
        <v>3839.03</v>
      </c>
      <c r="P54" s="10" t="str">
        <f t="shared" si="3"/>
        <v>2020</v>
      </c>
      <c r="Q54" s="10" t="s">
        <v>122</v>
      </c>
      <c r="R54" s="11" t="s">
        <v>1221</v>
      </c>
    </row>
    <row r="55" spans="1:18" x14ac:dyDescent="0.3">
      <c r="A55" t="str">
        <f t="shared" si="0"/>
        <v>54-Fat/SPS</v>
      </c>
      <c r="B55" t="s">
        <v>62</v>
      </c>
      <c r="C55" t="str">
        <f t="shared" si="1"/>
        <v>Fat</v>
      </c>
      <c r="D55">
        <v>54</v>
      </c>
      <c r="E55" t="s">
        <v>13</v>
      </c>
      <c r="F55" s="5">
        <v>34</v>
      </c>
      <c r="G55" s="5" t="str">
        <f t="shared" si="2"/>
        <v>Middle Age</v>
      </c>
      <c r="H55" t="s">
        <v>32</v>
      </c>
      <c r="I55" t="s">
        <v>34</v>
      </c>
      <c r="J55" t="s">
        <v>38</v>
      </c>
      <c r="K55" t="s">
        <v>43</v>
      </c>
      <c r="L55">
        <v>3</v>
      </c>
      <c r="M55" s="6">
        <v>252.35</v>
      </c>
      <c r="N55" s="8">
        <v>0.1</v>
      </c>
      <c r="O55" s="5">
        <v>681.34</v>
      </c>
      <c r="P55" s="10" t="str">
        <f t="shared" si="3"/>
        <v>2023</v>
      </c>
      <c r="Q55" s="10" t="s">
        <v>123</v>
      </c>
      <c r="R55" s="11" t="s">
        <v>1222</v>
      </c>
    </row>
    <row r="56" spans="1:18" x14ac:dyDescent="0.3">
      <c r="A56" t="str">
        <f t="shared" si="0"/>
        <v>55-Ais/SPS</v>
      </c>
      <c r="B56" t="s">
        <v>62</v>
      </c>
      <c r="C56" t="str">
        <f t="shared" si="1"/>
        <v>Ais</v>
      </c>
      <c r="D56">
        <v>55</v>
      </c>
      <c r="E56" t="s">
        <v>16</v>
      </c>
      <c r="F56" s="5">
        <v>24</v>
      </c>
      <c r="G56" s="5" t="str">
        <f t="shared" si="2"/>
        <v>Young</v>
      </c>
      <c r="H56" t="s">
        <v>31</v>
      </c>
      <c r="I56" t="s">
        <v>64</v>
      </c>
      <c r="J56" t="s">
        <v>38</v>
      </c>
      <c r="K56" t="s">
        <v>67</v>
      </c>
      <c r="L56">
        <v>4</v>
      </c>
      <c r="M56" s="6">
        <v>398.35</v>
      </c>
      <c r="N56" s="8">
        <v>7.0000000000000007E-2</v>
      </c>
      <c r="O56" s="5">
        <v>1481.86</v>
      </c>
      <c r="P56" s="10" t="str">
        <f t="shared" si="3"/>
        <v>2021</v>
      </c>
      <c r="Q56" s="10" t="s">
        <v>124</v>
      </c>
      <c r="R56" s="11" t="s">
        <v>1223</v>
      </c>
    </row>
    <row r="57" spans="1:18" x14ac:dyDescent="0.3">
      <c r="A57" t="str">
        <f t="shared" si="0"/>
        <v>56-Sar/SPS</v>
      </c>
      <c r="B57" t="s">
        <v>62</v>
      </c>
      <c r="C57" t="str">
        <f t="shared" si="1"/>
        <v>Sar</v>
      </c>
      <c r="D57">
        <v>56</v>
      </c>
      <c r="E57" t="s">
        <v>29</v>
      </c>
      <c r="F57" s="5">
        <v>22</v>
      </c>
      <c r="G57" s="5" t="str">
        <f t="shared" si="2"/>
        <v>Young</v>
      </c>
      <c r="H57" t="s">
        <v>31</v>
      </c>
      <c r="I57" t="s">
        <v>66</v>
      </c>
      <c r="J57" t="s">
        <v>41</v>
      </c>
      <c r="K57" t="s">
        <v>42</v>
      </c>
      <c r="L57">
        <v>9</v>
      </c>
      <c r="M57" s="6">
        <v>1656.03</v>
      </c>
      <c r="N57" s="8">
        <v>0.21</v>
      </c>
      <c r="O57" s="5">
        <v>11774.37</v>
      </c>
      <c r="P57" s="10" t="str">
        <f t="shared" si="3"/>
        <v>2023</v>
      </c>
      <c r="Q57" s="10" t="s">
        <v>125</v>
      </c>
      <c r="R57" s="11" t="s">
        <v>1224</v>
      </c>
    </row>
    <row r="58" spans="1:18" x14ac:dyDescent="0.3">
      <c r="A58" t="str">
        <f t="shared" si="0"/>
        <v>57-Emm/SPS</v>
      </c>
      <c r="B58" t="s">
        <v>62</v>
      </c>
      <c r="C58" t="str">
        <f t="shared" si="1"/>
        <v>Emm</v>
      </c>
      <c r="D58">
        <v>57</v>
      </c>
      <c r="E58" t="s">
        <v>20</v>
      </c>
      <c r="F58" s="5">
        <v>51</v>
      </c>
      <c r="G58" s="5" t="str">
        <f t="shared" si="2"/>
        <v>Senior</v>
      </c>
      <c r="H58" t="s">
        <v>32</v>
      </c>
      <c r="I58" t="s">
        <v>33</v>
      </c>
      <c r="J58" t="s">
        <v>37</v>
      </c>
      <c r="K58" t="s">
        <v>42</v>
      </c>
      <c r="L58" s="12">
        <v>5</v>
      </c>
      <c r="M58" s="6">
        <v>253.04</v>
      </c>
      <c r="N58" s="8">
        <v>0.02</v>
      </c>
      <c r="O58" s="5">
        <v>495.96</v>
      </c>
      <c r="P58" s="10" t="str">
        <f t="shared" si="3"/>
        <v>2022</v>
      </c>
      <c r="Q58" s="10" t="s">
        <v>126</v>
      </c>
      <c r="R58" s="11" t="s">
        <v>1225</v>
      </c>
    </row>
    <row r="59" spans="1:18" x14ac:dyDescent="0.3">
      <c r="A59" t="str">
        <f t="shared" si="0"/>
        <v>58-Luc/SPS</v>
      </c>
      <c r="B59" t="s">
        <v>62</v>
      </c>
      <c r="C59" t="str">
        <f t="shared" si="1"/>
        <v>Luc</v>
      </c>
      <c r="D59">
        <v>58</v>
      </c>
      <c r="E59" t="s">
        <v>25</v>
      </c>
      <c r="F59" s="5">
        <v>50</v>
      </c>
      <c r="G59" s="5" t="str">
        <f t="shared" si="2"/>
        <v>Senior</v>
      </c>
      <c r="H59" t="s">
        <v>32</v>
      </c>
      <c r="I59" t="s">
        <v>64</v>
      </c>
      <c r="J59" t="s">
        <v>57</v>
      </c>
      <c r="K59" t="s">
        <v>67</v>
      </c>
      <c r="L59">
        <v>8</v>
      </c>
      <c r="M59" s="6">
        <v>960.51</v>
      </c>
      <c r="N59" s="8">
        <v>0.11</v>
      </c>
      <c r="O59" s="5">
        <v>6838.83</v>
      </c>
      <c r="P59" s="10" t="str">
        <f t="shared" si="3"/>
        <v>2022</v>
      </c>
      <c r="Q59" s="10" t="s">
        <v>127</v>
      </c>
      <c r="R59" s="11" t="s">
        <v>1226</v>
      </c>
    </row>
    <row r="60" spans="1:18" x14ac:dyDescent="0.3">
      <c r="A60" t="str">
        <f t="shared" si="0"/>
        <v>59-Jac/SPS</v>
      </c>
      <c r="B60" t="s">
        <v>62</v>
      </c>
      <c r="C60" t="str">
        <f t="shared" si="1"/>
        <v>Jac</v>
      </c>
      <c r="D60">
        <v>59</v>
      </c>
      <c r="E60" t="s">
        <v>30</v>
      </c>
      <c r="F60" s="5">
        <v>62</v>
      </c>
      <c r="G60" s="5" t="str">
        <f t="shared" si="2"/>
        <v>Senior</v>
      </c>
      <c r="H60" t="s">
        <v>32</v>
      </c>
      <c r="I60" t="s">
        <v>34</v>
      </c>
      <c r="J60" t="s">
        <v>38</v>
      </c>
      <c r="K60" t="s">
        <v>67</v>
      </c>
      <c r="L60">
        <v>9</v>
      </c>
      <c r="M60" s="6">
        <v>430.78</v>
      </c>
      <c r="N60" s="8">
        <v>0.08</v>
      </c>
      <c r="O60" s="5">
        <v>3566.86</v>
      </c>
      <c r="P60" s="10" t="str">
        <f t="shared" si="3"/>
        <v>2021</v>
      </c>
      <c r="Q60" s="10" t="s">
        <v>128</v>
      </c>
      <c r="R60" s="11" t="s">
        <v>1227</v>
      </c>
    </row>
    <row r="61" spans="1:18" x14ac:dyDescent="0.3">
      <c r="A61" t="str">
        <f t="shared" si="0"/>
        <v>60-Ali/SPS</v>
      </c>
      <c r="B61" t="s">
        <v>62</v>
      </c>
      <c r="C61" t="str">
        <f t="shared" si="1"/>
        <v>Ali</v>
      </c>
      <c r="D61">
        <v>60</v>
      </c>
      <c r="E61" t="s">
        <v>12</v>
      </c>
      <c r="F61" s="5">
        <v>33</v>
      </c>
      <c r="G61" s="5" t="str">
        <f t="shared" si="2"/>
        <v>Middle Age</v>
      </c>
      <c r="H61" t="s">
        <v>32</v>
      </c>
      <c r="I61" t="s">
        <v>64</v>
      </c>
      <c r="J61" t="s">
        <v>40</v>
      </c>
      <c r="K61" t="s">
        <v>67</v>
      </c>
      <c r="L61">
        <v>5</v>
      </c>
      <c r="M61" s="6">
        <v>366.52</v>
      </c>
      <c r="N61" s="8">
        <v>7.0000000000000007E-2</v>
      </c>
      <c r="O61" s="5">
        <v>1704.32</v>
      </c>
      <c r="P61" s="10" t="str">
        <f t="shared" si="3"/>
        <v>2022</v>
      </c>
      <c r="Q61" s="10" t="s">
        <v>129</v>
      </c>
      <c r="R61" s="11" t="s">
        <v>1228</v>
      </c>
    </row>
    <row r="62" spans="1:18" x14ac:dyDescent="0.3">
      <c r="A62" t="str">
        <f t="shared" si="0"/>
        <v>61-Isa/SPS</v>
      </c>
      <c r="B62" t="s">
        <v>62</v>
      </c>
      <c r="C62" t="str">
        <f t="shared" si="1"/>
        <v>Isa</v>
      </c>
      <c r="D62">
        <v>61</v>
      </c>
      <c r="E62" t="s">
        <v>21</v>
      </c>
      <c r="F62" s="5">
        <v>54</v>
      </c>
      <c r="G62" s="5" t="str">
        <f t="shared" si="2"/>
        <v>Senior</v>
      </c>
      <c r="H62" t="s">
        <v>31</v>
      </c>
      <c r="I62" t="s">
        <v>33</v>
      </c>
      <c r="J62" t="s">
        <v>38</v>
      </c>
      <c r="K62" t="s">
        <v>67</v>
      </c>
      <c r="L62">
        <v>7</v>
      </c>
      <c r="M62" s="6">
        <v>451.14</v>
      </c>
      <c r="N62" s="8">
        <v>0.02</v>
      </c>
      <c r="O62" s="5">
        <v>3094.82</v>
      </c>
      <c r="P62" s="10" t="str">
        <f t="shared" si="3"/>
        <v>2023</v>
      </c>
      <c r="Q62" s="10" t="s">
        <v>130</v>
      </c>
      <c r="R62" s="11" t="s">
        <v>1229</v>
      </c>
    </row>
    <row r="63" spans="1:18" x14ac:dyDescent="0.3">
      <c r="A63" t="str">
        <f t="shared" si="0"/>
        <v>62-Luc/SPS</v>
      </c>
      <c r="B63" t="s">
        <v>62</v>
      </c>
      <c r="C63" t="str">
        <f t="shared" si="1"/>
        <v>Luc</v>
      </c>
      <c r="D63">
        <v>62</v>
      </c>
      <c r="E63" t="s">
        <v>25</v>
      </c>
      <c r="F63" s="5">
        <v>20</v>
      </c>
      <c r="G63" s="5" t="str">
        <f t="shared" si="2"/>
        <v>Young</v>
      </c>
      <c r="H63" t="s">
        <v>31</v>
      </c>
      <c r="I63" t="s">
        <v>35</v>
      </c>
      <c r="J63" t="s">
        <v>57</v>
      </c>
      <c r="K63" t="s">
        <v>42</v>
      </c>
      <c r="L63">
        <v>6</v>
      </c>
      <c r="M63" s="6">
        <v>1010.93</v>
      </c>
      <c r="N63" s="8">
        <v>0.06</v>
      </c>
      <c r="O63" s="5">
        <v>5701.65</v>
      </c>
      <c r="P63" s="10" t="str">
        <f t="shared" si="3"/>
        <v>2022</v>
      </c>
      <c r="Q63" s="10" t="s">
        <v>120</v>
      </c>
      <c r="R63" s="11" t="s">
        <v>1230</v>
      </c>
    </row>
    <row r="64" spans="1:18" x14ac:dyDescent="0.3">
      <c r="A64" t="str">
        <f t="shared" si="0"/>
        <v>63-Fat/SPS</v>
      </c>
      <c r="B64" t="s">
        <v>62</v>
      </c>
      <c r="C64" t="str">
        <f t="shared" si="1"/>
        <v>Fat</v>
      </c>
      <c r="D64">
        <v>63</v>
      </c>
      <c r="E64" t="s">
        <v>13</v>
      </c>
      <c r="F64" s="5">
        <v>64</v>
      </c>
      <c r="G64" s="5" t="str">
        <f t="shared" si="2"/>
        <v>Senior</v>
      </c>
      <c r="H64" t="s">
        <v>32</v>
      </c>
      <c r="I64" t="s">
        <v>63</v>
      </c>
      <c r="J64" t="s">
        <v>38</v>
      </c>
      <c r="K64" t="s">
        <v>67</v>
      </c>
      <c r="L64">
        <v>1</v>
      </c>
      <c r="M64" s="14">
        <v>1038</v>
      </c>
      <c r="N64" s="8">
        <v>0.13</v>
      </c>
      <c r="O64" s="5">
        <v>446.91</v>
      </c>
      <c r="P64" s="10" t="str">
        <f t="shared" si="3"/>
        <v>2023</v>
      </c>
      <c r="Q64" s="10" t="s">
        <v>131</v>
      </c>
      <c r="R64" s="11" t="s">
        <v>1231</v>
      </c>
    </row>
    <row r="65" spans="1:18" x14ac:dyDescent="0.3">
      <c r="A65" t="str">
        <f t="shared" si="0"/>
        <v>64-Muh/SPS</v>
      </c>
      <c r="B65" t="s">
        <v>62</v>
      </c>
      <c r="C65" t="str">
        <f t="shared" si="1"/>
        <v>Muh</v>
      </c>
      <c r="D65">
        <v>64</v>
      </c>
      <c r="E65" t="s">
        <v>27</v>
      </c>
      <c r="F65" s="5">
        <v>60</v>
      </c>
      <c r="G65" s="5" t="str">
        <f t="shared" si="2"/>
        <v>Senior</v>
      </c>
      <c r="H65" t="s">
        <v>32</v>
      </c>
      <c r="I65" t="s">
        <v>33</v>
      </c>
      <c r="J65" t="s">
        <v>57</v>
      </c>
      <c r="K65" t="s">
        <v>42</v>
      </c>
      <c r="L65">
        <v>8</v>
      </c>
      <c r="M65" s="6">
        <v>238.63</v>
      </c>
      <c r="N65" s="8">
        <v>0.15</v>
      </c>
      <c r="O65" s="5">
        <v>1622.68</v>
      </c>
      <c r="P65" s="10" t="str">
        <f t="shared" si="3"/>
        <v>2020</v>
      </c>
      <c r="Q65" s="10" t="s">
        <v>132</v>
      </c>
      <c r="R65" s="11" t="s">
        <v>1232</v>
      </c>
    </row>
    <row r="66" spans="1:18" x14ac:dyDescent="0.3">
      <c r="A66" t="str">
        <f t="shared" si="0"/>
        <v>65-Noa/SPS</v>
      </c>
      <c r="B66" t="s">
        <v>62</v>
      </c>
      <c r="C66" t="str">
        <f t="shared" si="1"/>
        <v>Noa</v>
      </c>
      <c r="D66">
        <v>65</v>
      </c>
      <c r="E66" t="s">
        <v>24</v>
      </c>
      <c r="F66" s="5">
        <v>38</v>
      </c>
      <c r="G66" s="5" t="str">
        <f t="shared" si="2"/>
        <v>Middle Age</v>
      </c>
      <c r="H66" t="s">
        <v>31</v>
      </c>
      <c r="I66" t="s">
        <v>63</v>
      </c>
      <c r="J66" t="s">
        <v>39</v>
      </c>
      <c r="K66" t="s">
        <v>42</v>
      </c>
      <c r="L66">
        <v>9</v>
      </c>
      <c r="M66" s="6">
        <v>1612.73</v>
      </c>
      <c r="N66" s="8">
        <v>0.08</v>
      </c>
      <c r="O66" s="5">
        <v>13353.4</v>
      </c>
      <c r="P66" s="10" t="str">
        <f t="shared" si="3"/>
        <v>2021</v>
      </c>
      <c r="Q66" s="10" t="s">
        <v>133</v>
      </c>
      <c r="R66" s="11" t="s">
        <v>1233</v>
      </c>
    </row>
    <row r="67" spans="1:18" x14ac:dyDescent="0.3">
      <c r="A67" t="str">
        <f t="shared" ref="A67:A130" si="4">D67&amp;"-"&amp;C67&amp;"/"&amp;B67</f>
        <v>66-Oma/SPS</v>
      </c>
      <c r="B67" t="s">
        <v>62</v>
      </c>
      <c r="C67" t="str">
        <f t="shared" ref="C67:C130" si="5">LEFT(E67,3)</f>
        <v>Oma</v>
      </c>
      <c r="D67">
        <v>66</v>
      </c>
      <c r="E67" t="s">
        <v>23</v>
      </c>
      <c r="F67" s="5">
        <v>58</v>
      </c>
      <c r="G67" s="5" t="str">
        <f t="shared" ref="G67:G130" si="6">IF(F67&lt;25,"Young",IF(F67&lt;45,"Middle Age","Senior"))</f>
        <v>Senior</v>
      </c>
      <c r="H67" t="s">
        <v>32</v>
      </c>
      <c r="I67" t="s">
        <v>33</v>
      </c>
      <c r="J67" t="s">
        <v>57</v>
      </c>
      <c r="K67" t="s">
        <v>43</v>
      </c>
      <c r="L67">
        <v>1</v>
      </c>
      <c r="M67" s="6">
        <v>1102.6500000000001</v>
      </c>
      <c r="N67" s="8">
        <v>0.2</v>
      </c>
      <c r="O67" s="5">
        <v>882.12</v>
      </c>
      <c r="P67" s="10" t="str">
        <f t="shared" ref="P67:P130" si="7">RIGHT(Q67,4)</f>
        <v>2023</v>
      </c>
      <c r="Q67" s="10" t="s">
        <v>134</v>
      </c>
      <c r="R67" s="11" t="s">
        <v>1234</v>
      </c>
    </row>
    <row r="68" spans="1:18" x14ac:dyDescent="0.3">
      <c r="A68" t="str">
        <f t="shared" si="4"/>
        <v>67-Fat/SPS</v>
      </c>
      <c r="B68" t="s">
        <v>62</v>
      </c>
      <c r="C68" t="str">
        <f t="shared" si="5"/>
        <v>Fat</v>
      </c>
      <c r="D68">
        <v>67</v>
      </c>
      <c r="E68" t="s">
        <v>13</v>
      </c>
      <c r="F68" s="5">
        <v>25</v>
      </c>
      <c r="G68" s="5" t="str">
        <f t="shared" si="6"/>
        <v>Middle Age</v>
      </c>
      <c r="H68" t="s">
        <v>32</v>
      </c>
      <c r="I68" t="s">
        <v>35</v>
      </c>
      <c r="J68" t="s">
        <v>39</v>
      </c>
      <c r="K68" t="s">
        <v>42</v>
      </c>
      <c r="L68">
        <v>8</v>
      </c>
      <c r="M68" s="6">
        <v>355.86</v>
      </c>
      <c r="N68" s="8">
        <v>0.1</v>
      </c>
      <c r="O68" s="5">
        <v>2562.19</v>
      </c>
      <c r="P68" s="10" t="str">
        <f t="shared" si="7"/>
        <v>2021</v>
      </c>
      <c r="Q68" s="10" t="s">
        <v>135</v>
      </c>
      <c r="R68" s="11" t="s">
        <v>1235</v>
      </c>
    </row>
    <row r="69" spans="1:18" x14ac:dyDescent="0.3">
      <c r="A69" t="str">
        <f t="shared" si="4"/>
        <v>68-Jam/SPS</v>
      </c>
      <c r="B69" t="s">
        <v>62</v>
      </c>
      <c r="C69" t="str">
        <f t="shared" si="5"/>
        <v>Jam</v>
      </c>
      <c r="D69">
        <v>68</v>
      </c>
      <c r="E69" t="s">
        <v>17</v>
      </c>
      <c r="F69" s="5">
        <v>39</v>
      </c>
      <c r="G69" s="5" t="str">
        <f t="shared" si="6"/>
        <v>Middle Age</v>
      </c>
      <c r="H69" t="s">
        <v>32</v>
      </c>
      <c r="I69" t="s">
        <v>34</v>
      </c>
      <c r="J69" t="s">
        <v>40</v>
      </c>
      <c r="K69" t="s">
        <v>67</v>
      </c>
      <c r="L69">
        <v>3</v>
      </c>
      <c r="M69" s="6">
        <v>969.29</v>
      </c>
      <c r="N69" s="8">
        <v>0.11</v>
      </c>
      <c r="O69" s="5">
        <v>2588</v>
      </c>
      <c r="P69" s="10" t="str">
        <f t="shared" si="7"/>
        <v>2023</v>
      </c>
      <c r="Q69" s="10" t="s">
        <v>136</v>
      </c>
      <c r="R69" s="11" t="s">
        <v>1236</v>
      </c>
    </row>
    <row r="70" spans="1:18" x14ac:dyDescent="0.3">
      <c r="A70" t="str">
        <f t="shared" si="4"/>
        <v>69-Ais/SPS</v>
      </c>
      <c r="B70" t="s">
        <v>62</v>
      </c>
      <c r="C70" t="str">
        <f t="shared" si="5"/>
        <v>Ais</v>
      </c>
      <c r="D70">
        <v>69</v>
      </c>
      <c r="E70" t="s">
        <v>16</v>
      </c>
      <c r="F70" s="5">
        <v>22</v>
      </c>
      <c r="G70" s="5" t="str">
        <f t="shared" si="6"/>
        <v>Young</v>
      </c>
      <c r="H70" t="s">
        <v>32</v>
      </c>
      <c r="I70" t="s">
        <v>34</v>
      </c>
      <c r="J70" t="s">
        <v>41</v>
      </c>
      <c r="K70" t="s">
        <v>67</v>
      </c>
      <c r="L70">
        <v>6</v>
      </c>
      <c r="M70" s="6">
        <v>183.31</v>
      </c>
      <c r="N70" s="8">
        <v>0.23</v>
      </c>
      <c r="O70" s="5">
        <v>846.89</v>
      </c>
      <c r="P70" s="10" t="str">
        <f t="shared" si="7"/>
        <v>2020</v>
      </c>
      <c r="Q70" s="10" t="s">
        <v>137</v>
      </c>
      <c r="R70" s="11" t="s">
        <v>1237</v>
      </c>
    </row>
    <row r="71" spans="1:18" x14ac:dyDescent="0.3">
      <c r="A71" t="str">
        <f t="shared" si="4"/>
        <v>70-Emi/SPS</v>
      </c>
      <c r="B71" t="s">
        <v>62</v>
      </c>
      <c r="C71" t="str">
        <f t="shared" si="5"/>
        <v>Emi</v>
      </c>
      <c r="D71">
        <v>70</v>
      </c>
      <c r="E71" t="s">
        <v>28</v>
      </c>
      <c r="F71" s="5">
        <v>34</v>
      </c>
      <c r="G71" s="5" t="str">
        <f t="shared" si="6"/>
        <v>Middle Age</v>
      </c>
      <c r="H71" t="s">
        <v>32</v>
      </c>
      <c r="I71" t="s">
        <v>66</v>
      </c>
      <c r="J71" t="s">
        <v>41</v>
      </c>
      <c r="K71" t="s">
        <v>67</v>
      </c>
      <c r="L71">
        <v>8</v>
      </c>
      <c r="M71" s="6">
        <v>1181.8399999999999</v>
      </c>
      <c r="N71" s="8">
        <v>0.17</v>
      </c>
      <c r="O71" s="5">
        <v>7847.42</v>
      </c>
      <c r="P71" s="10" t="str">
        <f t="shared" si="7"/>
        <v>2020</v>
      </c>
      <c r="Q71" s="10" t="s">
        <v>138</v>
      </c>
      <c r="R71" s="11" t="s">
        <v>1238</v>
      </c>
    </row>
    <row r="72" spans="1:18" x14ac:dyDescent="0.3">
      <c r="A72" t="str">
        <f t="shared" si="4"/>
        <v>71-Emi/SPS</v>
      </c>
      <c r="B72" t="s">
        <v>62</v>
      </c>
      <c r="C72" t="str">
        <f t="shared" si="5"/>
        <v>Emi</v>
      </c>
      <c r="D72">
        <v>71</v>
      </c>
      <c r="E72" t="s">
        <v>28</v>
      </c>
      <c r="F72" s="5">
        <v>54</v>
      </c>
      <c r="G72" s="5" t="str">
        <f t="shared" si="6"/>
        <v>Senior</v>
      </c>
      <c r="H72" t="s">
        <v>32</v>
      </c>
      <c r="I72" t="s">
        <v>33</v>
      </c>
      <c r="J72" t="s">
        <v>38</v>
      </c>
      <c r="K72" t="s">
        <v>67</v>
      </c>
      <c r="L72">
        <v>5</v>
      </c>
      <c r="M72" s="6">
        <v>713.59</v>
      </c>
      <c r="N72" s="8">
        <v>0.28999999999999998</v>
      </c>
      <c r="O72" s="5">
        <v>2533.2399999999998</v>
      </c>
      <c r="P72" s="10" t="str">
        <f t="shared" si="7"/>
        <v>2020</v>
      </c>
      <c r="Q72" s="10" t="s">
        <v>139</v>
      </c>
      <c r="R72" s="11" t="s">
        <v>1239</v>
      </c>
    </row>
    <row r="73" spans="1:18" x14ac:dyDescent="0.3">
      <c r="A73" t="str">
        <f t="shared" si="4"/>
        <v>72-Sop/SPS</v>
      </c>
      <c r="B73" t="s">
        <v>62</v>
      </c>
      <c r="C73" t="str">
        <f t="shared" si="5"/>
        <v>Sop</v>
      </c>
      <c r="D73">
        <v>72</v>
      </c>
      <c r="E73" t="s">
        <v>58</v>
      </c>
      <c r="F73" s="5">
        <v>31</v>
      </c>
      <c r="G73" s="5" t="str">
        <f t="shared" si="6"/>
        <v>Middle Age</v>
      </c>
      <c r="H73" t="s">
        <v>31</v>
      </c>
      <c r="I73" t="s">
        <v>64</v>
      </c>
      <c r="J73" t="s">
        <v>57</v>
      </c>
      <c r="K73" t="s">
        <v>43</v>
      </c>
      <c r="L73">
        <v>8</v>
      </c>
      <c r="M73" s="6">
        <v>251.88</v>
      </c>
      <c r="N73" s="8">
        <v>0.11</v>
      </c>
      <c r="O73" s="5">
        <v>1793.39</v>
      </c>
      <c r="P73" s="10" t="str">
        <f t="shared" si="7"/>
        <v>2022</v>
      </c>
      <c r="Q73" s="10" t="s">
        <v>140</v>
      </c>
      <c r="R73" s="11" t="s">
        <v>1240</v>
      </c>
    </row>
    <row r="74" spans="1:18" x14ac:dyDescent="0.3">
      <c r="A74" t="str">
        <f t="shared" si="4"/>
        <v>73-Jam/SPS</v>
      </c>
      <c r="B74" t="s">
        <v>62</v>
      </c>
      <c r="C74" t="str">
        <f t="shared" si="5"/>
        <v>Jam</v>
      </c>
      <c r="D74">
        <v>73</v>
      </c>
      <c r="E74" t="s">
        <v>17</v>
      </c>
      <c r="F74" s="5">
        <v>56</v>
      </c>
      <c r="G74" s="5" t="str">
        <f t="shared" si="6"/>
        <v>Senior</v>
      </c>
      <c r="H74" t="s">
        <v>32</v>
      </c>
      <c r="I74" t="s">
        <v>66</v>
      </c>
      <c r="J74" t="s">
        <v>38</v>
      </c>
      <c r="K74" t="s">
        <v>43</v>
      </c>
      <c r="L74">
        <v>7</v>
      </c>
      <c r="M74" s="6">
        <v>408.11</v>
      </c>
      <c r="N74" s="8">
        <v>0.25</v>
      </c>
      <c r="O74" s="5">
        <v>2142.58</v>
      </c>
      <c r="P74" s="10" t="str">
        <f t="shared" si="7"/>
        <v>2020</v>
      </c>
      <c r="Q74" s="10" t="s">
        <v>141</v>
      </c>
      <c r="R74" s="11" t="s">
        <v>1241</v>
      </c>
    </row>
    <row r="75" spans="1:18" x14ac:dyDescent="0.3">
      <c r="A75" t="str">
        <f t="shared" si="4"/>
        <v>74-Ais/SPS</v>
      </c>
      <c r="B75" t="s">
        <v>62</v>
      </c>
      <c r="C75" t="str">
        <f t="shared" si="5"/>
        <v>Ais</v>
      </c>
      <c r="D75">
        <v>74</v>
      </c>
      <c r="E75" t="s">
        <v>16</v>
      </c>
      <c r="F75" s="5">
        <v>58</v>
      </c>
      <c r="G75" s="5" t="str">
        <f t="shared" si="6"/>
        <v>Senior</v>
      </c>
      <c r="H75" t="s">
        <v>31</v>
      </c>
      <c r="I75" t="s">
        <v>34</v>
      </c>
      <c r="J75" t="s">
        <v>57</v>
      </c>
      <c r="K75" t="s">
        <v>43</v>
      </c>
      <c r="L75">
        <v>7</v>
      </c>
      <c r="M75" s="6">
        <v>724.12</v>
      </c>
      <c r="N75" s="8">
        <v>0.22</v>
      </c>
      <c r="O75" s="5">
        <v>3953.7</v>
      </c>
      <c r="P75" s="10" t="str">
        <f t="shared" si="7"/>
        <v>2020</v>
      </c>
      <c r="Q75" s="10" t="s">
        <v>142</v>
      </c>
      <c r="R75" s="11" t="s">
        <v>1242</v>
      </c>
    </row>
    <row r="76" spans="1:18" x14ac:dyDescent="0.3">
      <c r="A76" t="str">
        <f t="shared" si="4"/>
        <v>75-Emm/SPS</v>
      </c>
      <c r="B76" t="s">
        <v>62</v>
      </c>
      <c r="C76" t="str">
        <f t="shared" si="5"/>
        <v>Emm</v>
      </c>
      <c r="D76">
        <v>75</v>
      </c>
      <c r="E76" t="s">
        <v>20</v>
      </c>
      <c r="F76" s="5">
        <v>45</v>
      </c>
      <c r="G76" s="5" t="str">
        <f t="shared" si="6"/>
        <v>Senior</v>
      </c>
      <c r="H76" t="s">
        <v>31</v>
      </c>
      <c r="I76" t="s">
        <v>34</v>
      </c>
      <c r="J76" t="s">
        <v>38</v>
      </c>
      <c r="K76" t="s">
        <v>43</v>
      </c>
      <c r="L76">
        <v>7</v>
      </c>
      <c r="M76" s="6">
        <v>1622.49</v>
      </c>
      <c r="N76" s="8">
        <v>0.27</v>
      </c>
      <c r="O76" s="5">
        <v>8290.92</v>
      </c>
      <c r="P76" s="10" t="str">
        <f t="shared" si="7"/>
        <v>2021</v>
      </c>
      <c r="Q76" s="10" t="s">
        <v>143</v>
      </c>
      <c r="R76" s="11" t="s">
        <v>1243</v>
      </c>
    </row>
    <row r="77" spans="1:18" x14ac:dyDescent="0.3">
      <c r="A77" t="str">
        <f t="shared" si="4"/>
        <v>76-Noa/SPS</v>
      </c>
      <c r="B77" t="s">
        <v>62</v>
      </c>
      <c r="C77" t="str">
        <f t="shared" si="5"/>
        <v>Noa</v>
      </c>
      <c r="D77">
        <v>76</v>
      </c>
      <c r="E77" t="s">
        <v>24</v>
      </c>
      <c r="F77" s="5">
        <v>48</v>
      </c>
      <c r="G77" s="5" t="str">
        <f t="shared" si="6"/>
        <v>Senior</v>
      </c>
      <c r="H77" t="s">
        <v>31</v>
      </c>
      <c r="I77" t="s">
        <v>65</v>
      </c>
      <c r="J77" t="s">
        <v>41</v>
      </c>
      <c r="K77" t="s">
        <v>42</v>
      </c>
      <c r="L77">
        <v>9</v>
      </c>
      <c r="M77" s="6">
        <v>388.82</v>
      </c>
      <c r="N77" s="8">
        <v>0.28999999999999998</v>
      </c>
      <c r="O77" s="5">
        <v>2484.56</v>
      </c>
      <c r="P77" s="10" t="str">
        <f t="shared" si="7"/>
        <v>2020</v>
      </c>
      <c r="Q77" s="10" t="s">
        <v>144</v>
      </c>
      <c r="R77" s="11" t="s">
        <v>1244</v>
      </c>
    </row>
    <row r="78" spans="1:18" x14ac:dyDescent="0.3">
      <c r="A78" t="str">
        <f t="shared" si="4"/>
        <v>77-Meh/SPS</v>
      </c>
      <c r="B78" t="s">
        <v>62</v>
      </c>
      <c r="C78" t="str">
        <f t="shared" si="5"/>
        <v>Meh</v>
      </c>
      <c r="D78">
        <v>77</v>
      </c>
      <c r="E78" t="s">
        <v>26</v>
      </c>
      <c r="F78" s="5">
        <v>34</v>
      </c>
      <c r="G78" s="5" t="str">
        <f t="shared" si="6"/>
        <v>Middle Age</v>
      </c>
      <c r="H78" t="s">
        <v>32</v>
      </c>
      <c r="I78" t="s">
        <v>66</v>
      </c>
      <c r="J78" t="s">
        <v>40</v>
      </c>
      <c r="K78" t="s">
        <v>43</v>
      </c>
      <c r="L78">
        <v>6</v>
      </c>
      <c r="M78" s="6">
        <v>263.85000000000002</v>
      </c>
      <c r="N78" s="8">
        <v>0</v>
      </c>
      <c r="O78" s="5">
        <v>1583.1</v>
      </c>
      <c r="P78" s="10" t="str">
        <f t="shared" si="7"/>
        <v>2023</v>
      </c>
      <c r="Q78" s="10" t="s">
        <v>145</v>
      </c>
      <c r="R78" s="11" t="s">
        <v>1245</v>
      </c>
    </row>
    <row r="79" spans="1:18" x14ac:dyDescent="0.3">
      <c r="A79" t="str">
        <f t="shared" si="4"/>
        <v>78-Meh/SPS</v>
      </c>
      <c r="B79" t="s">
        <v>62</v>
      </c>
      <c r="C79" t="str">
        <f t="shared" si="5"/>
        <v>Meh</v>
      </c>
      <c r="D79">
        <v>78</v>
      </c>
      <c r="E79" t="s">
        <v>26</v>
      </c>
      <c r="F79" s="5">
        <v>52</v>
      </c>
      <c r="G79" s="5" t="str">
        <f t="shared" si="6"/>
        <v>Senior</v>
      </c>
      <c r="H79" t="s">
        <v>32</v>
      </c>
      <c r="I79" t="s">
        <v>34</v>
      </c>
      <c r="J79" t="s">
        <v>41</v>
      </c>
      <c r="K79" t="s">
        <v>42</v>
      </c>
      <c r="L79">
        <v>6</v>
      </c>
      <c r="M79" s="6">
        <v>1056.08</v>
      </c>
      <c r="N79" s="8">
        <v>0.03</v>
      </c>
      <c r="O79" s="5">
        <v>6146.39</v>
      </c>
      <c r="P79" s="10" t="str">
        <f t="shared" si="7"/>
        <v>2020</v>
      </c>
      <c r="Q79" s="10" t="s">
        <v>80</v>
      </c>
      <c r="R79" s="11" t="s">
        <v>1246</v>
      </c>
    </row>
    <row r="80" spans="1:18" x14ac:dyDescent="0.3">
      <c r="A80" t="str">
        <f t="shared" si="4"/>
        <v>79-Ali/SPS</v>
      </c>
      <c r="B80" t="s">
        <v>62</v>
      </c>
      <c r="C80" t="str">
        <f t="shared" si="5"/>
        <v>Ali</v>
      </c>
      <c r="D80">
        <v>79</v>
      </c>
      <c r="E80" t="s">
        <v>12</v>
      </c>
      <c r="F80" s="5">
        <v>57</v>
      </c>
      <c r="G80" s="5" t="str">
        <f t="shared" si="6"/>
        <v>Senior</v>
      </c>
      <c r="H80" t="s">
        <v>32</v>
      </c>
      <c r="I80" t="s">
        <v>35</v>
      </c>
      <c r="J80" t="s">
        <v>38</v>
      </c>
      <c r="K80" t="s">
        <v>67</v>
      </c>
      <c r="L80">
        <v>9</v>
      </c>
      <c r="M80" s="6">
        <v>1139.46</v>
      </c>
      <c r="N80" s="8">
        <v>0.2</v>
      </c>
      <c r="O80" s="5">
        <v>8204.11</v>
      </c>
      <c r="P80" s="10" t="str">
        <f t="shared" si="7"/>
        <v>2021</v>
      </c>
      <c r="Q80" s="10" t="s">
        <v>146</v>
      </c>
      <c r="R80" s="11" t="s">
        <v>1247</v>
      </c>
    </row>
    <row r="81" spans="1:18" x14ac:dyDescent="0.3">
      <c r="A81" t="str">
        <f t="shared" si="4"/>
        <v>80-Joh/SPS</v>
      </c>
      <c r="B81" t="s">
        <v>62</v>
      </c>
      <c r="C81" t="str">
        <f t="shared" si="5"/>
        <v>Joh</v>
      </c>
      <c r="D81">
        <v>80</v>
      </c>
      <c r="E81" t="s">
        <v>19</v>
      </c>
      <c r="F81" s="5">
        <v>39</v>
      </c>
      <c r="G81" s="5" t="str">
        <f t="shared" si="6"/>
        <v>Middle Age</v>
      </c>
      <c r="H81" t="s">
        <v>31</v>
      </c>
      <c r="I81" t="s">
        <v>63</v>
      </c>
      <c r="J81" t="s">
        <v>57</v>
      </c>
      <c r="K81" t="s">
        <v>42</v>
      </c>
      <c r="L81">
        <v>6</v>
      </c>
      <c r="M81" s="6">
        <v>225.97</v>
      </c>
      <c r="N81" s="8">
        <v>0.12</v>
      </c>
      <c r="O81" s="5">
        <v>1193.1199999999999</v>
      </c>
      <c r="P81" s="10" t="str">
        <f t="shared" si="7"/>
        <v>2023</v>
      </c>
      <c r="Q81" s="10" t="s">
        <v>147</v>
      </c>
      <c r="R81" s="11" t="s">
        <v>1248</v>
      </c>
    </row>
    <row r="82" spans="1:18" x14ac:dyDescent="0.3">
      <c r="A82" t="str">
        <f t="shared" si="4"/>
        <v>81-Meh/SPS</v>
      </c>
      <c r="B82" t="s">
        <v>62</v>
      </c>
      <c r="C82" t="str">
        <f t="shared" si="5"/>
        <v>Meh</v>
      </c>
      <c r="D82">
        <v>81</v>
      </c>
      <c r="E82" t="s">
        <v>26</v>
      </c>
      <c r="F82" s="5">
        <v>62</v>
      </c>
      <c r="G82" s="5" t="str">
        <f t="shared" si="6"/>
        <v>Senior</v>
      </c>
      <c r="H82" t="s">
        <v>31</v>
      </c>
      <c r="I82" t="s">
        <v>65</v>
      </c>
      <c r="J82" t="s">
        <v>37</v>
      </c>
      <c r="K82" t="s">
        <v>42</v>
      </c>
      <c r="L82">
        <v>7</v>
      </c>
      <c r="M82" s="6">
        <v>604.74</v>
      </c>
      <c r="N82" s="8">
        <v>0.25</v>
      </c>
      <c r="O82" s="5">
        <v>3174.88</v>
      </c>
      <c r="P82" s="10" t="str">
        <f t="shared" si="7"/>
        <v>2021</v>
      </c>
      <c r="Q82" s="10" t="s">
        <v>148</v>
      </c>
      <c r="R82" s="11" t="s">
        <v>1249</v>
      </c>
    </row>
    <row r="83" spans="1:18" x14ac:dyDescent="0.3">
      <c r="A83" t="str">
        <f t="shared" si="4"/>
        <v>82-Ais/SPS</v>
      </c>
      <c r="B83" t="s">
        <v>62</v>
      </c>
      <c r="C83" t="str">
        <f t="shared" si="5"/>
        <v>Ais</v>
      </c>
      <c r="D83">
        <v>82</v>
      </c>
      <c r="E83" t="s">
        <v>16</v>
      </c>
      <c r="F83" s="5">
        <v>46</v>
      </c>
      <c r="G83" s="5" t="str">
        <f t="shared" si="6"/>
        <v>Senior</v>
      </c>
      <c r="H83" t="s">
        <v>32</v>
      </c>
      <c r="I83" t="s">
        <v>64</v>
      </c>
      <c r="J83" t="s">
        <v>40</v>
      </c>
      <c r="K83" t="s">
        <v>43</v>
      </c>
      <c r="L83">
        <v>7</v>
      </c>
      <c r="M83" s="6">
        <v>562.39</v>
      </c>
      <c r="N83" s="8">
        <v>0</v>
      </c>
      <c r="O83" s="5">
        <v>3936.73</v>
      </c>
      <c r="P83" s="10" t="str">
        <f t="shared" si="7"/>
        <v>2021</v>
      </c>
      <c r="Q83" s="10" t="s">
        <v>149</v>
      </c>
      <c r="R83" s="11" t="s">
        <v>1250</v>
      </c>
    </row>
    <row r="84" spans="1:18" x14ac:dyDescent="0.3">
      <c r="A84" t="str">
        <f t="shared" si="4"/>
        <v>83-Meh/SPS</v>
      </c>
      <c r="B84" t="s">
        <v>62</v>
      </c>
      <c r="C84" t="str">
        <f t="shared" si="5"/>
        <v>Meh</v>
      </c>
      <c r="D84">
        <v>83</v>
      </c>
      <c r="E84" t="s">
        <v>26</v>
      </c>
      <c r="F84" s="5">
        <v>27</v>
      </c>
      <c r="G84" s="5" t="str">
        <f t="shared" si="6"/>
        <v>Middle Age</v>
      </c>
      <c r="H84" t="s">
        <v>32</v>
      </c>
      <c r="I84" t="s">
        <v>63</v>
      </c>
      <c r="J84" t="s">
        <v>57</v>
      </c>
      <c r="K84" t="s">
        <v>67</v>
      </c>
      <c r="L84" s="12">
        <v>5</v>
      </c>
      <c r="M84" s="6">
        <v>413.13</v>
      </c>
      <c r="N84" s="8">
        <v>0.24</v>
      </c>
      <c r="O84" s="5">
        <v>627.96</v>
      </c>
      <c r="P84" s="10" t="str">
        <f t="shared" si="7"/>
        <v>2022</v>
      </c>
      <c r="Q84" s="10" t="s">
        <v>150</v>
      </c>
      <c r="R84" s="11" t="s">
        <v>1251</v>
      </c>
    </row>
    <row r="85" spans="1:18" x14ac:dyDescent="0.3">
      <c r="A85" t="str">
        <f t="shared" si="4"/>
        <v>84-Jac/SPS</v>
      </c>
      <c r="B85" t="s">
        <v>62</v>
      </c>
      <c r="C85" t="str">
        <f t="shared" si="5"/>
        <v>Jac</v>
      </c>
      <c r="D85">
        <v>84</v>
      </c>
      <c r="E85" t="s">
        <v>30</v>
      </c>
      <c r="F85" s="5">
        <v>35</v>
      </c>
      <c r="G85" s="5" t="str">
        <f t="shared" si="6"/>
        <v>Middle Age</v>
      </c>
      <c r="H85" t="s">
        <v>31</v>
      </c>
      <c r="I85" t="s">
        <v>65</v>
      </c>
      <c r="J85" t="s">
        <v>38</v>
      </c>
      <c r="K85" t="s">
        <v>67</v>
      </c>
      <c r="L85">
        <v>8</v>
      </c>
      <c r="M85" s="6">
        <v>665.49</v>
      </c>
      <c r="N85" s="8">
        <v>0.04</v>
      </c>
      <c r="O85" s="5">
        <v>5110.96</v>
      </c>
      <c r="P85" s="10" t="str">
        <f t="shared" si="7"/>
        <v>2021</v>
      </c>
      <c r="Q85" s="10" t="s">
        <v>151</v>
      </c>
      <c r="R85" s="11" t="s">
        <v>1252</v>
      </c>
    </row>
    <row r="86" spans="1:18" x14ac:dyDescent="0.3">
      <c r="A86" t="str">
        <f t="shared" si="4"/>
        <v>85-Luc/SPS</v>
      </c>
      <c r="B86" t="s">
        <v>62</v>
      </c>
      <c r="C86" t="str">
        <f t="shared" si="5"/>
        <v>Luc</v>
      </c>
      <c r="D86">
        <v>85</v>
      </c>
      <c r="E86" t="s">
        <v>25</v>
      </c>
      <c r="F86" s="5">
        <v>52</v>
      </c>
      <c r="G86" s="5" t="str">
        <f t="shared" si="6"/>
        <v>Senior</v>
      </c>
      <c r="H86" t="s">
        <v>31</v>
      </c>
      <c r="I86" t="s">
        <v>33</v>
      </c>
      <c r="J86" t="s">
        <v>57</v>
      </c>
      <c r="K86" t="s">
        <v>43</v>
      </c>
      <c r="L86">
        <v>6</v>
      </c>
      <c r="M86" s="6">
        <v>122.36</v>
      </c>
      <c r="N86" s="8">
        <v>0.09</v>
      </c>
      <c r="O86" s="5">
        <v>668.09</v>
      </c>
      <c r="P86" s="10" t="str">
        <f t="shared" si="7"/>
        <v>2022</v>
      </c>
      <c r="Q86" s="10" t="s">
        <v>152</v>
      </c>
      <c r="R86" s="11" t="s">
        <v>1253</v>
      </c>
    </row>
    <row r="87" spans="1:18" x14ac:dyDescent="0.3">
      <c r="A87" t="str">
        <f t="shared" si="4"/>
        <v>86-Ali/SPS</v>
      </c>
      <c r="B87" t="s">
        <v>62</v>
      </c>
      <c r="C87" t="str">
        <f t="shared" si="5"/>
        <v>Ali</v>
      </c>
      <c r="D87">
        <v>86</v>
      </c>
      <c r="E87" t="s">
        <v>12</v>
      </c>
      <c r="F87" s="5">
        <v>61</v>
      </c>
      <c r="G87" s="5" t="str">
        <f t="shared" si="6"/>
        <v>Senior</v>
      </c>
      <c r="H87" t="s">
        <v>31</v>
      </c>
      <c r="I87" t="s">
        <v>33</v>
      </c>
      <c r="J87" t="s">
        <v>39</v>
      </c>
      <c r="K87" t="s">
        <v>42</v>
      </c>
      <c r="L87">
        <v>4</v>
      </c>
      <c r="M87" s="6">
        <v>1320.52</v>
      </c>
      <c r="N87" s="8">
        <v>0.28999999999999998</v>
      </c>
      <c r="O87" s="5">
        <v>3750.28</v>
      </c>
      <c r="P87" s="10" t="str">
        <f t="shared" si="7"/>
        <v>2020</v>
      </c>
      <c r="Q87" s="10" t="s">
        <v>153</v>
      </c>
      <c r="R87" s="11" t="s">
        <v>1254</v>
      </c>
    </row>
    <row r="88" spans="1:18" x14ac:dyDescent="0.3">
      <c r="A88" t="str">
        <f t="shared" si="4"/>
        <v>87-Oma/SPS</v>
      </c>
      <c r="B88" t="s">
        <v>62</v>
      </c>
      <c r="C88" t="str">
        <f t="shared" si="5"/>
        <v>Oma</v>
      </c>
      <c r="D88">
        <v>87</v>
      </c>
      <c r="E88" t="s">
        <v>23</v>
      </c>
      <c r="F88" s="5">
        <v>33</v>
      </c>
      <c r="G88" s="5" t="str">
        <f t="shared" si="6"/>
        <v>Middle Age</v>
      </c>
      <c r="H88" t="s">
        <v>32</v>
      </c>
      <c r="I88" t="s">
        <v>64</v>
      </c>
      <c r="J88" t="s">
        <v>57</v>
      </c>
      <c r="K88" t="s">
        <v>43</v>
      </c>
      <c r="L88">
        <v>7</v>
      </c>
      <c r="M88" s="6">
        <v>1977.55</v>
      </c>
      <c r="N88" s="8">
        <v>0.02</v>
      </c>
      <c r="O88" s="5">
        <v>13565.99</v>
      </c>
      <c r="P88" s="10" t="str">
        <f t="shared" si="7"/>
        <v>2020</v>
      </c>
      <c r="Q88" s="10" t="s">
        <v>139</v>
      </c>
      <c r="R88" s="11" t="s">
        <v>1255</v>
      </c>
    </row>
    <row r="89" spans="1:18" x14ac:dyDescent="0.3">
      <c r="A89" t="str">
        <f t="shared" si="4"/>
        <v>88-Sar/SPS</v>
      </c>
      <c r="B89" t="s">
        <v>62</v>
      </c>
      <c r="C89" t="str">
        <f t="shared" si="5"/>
        <v>Sar</v>
      </c>
      <c r="D89">
        <v>88</v>
      </c>
      <c r="E89" t="s">
        <v>29</v>
      </c>
      <c r="F89" s="5">
        <v>24</v>
      </c>
      <c r="G89" s="5" t="str">
        <f t="shared" si="6"/>
        <v>Young</v>
      </c>
      <c r="H89" t="s">
        <v>31</v>
      </c>
      <c r="I89" t="s">
        <v>35</v>
      </c>
      <c r="J89" t="s">
        <v>41</v>
      </c>
      <c r="K89" t="s">
        <v>42</v>
      </c>
      <c r="L89">
        <v>8</v>
      </c>
      <c r="M89" s="6">
        <v>1286.3900000000001</v>
      </c>
      <c r="N89" s="8">
        <v>0.1</v>
      </c>
      <c r="O89" s="5">
        <v>9262.01</v>
      </c>
      <c r="P89" s="10" t="str">
        <f t="shared" si="7"/>
        <v>2020</v>
      </c>
      <c r="Q89" s="10" t="s">
        <v>154</v>
      </c>
      <c r="R89" s="11" t="s">
        <v>1256</v>
      </c>
    </row>
    <row r="90" spans="1:18" x14ac:dyDescent="0.3">
      <c r="A90" t="str">
        <f t="shared" si="4"/>
        <v>89-Isa/SPS</v>
      </c>
      <c r="B90" t="s">
        <v>62</v>
      </c>
      <c r="C90" t="str">
        <f t="shared" si="5"/>
        <v>Isa</v>
      </c>
      <c r="D90">
        <v>89</v>
      </c>
      <c r="E90" t="s">
        <v>21</v>
      </c>
      <c r="F90" s="5">
        <v>47</v>
      </c>
      <c r="G90" s="5" t="str">
        <f t="shared" si="6"/>
        <v>Senior</v>
      </c>
      <c r="H90" t="s">
        <v>31</v>
      </c>
      <c r="I90" t="s">
        <v>64</v>
      </c>
      <c r="J90" t="s">
        <v>41</v>
      </c>
      <c r="K90" t="s">
        <v>43</v>
      </c>
      <c r="L90">
        <v>1</v>
      </c>
      <c r="M90" s="6">
        <v>754.1</v>
      </c>
      <c r="N90" s="8">
        <v>0.03</v>
      </c>
      <c r="O90" s="5">
        <v>731.48</v>
      </c>
      <c r="P90" s="10" t="str">
        <f t="shared" si="7"/>
        <v>2023</v>
      </c>
      <c r="Q90" s="10" t="s">
        <v>155</v>
      </c>
      <c r="R90" s="11" t="s">
        <v>1257</v>
      </c>
    </row>
    <row r="91" spans="1:18" x14ac:dyDescent="0.3">
      <c r="A91" t="str">
        <f t="shared" si="4"/>
        <v>90-Ais/SPS</v>
      </c>
      <c r="B91" t="s">
        <v>62</v>
      </c>
      <c r="C91" t="str">
        <f t="shared" si="5"/>
        <v>Ais</v>
      </c>
      <c r="D91">
        <v>90</v>
      </c>
      <c r="E91" t="s">
        <v>16</v>
      </c>
      <c r="F91" s="5">
        <v>36</v>
      </c>
      <c r="G91" s="5" t="str">
        <f t="shared" si="6"/>
        <v>Middle Age</v>
      </c>
      <c r="H91" t="s">
        <v>31</v>
      </c>
      <c r="I91" t="s">
        <v>66</v>
      </c>
      <c r="J91" t="s">
        <v>39</v>
      </c>
      <c r="K91" t="s">
        <v>43</v>
      </c>
      <c r="L91">
        <v>4</v>
      </c>
      <c r="M91" s="6">
        <v>1352.43</v>
      </c>
      <c r="N91" s="8">
        <v>0.26</v>
      </c>
      <c r="O91" s="5">
        <v>4003.19</v>
      </c>
      <c r="P91" s="10" t="str">
        <f t="shared" si="7"/>
        <v>2023</v>
      </c>
      <c r="Q91" s="10" t="s">
        <v>156</v>
      </c>
      <c r="R91" s="11" t="s">
        <v>1258</v>
      </c>
    </row>
    <row r="92" spans="1:18" x14ac:dyDescent="0.3">
      <c r="A92" t="str">
        <f t="shared" si="4"/>
        <v>91-Ais/SPS</v>
      </c>
      <c r="B92" t="s">
        <v>62</v>
      </c>
      <c r="C92" t="str">
        <f t="shared" si="5"/>
        <v>Ais</v>
      </c>
      <c r="D92">
        <v>91</v>
      </c>
      <c r="E92" t="s">
        <v>16</v>
      </c>
      <c r="F92" s="5">
        <v>40</v>
      </c>
      <c r="G92" s="5" t="str">
        <f t="shared" si="6"/>
        <v>Middle Age</v>
      </c>
      <c r="H92" t="s">
        <v>32</v>
      </c>
      <c r="I92" t="s">
        <v>63</v>
      </c>
      <c r="J92" t="s">
        <v>40</v>
      </c>
      <c r="K92" t="s">
        <v>67</v>
      </c>
      <c r="L92">
        <v>4</v>
      </c>
      <c r="M92" s="6">
        <v>1164.46</v>
      </c>
      <c r="N92" s="8">
        <v>0.21</v>
      </c>
      <c r="O92" s="5">
        <v>3679.69</v>
      </c>
      <c r="P92" s="10" t="str">
        <f t="shared" si="7"/>
        <v>2023</v>
      </c>
      <c r="Q92" s="10" t="s">
        <v>157</v>
      </c>
      <c r="R92" s="11" t="s">
        <v>1259</v>
      </c>
    </row>
    <row r="93" spans="1:18" x14ac:dyDescent="0.3">
      <c r="A93" t="str">
        <f t="shared" si="4"/>
        <v>92-Emi/SPS</v>
      </c>
      <c r="B93" t="s">
        <v>62</v>
      </c>
      <c r="C93" t="str">
        <f t="shared" si="5"/>
        <v>Emi</v>
      </c>
      <c r="D93">
        <v>92</v>
      </c>
      <c r="E93" t="s">
        <v>28</v>
      </c>
      <c r="F93" s="5">
        <v>25</v>
      </c>
      <c r="G93" s="5" t="str">
        <f t="shared" si="6"/>
        <v>Middle Age</v>
      </c>
      <c r="H93" t="s">
        <v>32</v>
      </c>
      <c r="I93" t="s">
        <v>64</v>
      </c>
      <c r="J93" t="s">
        <v>57</v>
      </c>
      <c r="K93" t="s">
        <v>67</v>
      </c>
      <c r="L93">
        <v>9</v>
      </c>
      <c r="M93" s="6">
        <v>1701.18</v>
      </c>
      <c r="N93" s="8">
        <v>0.24</v>
      </c>
      <c r="O93" s="5">
        <v>11636.07</v>
      </c>
      <c r="P93" s="10" t="str">
        <f t="shared" si="7"/>
        <v>2021</v>
      </c>
      <c r="Q93" s="10" t="s">
        <v>158</v>
      </c>
      <c r="R93" s="11" t="s">
        <v>1260</v>
      </c>
    </row>
    <row r="94" spans="1:18" x14ac:dyDescent="0.3">
      <c r="A94" t="str">
        <f t="shared" si="4"/>
        <v>93-Oma/SPS</v>
      </c>
      <c r="B94" t="s">
        <v>62</v>
      </c>
      <c r="C94" t="str">
        <f t="shared" si="5"/>
        <v>Oma</v>
      </c>
      <c r="D94">
        <v>93</v>
      </c>
      <c r="E94" t="s">
        <v>23</v>
      </c>
      <c r="F94" s="5">
        <v>34</v>
      </c>
      <c r="G94" s="5" t="str">
        <f t="shared" si="6"/>
        <v>Middle Age</v>
      </c>
      <c r="H94" t="s">
        <v>32</v>
      </c>
      <c r="I94" t="s">
        <v>64</v>
      </c>
      <c r="J94" t="s">
        <v>40</v>
      </c>
      <c r="K94" t="s">
        <v>67</v>
      </c>
      <c r="L94">
        <v>6</v>
      </c>
      <c r="M94" s="6">
        <v>1262.6600000000001</v>
      </c>
      <c r="N94" s="8">
        <v>0.16</v>
      </c>
      <c r="O94" s="5">
        <v>6363.81</v>
      </c>
      <c r="P94" s="10" t="str">
        <f t="shared" si="7"/>
        <v>2023</v>
      </c>
      <c r="Q94" s="10" t="s">
        <v>159</v>
      </c>
      <c r="R94" s="11" t="s">
        <v>1261</v>
      </c>
    </row>
    <row r="95" spans="1:18" x14ac:dyDescent="0.3">
      <c r="A95" t="str">
        <f t="shared" si="4"/>
        <v>94-Joh/SPS</v>
      </c>
      <c r="B95" t="s">
        <v>62</v>
      </c>
      <c r="C95" t="str">
        <f t="shared" si="5"/>
        <v>Joh</v>
      </c>
      <c r="D95">
        <v>94</v>
      </c>
      <c r="E95" t="s">
        <v>19</v>
      </c>
      <c r="F95" s="5">
        <v>38</v>
      </c>
      <c r="G95" s="5" t="str">
        <f t="shared" si="6"/>
        <v>Middle Age</v>
      </c>
      <c r="H95" t="s">
        <v>31</v>
      </c>
      <c r="I95" t="s">
        <v>65</v>
      </c>
      <c r="J95" t="s">
        <v>37</v>
      </c>
      <c r="K95" t="s">
        <v>43</v>
      </c>
      <c r="L95">
        <v>4</v>
      </c>
      <c r="M95" s="6">
        <v>1286.45</v>
      </c>
      <c r="N95" s="8">
        <v>0.11</v>
      </c>
      <c r="O95" s="5">
        <v>4579.76</v>
      </c>
      <c r="P95" s="10" t="str">
        <f t="shared" si="7"/>
        <v>2023</v>
      </c>
      <c r="Q95" s="10" t="s">
        <v>160</v>
      </c>
      <c r="R95" s="11" t="s">
        <v>1262</v>
      </c>
    </row>
    <row r="96" spans="1:18" x14ac:dyDescent="0.3">
      <c r="A96" t="str">
        <f t="shared" si="4"/>
        <v>95-Meh/SPS</v>
      </c>
      <c r="B96" t="s">
        <v>62</v>
      </c>
      <c r="C96" t="str">
        <f t="shared" si="5"/>
        <v>Meh</v>
      </c>
      <c r="D96">
        <v>95</v>
      </c>
      <c r="E96" t="s">
        <v>26</v>
      </c>
      <c r="F96" s="5">
        <v>43</v>
      </c>
      <c r="G96" s="5" t="str">
        <f t="shared" si="6"/>
        <v>Middle Age</v>
      </c>
      <c r="H96" t="s">
        <v>31</v>
      </c>
      <c r="I96" t="s">
        <v>35</v>
      </c>
      <c r="J96" t="s">
        <v>57</v>
      </c>
      <c r="K96" t="s">
        <v>67</v>
      </c>
      <c r="L96">
        <v>1</v>
      </c>
      <c r="M96" s="14">
        <v>1038</v>
      </c>
      <c r="N96" s="8">
        <v>0</v>
      </c>
      <c r="O96" s="5">
        <v>482.25</v>
      </c>
      <c r="P96" s="10" t="str">
        <f t="shared" si="7"/>
        <v>2022</v>
      </c>
      <c r="Q96" s="10" t="s">
        <v>161</v>
      </c>
      <c r="R96" s="11" t="s">
        <v>1263</v>
      </c>
    </row>
    <row r="97" spans="1:18" x14ac:dyDescent="0.3">
      <c r="A97" t="str">
        <f t="shared" si="4"/>
        <v>96-Emi/SPS</v>
      </c>
      <c r="B97" t="s">
        <v>62</v>
      </c>
      <c r="C97" t="str">
        <f t="shared" si="5"/>
        <v>Emi</v>
      </c>
      <c r="D97">
        <v>96</v>
      </c>
      <c r="E97" t="s">
        <v>28</v>
      </c>
      <c r="F97" s="5">
        <v>45</v>
      </c>
      <c r="G97" s="5" t="str">
        <f t="shared" si="6"/>
        <v>Senior</v>
      </c>
      <c r="H97" t="s">
        <v>31</v>
      </c>
      <c r="I97" t="s">
        <v>64</v>
      </c>
      <c r="J97" t="s">
        <v>41</v>
      </c>
      <c r="K97" t="s">
        <v>67</v>
      </c>
      <c r="L97">
        <v>8</v>
      </c>
      <c r="M97" s="6">
        <v>860.47</v>
      </c>
      <c r="N97" s="8">
        <v>0.08</v>
      </c>
      <c r="O97" s="5">
        <v>6333.06</v>
      </c>
      <c r="P97" s="10" t="str">
        <f t="shared" si="7"/>
        <v>2023</v>
      </c>
      <c r="Q97" s="10" t="s">
        <v>162</v>
      </c>
      <c r="R97" s="11" t="s">
        <v>1264</v>
      </c>
    </row>
    <row r="98" spans="1:18" x14ac:dyDescent="0.3">
      <c r="A98" t="str">
        <f t="shared" si="4"/>
        <v>97-Muh/SPS</v>
      </c>
      <c r="B98" t="s">
        <v>62</v>
      </c>
      <c r="C98" t="str">
        <f t="shared" si="5"/>
        <v>Muh</v>
      </c>
      <c r="D98">
        <v>97</v>
      </c>
      <c r="E98" t="s">
        <v>27</v>
      </c>
      <c r="F98" s="5">
        <v>56</v>
      </c>
      <c r="G98" s="5" t="str">
        <f t="shared" si="6"/>
        <v>Senior</v>
      </c>
      <c r="H98" t="s">
        <v>31</v>
      </c>
      <c r="I98" t="s">
        <v>66</v>
      </c>
      <c r="J98" t="s">
        <v>41</v>
      </c>
      <c r="K98" t="s">
        <v>43</v>
      </c>
      <c r="L98">
        <v>9</v>
      </c>
      <c r="M98" s="6">
        <v>721.61</v>
      </c>
      <c r="N98" s="8">
        <v>0.15</v>
      </c>
      <c r="O98" s="5">
        <v>5520.32</v>
      </c>
      <c r="P98" s="10" t="str">
        <f t="shared" si="7"/>
        <v>2021</v>
      </c>
      <c r="Q98" s="10" t="s">
        <v>163</v>
      </c>
      <c r="R98" s="11" t="s">
        <v>1265</v>
      </c>
    </row>
    <row r="99" spans="1:18" x14ac:dyDescent="0.3">
      <c r="A99" t="str">
        <f t="shared" si="4"/>
        <v>98-Sop/SPS</v>
      </c>
      <c r="B99" t="s">
        <v>62</v>
      </c>
      <c r="C99" t="str">
        <f t="shared" si="5"/>
        <v>Sop</v>
      </c>
      <c r="D99">
        <v>98</v>
      </c>
      <c r="E99" t="s">
        <v>58</v>
      </c>
      <c r="F99" s="5">
        <v>50</v>
      </c>
      <c r="G99" s="5" t="str">
        <f t="shared" si="6"/>
        <v>Senior</v>
      </c>
      <c r="H99" t="s">
        <v>32</v>
      </c>
      <c r="I99" t="s">
        <v>65</v>
      </c>
      <c r="J99" t="s">
        <v>40</v>
      </c>
      <c r="K99" t="s">
        <v>67</v>
      </c>
      <c r="L99">
        <v>5</v>
      </c>
      <c r="M99" s="6">
        <v>72.28</v>
      </c>
      <c r="N99" s="8">
        <v>0.2</v>
      </c>
      <c r="O99" s="5">
        <v>289.12</v>
      </c>
      <c r="P99" s="10" t="str">
        <f t="shared" si="7"/>
        <v>2021</v>
      </c>
      <c r="Q99" s="10" t="s">
        <v>164</v>
      </c>
      <c r="R99" s="11" t="s">
        <v>1266</v>
      </c>
    </row>
    <row r="100" spans="1:18" x14ac:dyDescent="0.3">
      <c r="A100" t="str">
        <f t="shared" si="4"/>
        <v>99-Muh/SPS</v>
      </c>
      <c r="B100" t="s">
        <v>62</v>
      </c>
      <c r="C100" t="str">
        <f t="shared" si="5"/>
        <v>Muh</v>
      </c>
      <c r="D100">
        <v>99</v>
      </c>
      <c r="E100" t="s">
        <v>27</v>
      </c>
      <c r="F100" s="5">
        <v>57</v>
      </c>
      <c r="G100" s="5" t="str">
        <f t="shared" si="6"/>
        <v>Senior</v>
      </c>
      <c r="H100" t="s">
        <v>31</v>
      </c>
      <c r="I100" t="s">
        <v>35</v>
      </c>
      <c r="J100" t="s">
        <v>38</v>
      </c>
      <c r="K100" t="s">
        <v>42</v>
      </c>
      <c r="L100">
        <v>5</v>
      </c>
      <c r="M100" s="6">
        <v>660.9</v>
      </c>
      <c r="N100" s="8">
        <v>7.0000000000000007E-2</v>
      </c>
      <c r="O100" s="5">
        <v>3073.18</v>
      </c>
      <c r="P100" s="10" t="str">
        <f t="shared" si="7"/>
        <v>2022</v>
      </c>
      <c r="Q100" s="10" t="s">
        <v>165</v>
      </c>
      <c r="R100" s="11" t="s">
        <v>1267</v>
      </c>
    </row>
    <row r="101" spans="1:18" x14ac:dyDescent="0.3">
      <c r="A101" t="str">
        <f t="shared" si="4"/>
        <v>100-Oma/SPS</v>
      </c>
      <c r="B101" t="s">
        <v>62</v>
      </c>
      <c r="C101" t="str">
        <f t="shared" si="5"/>
        <v>Oma</v>
      </c>
      <c r="D101">
        <v>100</v>
      </c>
      <c r="E101" t="s">
        <v>23</v>
      </c>
      <c r="F101" s="5">
        <v>36</v>
      </c>
      <c r="G101" s="5" t="str">
        <f t="shared" si="6"/>
        <v>Middle Age</v>
      </c>
      <c r="H101" t="s">
        <v>31</v>
      </c>
      <c r="I101" t="s">
        <v>35</v>
      </c>
      <c r="J101" t="s">
        <v>41</v>
      </c>
      <c r="K101" t="s">
        <v>67</v>
      </c>
      <c r="L101">
        <v>8</v>
      </c>
      <c r="M101" s="6">
        <v>997.82</v>
      </c>
      <c r="N101" s="8">
        <v>0.04</v>
      </c>
      <c r="O101" s="5">
        <v>7663.26</v>
      </c>
      <c r="P101" s="10" t="str">
        <f t="shared" si="7"/>
        <v>2020</v>
      </c>
      <c r="Q101" s="10" t="s">
        <v>166</v>
      </c>
      <c r="R101" s="11" t="s">
        <v>1268</v>
      </c>
    </row>
    <row r="102" spans="1:18" x14ac:dyDescent="0.3">
      <c r="A102" t="str">
        <f t="shared" si="4"/>
        <v>101-Muh/SPS</v>
      </c>
      <c r="B102" t="s">
        <v>62</v>
      </c>
      <c r="C102" t="str">
        <f t="shared" si="5"/>
        <v>Muh</v>
      </c>
      <c r="D102">
        <v>101</v>
      </c>
      <c r="E102" t="s">
        <v>27</v>
      </c>
      <c r="F102" s="5">
        <v>46</v>
      </c>
      <c r="G102" s="5" t="str">
        <f t="shared" si="6"/>
        <v>Senior</v>
      </c>
      <c r="H102" t="s">
        <v>32</v>
      </c>
      <c r="I102" t="s">
        <v>34</v>
      </c>
      <c r="J102" t="s">
        <v>38</v>
      </c>
      <c r="K102" t="s">
        <v>42</v>
      </c>
      <c r="L102">
        <v>8</v>
      </c>
      <c r="M102" s="6">
        <v>1219.7</v>
      </c>
      <c r="N102" s="8">
        <v>0.06</v>
      </c>
      <c r="O102" s="5">
        <v>9172.14</v>
      </c>
      <c r="P102" s="10" t="str">
        <f t="shared" si="7"/>
        <v>2022</v>
      </c>
      <c r="Q102" s="10" t="s">
        <v>167</v>
      </c>
      <c r="R102" s="11" t="s">
        <v>1269</v>
      </c>
    </row>
    <row r="103" spans="1:18" x14ac:dyDescent="0.3">
      <c r="A103" t="str">
        <f t="shared" si="4"/>
        <v>102-Isa/SPS</v>
      </c>
      <c r="B103" t="s">
        <v>62</v>
      </c>
      <c r="C103" t="str">
        <f t="shared" si="5"/>
        <v>Isa</v>
      </c>
      <c r="D103">
        <v>102</v>
      </c>
      <c r="E103" t="s">
        <v>21</v>
      </c>
      <c r="F103" s="5">
        <v>37</v>
      </c>
      <c r="G103" s="5" t="str">
        <f t="shared" si="6"/>
        <v>Middle Age</v>
      </c>
      <c r="H103" t="s">
        <v>31</v>
      </c>
      <c r="I103" t="s">
        <v>33</v>
      </c>
      <c r="J103" t="s">
        <v>41</v>
      </c>
      <c r="K103" t="s">
        <v>67</v>
      </c>
      <c r="L103">
        <v>5</v>
      </c>
      <c r="M103" s="6">
        <v>1872.41</v>
      </c>
      <c r="N103" s="8">
        <v>0.11</v>
      </c>
      <c r="O103" s="5">
        <v>8332.2199999999993</v>
      </c>
      <c r="P103" s="10" t="str">
        <f t="shared" si="7"/>
        <v>2023</v>
      </c>
      <c r="Q103" s="10" t="s">
        <v>168</v>
      </c>
      <c r="R103" s="11" t="s">
        <v>1270</v>
      </c>
    </row>
    <row r="104" spans="1:18" x14ac:dyDescent="0.3">
      <c r="A104" t="str">
        <f t="shared" si="4"/>
        <v>103-Fat/SPS</v>
      </c>
      <c r="B104" t="s">
        <v>62</v>
      </c>
      <c r="C104" t="str">
        <f t="shared" si="5"/>
        <v>Fat</v>
      </c>
      <c r="D104">
        <v>103</v>
      </c>
      <c r="E104" t="s">
        <v>13</v>
      </c>
      <c r="F104" s="5">
        <v>37</v>
      </c>
      <c r="G104" s="5" t="str">
        <f t="shared" si="6"/>
        <v>Middle Age</v>
      </c>
      <c r="H104" t="s">
        <v>31</v>
      </c>
      <c r="I104" t="s">
        <v>63</v>
      </c>
      <c r="J104" t="s">
        <v>41</v>
      </c>
      <c r="K104" t="s">
        <v>43</v>
      </c>
      <c r="L104">
        <v>4</v>
      </c>
      <c r="M104" s="6">
        <v>516.27</v>
      </c>
      <c r="N104" s="8">
        <v>0.04</v>
      </c>
      <c r="O104" s="5">
        <v>1982.48</v>
      </c>
      <c r="P104" s="10" t="str">
        <f t="shared" si="7"/>
        <v>2022</v>
      </c>
      <c r="Q104" s="10" t="s">
        <v>169</v>
      </c>
      <c r="R104" s="11" t="s">
        <v>1215</v>
      </c>
    </row>
    <row r="105" spans="1:18" x14ac:dyDescent="0.3">
      <c r="A105" t="str">
        <f t="shared" si="4"/>
        <v>104-Fat/SPS</v>
      </c>
      <c r="B105" t="s">
        <v>62</v>
      </c>
      <c r="C105" t="str">
        <f t="shared" si="5"/>
        <v>Fat</v>
      </c>
      <c r="D105">
        <v>104</v>
      </c>
      <c r="E105" t="s">
        <v>13</v>
      </c>
      <c r="F105" s="5">
        <v>27</v>
      </c>
      <c r="G105" s="5" t="str">
        <f t="shared" si="6"/>
        <v>Middle Age</v>
      </c>
      <c r="H105" t="s">
        <v>31</v>
      </c>
      <c r="I105" t="s">
        <v>66</v>
      </c>
      <c r="J105" t="s">
        <v>37</v>
      </c>
      <c r="K105" t="s">
        <v>43</v>
      </c>
      <c r="L105">
        <v>6</v>
      </c>
      <c r="M105" s="6">
        <v>347.24</v>
      </c>
      <c r="N105" s="8">
        <v>0.05</v>
      </c>
      <c r="O105" s="5">
        <v>1979.27</v>
      </c>
      <c r="P105" s="10" t="str">
        <f t="shared" si="7"/>
        <v>2022</v>
      </c>
      <c r="Q105" s="10" t="s">
        <v>170</v>
      </c>
      <c r="R105" s="11" t="s">
        <v>1271</v>
      </c>
    </row>
    <row r="106" spans="1:18" x14ac:dyDescent="0.3">
      <c r="A106" t="str">
        <f t="shared" si="4"/>
        <v>105-Emm/SPS</v>
      </c>
      <c r="B106" t="s">
        <v>62</v>
      </c>
      <c r="C106" t="str">
        <f t="shared" si="5"/>
        <v>Emm</v>
      </c>
      <c r="D106">
        <v>105</v>
      </c>
      <c r="E106" t="s">
        <v>20</v>
      </c>
      <c r="F106" s="5">
        <v>29</v>
      </c>
      <c r="G106" s="5" t="str">
        <f t="shared" si="6"/>
        <v>Middle Age</v>
      </c>
      <c r="H106" t="s">
        <v>32</v>
      </c>
      <c r="I106" t="s">
        <v>33</v>
      </c>
      <c r="J106" t="s">
        <v>38</v>
      </c>
      <c r="K106" t="s">
        <v>67</v>
      </c>
      <c r="L106">
        <v>5</v>
      </c>
      <c r="M106" s="6">
        <v>1745.42</v>
      </c>
      <c r="N106" s="8">
        <v>0.01</v>
      </c>
      <c r="O106" s="5">
        <v>8639.83</v>
      </c>
      <c r="P106" s="10" t="str">
        <f t="shared" si="7"/>
        <v>2021</v>
      </c>
      <c r="Q106" s="10" t="s">
        <v>171</v>
      </c>
      <c r="R106" s="11" t="s">
        <v>1272</v>
      </c>
    </row>
    <row r="107" spans="1:18" x14ac:dyDescent="0.3">
      <c r="A107" t="str">
        <f t="shared" si="4"/>
        <v>106-Sar/SPS</v>
      </c>
      <c r="B107" t="s">
        <v>62</v>
      </c>
      <c r="C107" t="str">
        <f t="shared" si="5"/>
        <v>Sar</v>
      </c>
      <c r="D107">
        <v>106</v>
      </c>
      <c r="E107" t="s">
        <v>29</v>
      </c>
      <c r="F107" s="5">
        <v>50</v>
      </c>
      <c r="G107" s="5" t="str">
        <f t="shared" si="6"/>
        <v>Senior</v>
      </c>
      <c r="H107" t="s">
        <v>31</v>
      </c>
      <c r="I107" t="s">
        <v>65</v>
      </c>
      <c r="J107" t="s">
        <v>38</v>
      </c>
      <c r="K107" t="s">
        <v>42</v>
      </c>
      <c r="L107">
        <v>8</v>
      </c>
      <c r="M107" s="6">
        <v>1886.6</v>
      </c>
      <c r="N107" s="8">
        <v>0.26</v>
      </c>
      <c r="O107" s="5">
        <v>11168.67</v>
      </c>
      <c r="P107" s="10" t="str">
        <f t="shared" si="7"/>
        <v>2020</v>
      </c>
      <c r="Q107" s="10" t="s">
        <v>172</v>
      </c>
      <c r="R107" s="11" t="s">
        <v>1273</v>
      </c>
    </row>
    <row r="108" spans="1:18" x14ac:dyDescent="0.3">
      <c r="A108" t="str">
        <f t="shared" si="4"/>
        <v>107-Dan/SPS</v>
      </c>
      <c r="B108" t="s">
        <v>62</v>
      </c>
      <c r="C108" t="str">
        <f t="shared" si="5"/>
        <v>Dan</v>
      </c>
      <c r="D108">
        <v>107</v>
      </c>
      <c r="E108" t="s">
        <v>15</v>
      </c>
      <c r="F108" s="5">
        <v>42</v>
      </c>
      <c r="G108" s="5" t="str">
        <f t="shared" si="6"/>
        <v>Middle Age</v>
      </c>
      <c r="H108" t="s">
        <v>32</v>
      </c>
      <c r="I108" t="s">
        <v>65</v>
      </c>
      <c r="J108" t="s">
        <v>41</v>
      </c>
      <c r="K108" t="s">
        <v>67</v>
      </c>
      <c r="L108">
        <v>9</v>
      </c>
      <c r="M108" s="6">
        <v>1001.51</v>
      </c>
      <c r="N108" s="8">
        <v>7.0000000000000007E-2</v>
      </c>
      <c r="O108" s="5">
        <v>8382.64</v>
      </c>
      <c r="P108" s="10" t="str">
        <f t="shared" si="7"/>
        <v>2021</v>
      </c>
      <c r="Q108" s="10" t="s">
        <v>173</v>
      </c>
      <c r="R108" s="11" t="s">
        <v>1274</v>
      </c>
    </row>
    <row r="109" spans="1:18" x14ac:dyDescent="0.3">
      <c r="A109" t="str">
        <f t="shared" si="4"/>
        <v>108-Luc/SPS</v>
      </c>
      <c r="B109" t="s">
        <v>62</v>
      </c>
      <c r="C109" t="str">
        <f t="shared" si="5"/>
        <v>Luc</v>
      </c>
      <c r="D109">
        <v>108</v>
      </c>
      <c r="E109" t="s">
        <v>25</v>
      </c>
      <c r="F109" s="5">
        <v>42</v>
      </c>
      <c r="G109" s="5" t="str">
        <f t="shared" si="6"/>
        <v>Middle Age</v>
      </c>
      <c r="H109" t="s">
        <v>31</v>
      </c>
      <c r="I109" t="s">
        <v>66</v>
      </c>
      <c r="J109" t="s">
        <v>38</v>
      </c>
      <c r="K109" t="s">
        <v>43</v>
      </c>
      <c r="L109">
        <v>1</v>
      </c>
      <c r="M109" s="6">
        <v>274.67</v>
      </c>
      <c r="N109" s="8">
        <v>0.25</v>
      </c>
      <c r="O109" s="5">
        <v>206</v>
      </c>
      <c r="P109" s="10" t="str">
        <f t="shared" si="7"/>
        <v>2023</v>
      </c>
      <c r="Q109" s="10" t="s">
        <v>174</v>
      </c>
      <c r="R109" s="11" t="s">
        <v>1275</v>
      </c>
    </row>
    <row r="110" spans="1:18" x14ac:dyDescent="0.3">
      <c r="A110" t="str">
        <f t="shared" si="4"/>
        <v>109-Fat/SPS</v>
      </c>
      <c r="B110" t="s">
        <v>62</v>
      </c>
      <c r="C110" t="str">
        <f t="shared" si="5"/>
        <v>Fat</v>
      </c>
      <c r="D110">
        <v>109</v>
      </c>
      <c r="E110" t="s">
        <v>13</v>
      </c>
      <c r="F110" s="5">
        <v>21</v>
      </c>
      <c r="G110" s="5" t="str">
        <f t="shared" si="6"/>
        <v>Young</v>
      </c>
      <c r="H110" t="s">
        <v>32</v>
      </c>
      <c r="I110" t="s">
        <v>35</v>
      </c>
      <c r="J110" t="s">
        <v>41</v>
      </c>
      <c r="K110" t="s">
        <v>67</v>
      </c>
      <c r="L110">
        <v>9</v>
      </c>
      <c r="M110" s="6">
        <v>996.51</v>
      </c>
      <c r="N110" s="8">
        <v>0.13</v>
      </c>
      <c r="O110" s="5">
        <v>7802.67</v>
      </c>
      <c r="P110" s="10" t="str">
        <f t="shared" si="7"/>
        <v>2023</v>
      </c>
      <c r="Q110" s="10" t="s">
        <v>175</v>
      </c>
      <c r="R110" s="11" t="s">
        <v>1276</v>
      </c>
    </row>
    <row r="111" spans="1:18" x14ac:dyDescent="0.3">
      <c r="A111" t="str">
        <f t="shared" si="4"/>
        <v>110-Emi/SPS</v>
      </c>
      <c r="B111" t="s">
        <v>62</v>
      </c>
      <c r="C111" t="str">
        <f t="shared" si="5"/>
        <v>Emi</v>
      </c>
      <c r="D111">
        <v>110</v>
      </c>
      <c r="E111" t="s">
        <v>28</v>
      </c>
      <c r="F111" s="5">
        <v>21</v>
      </c>
      <c r="G111" s="5" t="str">
        <f t="shared" si="6"/>
        <v>Young</v>
      </c>
      <c r="H111" t="s">
        <v>32</v>
      </c>
      <c r="I111" t="s">
        <v>64</v>
      </c>
      <c r="J111" t="s">
        <v>41</v>
      </c>
      <c r="K111" t="s">
        <v>43</v>
      </c>
      <c r="L111">
        <v>9</v>
      </c>
      <c r="M111" s="6">
        <v>263.41000000000003</v>
      </c>
      <c r="N111" s="8">
        <v>0.19</v>
      </c>
      <c r="O111" s="5">
        <v>1920.26</v>
      </c>
      <c r="P111" s="10" t="str">
        <f t="shared" si="7"/>
        <v>2022</v>
      </c>
      <c r="Q111" s="10" t="s">
        <v>176</v>
      </c>
      <c r="R111" s="11" t="s">
        <v>1277</v>
      </c>
    </row>
    <row r="112" spans="1:18" x14ac:dyDescent="0.3">
      <c r="A112" t="str">
        <f t="shared" si="4"/>
        <v>111-Jam/SPS</v>
      </c>
      <c r="B112" t="s">
        <v>62</v>
      </c>
      <c r="C112" t="str">
        <f t="shared" si="5"/>
        <v>Jam</v>
      </c>
      <c r="D112">
        <v>111</v>
      </c>
      <c r="E112" t="s">
        <v>17</v>
      </c>
      <c r="F112" s="5">
        <v>26</v>
      </c>
      <c r="G112" s="5" t="str">
        <f t="shared" si="6"/>
        <v>Middle Age</v>
      </c>
      <c r="H112" t="s">
        <v>32</v>
      </c>
      <c r="I112" t="s">
        <v>66</v>
      </c>
      <c r="J112" t="s">
        <v>40</v>
      </c>
      <c r="K112" t="s">
        <v>42</v>
      </c>
      <c r="L112">
        <v>6</v>
      </c>
      <c r="M112" s="6">
        <v>1772.21</v>
      </c>
      <c r="N112" s="8">
        <v>0.02</v>
      </c>
      <c r="O112" s="5">
        <v>10420.59</v>
      </c>
      <c r="P112" s="10" t="str">
        <f t="shared" si="7"/>
        <v>2022</v>
      </c>
      <c r="Q112" s="10" t="s">
        <v>177</v>
      </c>
      <c r="R112" s="11" t="s">
        <v>1278</v>
      </c>
    </row>
    <row r="113" spans="1:18" x14ac:dyDescent="0.3">
      <c r="A113" t="str">
        <f t="shared" si="4"/>
        <v>112-Jac/SPS</v>
      </c>
      <c r="B113" t="s">
        <v>62</v>
      </c>
      <c r="C113" t="str">
        <f t="shared" si="5"/>
        <v>Jac</v>
      </c>
      <c r="D113">
        <v>112</v>
      </c>
      <c r="E113" t="s">
        <v>30</v>
      </c>
      <c r="F113" s="5">
        <v>32</v>
      </c>
      <c r="G113" s="5" t="str">
        <f t="shared" si="6"/>
        <v>Middle Age</v>
      </c>
      <c r="H113" t="s">
        <v>31</v>
      </c>
      <c r="I113" t="s">
        <v>65</v>
      </c>
      <c r="J113" t="s">
        <v>57</v>
      </c>
      <c r="K113" t="s">
        <v>42</v>
      </c>
      <c r="L113">
        <v>5</v>
      </c>
      <c r="M113" s="6">
        <v>1430.89</v>
      </c>
      <c r="N113" s="8">
        <v>0.18</v>
      </c>
      <c r="O113" s="5">
        <v>5866.65</v>
      </c>
      <c r="P113" s="10" t="str">
        <f t="shared" si="7"/>
        <v>2023</v>
      </c>
      <c r="Q113" s="10" t="s">
        <v>178</v>
      </c>
      <c r="R113" s="11" t="s">
        <v>1279</v>
      </c>
    </row>
    <row r="114" spans="1:18" x14ac:dyDescent="0.3">
      <c r="A114" t="str">
        <f t="shared" si="4"/>
        <v>113-Sar/SPS</v>
      </c>
      <c r="B114" t="s">
        <v>62</v>
      </c>
      <c r="C114" t="str">
        <f t="shared" si="5"/>
        <v>Sar</v>
      </c>
      <c r="D114">
        <v>113</v>
      </c>
      <c r="E114" t="s">
        <v>29</v>
      </c>
      <c r="F114" s="5">
        <v>43</v>
      </c>
      <c r="G114" s="5" t="str">
        <f t="shared" si="6"/>
        <v>Middle Age</v>
      </c>
      <c r="H114" t="s">
        <v>31</v>
      </c>
      <c r="I114" t="s">
        <v>33</v>
      </c>
      <c r="J114" t="s">
        <v>38</v>
      </c>
      <c r="K114" t="s">
        <v>43</v>
      </c>
      <c r="L114">
        <v>7</v>
      </c>
      <c r="M114" s="6">
        <v>520.22</v>
      </c>
      <c r="N114" s="8">
        <v>0.09</v>
      </c>
      <c r="O114" s="5">
        <v>3313.8</v>
      </c>
      <c r="P114" s="10" t="str">
        <f t="shared" si="7"/>
        <v>2021</v>
      </c>
      <c r="Q114" s="10" t="s">
        <v>179</v>
      </c>
      <c r="R114" s="11" t="s">
        <v>1280</v>
      </c>
    </row>
    <row r="115" spans="1:18" x14ac:dyDescent="0.3">
      <c r="A115" t="str">
        <f t="shared" si="4"/>
        <v>114-Sar/SPS</v>
      </c>
      <c r="B115" t="s">
        <v>62</v>
      </c>
      <c r="C115" t="str">
        <f t="shared" si="5"/>
        <v>Sar</v>
      </c>
      <c r="D115">
        <v>114</v>
      </c>
      <c r="E115" t="s">
        <v>29</v>
      </c>
      <c r="F115" s="5">
        <v>32</v>
      </c>
      <c r="G115" s="5" t="str">
        <f t="shared" si="6"/>
        <v>Middle Age</v>
      </c>
      <c r="H115" t="s">
        <v>32</v>
      </c>
      <c r="I115" t="s">
        <v>63</v>
      </c>
      <c r="J115" t="s">
        <v>39</v>
      </c>
      <c r="K115" t="s">
        <v>42</v>
      </c>
      <c r="L115">
        <v>8</v>
      </c>
      <c r="M115" s="6">
        <v>1779.05</v>
      </c>
      <c r="N115" s="8">
        <v>0.03</v>
      </c>
      <c r="O115" s="5">
        <v>13805.43</v>
      </c>
      <c r="P115" s="10" t="str">
        <f t="shared" si="7"/>
        <v>2023</v>
      </c>
      <c r="Q115" s="10" t="s">
        <v>180</v>
      </c>
      <c r="R115" s="11" t="s">
        <v>1281</v>
      </c>
    </row>
    <row r="116" spans="1:18" x14ac:dyDescent="0.3">
      <c r="A116" t="str">
        <f t="shared" si="4"/>
        <v>115-Ais/SPS</v>
      </c>
      <c r="B116" t="s">
        <v>62</v>
      </c>
      <c r="C116" t="str">
        <f t="shared" si="5"/>
        <v>Ais</v>
      </c>
      <c r="D116">
        <v>115</v>
      </c>
      <c r="E116" t="s">
        <v>16</v>
      </c>
      <c r="F116" s="5">
        <v>43</v>
      </c>
      <c r="G116" s="5" t="str">
        <f t="shared" si="6"/>
        <v>Middle Age</v>
      </c>
      <c r="H116" t="s">
        <v>32</v>
      </c>
      <c r="I116" t="s">
        <v>66</v>
      </c>
      <c r="J116" t="s">
        <v>40</v>
      </c>
      <c r="K116" t="s">
        <v>43</v>
      </c>
      <c r="L116">
        <v>9</v>
      </c>
      <c r="M116" s="6">
        <v>1293.9100000000001</v>
      </c>
      <c r="N116" s="8">
        <v>0.27</v>
      </c>
      <c r="O116" s="5">
        <v>8500.99</v>
      </c>
      <c r="P116" s="10" t="str">
        <f t="shared" si="7"/>
        <v>2022</v>
      </c>
      <c r="Q116" s="10" t="s">
        <v>181</v>
      </c>
      <c r="R116" s="11" t="s">
        <v>1282</v>
      </c>
    </row>
    <row r="117" spans="1:18" x14ac:dyDescent="0.3">
      <c r="A117" t="str">
        <f t="shared" si="4"/>
        <v>116-Oma/SPS</v>
      </c>
      <c r="B117" t="s">
        <v>62</v>
      </c>
      <c r="C117" t="str">
        <f t="shared" si="5"/>
        <v>Oma</v>
      </c>
      <c r="D117">
        <v>116</v>
      </c>
      <c r="E117" t="s">
        <v>23</v>
      </c>
      <c r="F117" s="5">
        <v>45</v>
      </c>
      <c r="G117" s="5" t="str">
        <f t="shared" si="6"/>
        <v>Senior</v>
      </c>
      <c r="H117" t="s">
        <v>31</v>
      </c>
      <c r="I117" t="s">
        <v>35</v>
      </c>
      <c r="J117" t="s">
        <v>38</v>
      </c>
      <c r="K117" t="s">
        <v>43</v>
      </c>
      <c r="L117">
        <v>9</v>
      </c>
      <c r="M117" s="6">
        <v>1908.86</v>
      </c>
      <c r="N117" s="8">
        <v>0.18</v>
      </c>
      <c r="O117" s="5">
        <v>14087.39</v>
      </c>
      <c r="P117" s="10" t="str">
        <f t="shared" si="7"/>
        <v>2021</v>
      </c>
      <c r="Q117" s="10" t="s">
        <v>182</v>
      </c>
      <c r="R117" s="11" t="s">
        <v>1283</v>
      </c>
    </row>
    <row r="118" spans="1:18" x14ac:dyDescent="0.3">
      <c r="A118" t="str">
        <f t="shared" si="4"/>
        <v>117-Emi/SPS</v>
      </c>
      <c r="B118" t="s">
        <v>62</v>
      </c>
      <c r="C118" t="str">
        <f t="shared" si="5"/>
        <v>Emi</v>
      </c>
      <c r="D118">
        <v>117</v>
      </c>
      <c r="E118" t="s">
        <v>28</v>
      </c>
      <c r="F118" s="5">
        <v>24</v>
      </c>
      <c r="G118" s="5" t="str">
        <f t="shared" si="6"/>
        <v>Young</v>
      </c>
      <c r="H118" t="s">
        <v>32</v>
      </c>
      <c r="I118" t="s">
        <v>63</v>
      </c>
      <c r="J118" t="s">
        <v>38</v>
      </c>
      <c r="K118" t="s">
        <v>43</v>
      </c>
      <c r="L118">
        <v>3</v>
      </c>
      <c r="M118" s="6">
        <v>1961.94</v>
      </c>
      <c r="N118" s="8">
        <v>7.0000000000000007E-2</v>
      </c>
      <c r="O118" s="5">
        <v>5473.81</v>
      </c>
      <c r="P118" s="10" t="str">
        <f t="shared" si="7"/>
        <v>2021</v>
      </c>
      <c r="Q118" s="10" t="s">
        <v>183</v>
      </c>
      <c r="R118" s="11" t="s">
        <v>1284</v>
      </c>
    </row>
    <row r="119" spans="1:18" x14ac:dyDescent="0.3">
      <c r="A119" t="str">
        <f t="shared" si="4"/>
        <v>118-Sop/SPS</v>
      </c>
      <c r="B119" t="s">
        <v>62</v>
      </c>
      <c r="C119" t="str">
        <f t="shared" si="5"/>
        <v>Sop</v>
      </c>
      <c r="D119">
        <v>118</v>
      </c>
      <c r="E119" t="s">
        <v>58</v>
      </c>
      <c r="F119" s="5">
        <v>49</v>
      </c>
      <c r="G119" s="5" t="str">
        <f t="shared" si="6"/>
        <v>Senior</v>
      </c>
      <c r="H119" t="s">
        <v>31</v>
      </c>
      <c r="I119" t="s">
        <v>63</v>
      </c>
      <c r="J119" t="s">
        <v>37</v>
      </c>
      <c r="K119" t="s">
        <v>67</v>
      </c>
      <c r="L119">
        <v>8</v>
      </c>
      <c r="M119" s="6">
        <v>56.4</v>
      </c>
      <c r="N119" s="8">
        <v>0.13</v>
      </c>
      <c r="O119" s="5">
        <v>392.54</v>
      </c>
      <c r="P119" s="10" t="str">
        <f t="shared" si="7"/>
        <v>2022</v>
      </c>
      <c r="Q119" s="10" t="s">
        <v>184</v>
      </c>
      <c r="R119" s="11" t="s">
        <v>1285</v>
      </c>
    </row>
    <row r="120" spans="1:18" x14ac:dyDescent="0.3">
      <c r="A120" t="str">
        <f t="shared" si="4"/>
        <v>119-Lea/SPS</v>
      </c>
      <c r="B120" t="s">
        <v>62</v>
      </c>
      <c r="C120" t="str">
        <f t="shared" si="5"/>
        <v>Lea</v>
      </c>
      <c r="D120">
        <v>119</v>
      </c>
      <c r="E120" t="s">
        <v>14</v>
      </c>
      <c r="F120" s="5">
        <v>29</v>
      </c>
      <c r="G120" s="5" t="str">
        <f t="shared" si="6"/>
        <v>Middle Age</v>
      </c>
      <c r="H120" t="s">
        <v>31</v>
      </c>
      <c r="I120" t="s">
        <v>63</v>
      </c>
      <c r="J120" t="s">
        <v>39</v>
      </c>
      <c r="K120" t="s">
        <v>42</v>
      </c>
      <c r="L120">
        <v>1</v>
      </c>
      <c r="M120" s="6">
        <v>284.42</v>
      </c>
      <c r="N120" s="8">
        <v>0.11</v>
      </c>
      <c r="O120" s="5">
        <v>253.13</v>
      </c>
      <c r="P120" s="10" t="str">
        <f t="shared" si="7"/>
        <v>2021</v>
      </c>
      <c r="Q120" s="10" t="s">
        <v>185</v>
      </c>
      <c r="R120" s="11" t="s">
        <v>1286</v>
      </c>
    </row>
    <row r="121" spans="1:18" x14ac:dyDescent="0.3">
      <c r="A121" t="str">
        <f t="shared" si="4"/>
        <v>120-Ali/SPS</v>
      </c>
      <c r="B121" t="s">
        <v>62</v>
      </c>
      <c r="C121" t="str">
        <f t="shared" si="5"/>
        <v>Ali</v>
      </c>
      <c r="D121">
        <v>120</v>
      </c>
      <c r="E121" t="s">
        <v>12</v>
      </c>
      <c r="F121" s="5">
        <v>52</v>
      </c>
      <c r="G121" s="5" t="str">
        <f t="shared" si="6"/>
        <v>Senior</v>
      </c>
      <c r="H121" t="s">
        <v>32</v>
      </c>
      <c r="I121" t="s">
        <v>34</v>
      </c>
      <c r="J121" t="s">
        <v>39</v>
      </c>
      <c r="K121" t="s">
        <v>67</v>
      </c>
      <c r="L121">
        <v>7</v>
      </c>
      <c r="M121" s="6">
        <v>1116.5</v>
      </c>
      <c r="N121" s="8">
        <v>0.21</v>
      </c>
      <c r="O121" s="5">
        <v>6174.24</v>
      </c>
      <c r="P121" s="10" t="str">
        <f t="shared" si="7"/>
        <v>2021</v>
      </c>
      <c r="Q121" s="10" t="s">
        <v>186</v>
      </c>
      <c r="R121" s="11" t="s">
        <v>1287</v>
      </c>
    </row>
    <row r="122" spans="1:18" x14ac:dyDescent="0.3">
      <c r="A122" t="str">
        <f t="shared" si="4"/>
        <v>121-Joh/SPS</v>
      </c>
      <c r="B122" t="s">
        <v>62</v>
      </c>
      <c r="C122" t="str">
        <f t="shared" si="5"/>
        <v>Joh</v>
      </c>
      <c r="D122">
        <v>121</v>
      </c>
      <c r="E122" t="s">
        <v>19</v>
      </c>
      <c r="F122" s="5">
        <v>49</v>
      </c>
      <c r="G122" s="5" t="str">
        <f t="shared" si="6"/>
        <v>Senior</v>
      </c>
      <c r="H122" t="s">
        <v>32</v>
      </c>
      <c r="I122" t="s">
        <v>63</v>
      </c>
      <c r="J122" t="s">
        <v>37</v>
      </c>
      <c r="K122" t="s">
        <v>67</v>
      </c>
      <c r="L122">
        <v>5</v>
      </c>
      <c r="M122" s="6">
        <v>1913.91</v>
      </c>
      <c r="N122" s="8">
        <v>0.18</v>
      </c>
      <c r="O122" s="5">
        <v>7847.03</v>
      </c>
      <c r="P122" s="10" t="str">
        <f t="shared" si="7"/>
        <v>2022</v>
      </c>
      <c r="Q122" s="10" t="s">
        <v>187</v>
      </c>
      <c r="R122" s="11" t="s">
        <v>1288</v>
      </c>
    </row>
    <row r="123" spans="1:18" x14ac:dyDescent="0.3">
      <c r="A123" t="str">
        <f t="shared" si="4"/>
        <v>122-Oma/SPS</v>
      </c>
      <c r="B123" t="s">
        <v>62</v>
      </c>
      <c r="C123" t="str">
        <f t="shared" si="5"/>
        <v>Oma</v>
      </c>
      <c r="D123">
        <v>122</v>
      </c>
      <c r="E123" t="s">
        <v>23</v>
      </c>
      <c r="F123" s="5">
        <v>26</v>
      </c>
      <c r="G123" s="5" t="str">
        <f t="shared" si="6"/>
        <v>Middle Age</v>
      </c>
      <c r="H123" t="s">
        <v>31</v>
      </c>
      <c r="I123" t="s">
        <v>34</v>
      </c>
      <c r="J123" t="s">
        <v>37</v>
      </c>
      <c r="K123" t="s">
        <v>42</v>
      </c>
      <c r="L123" s="12">
        <v>5</v>
      </c>
      <c r="M123" s="6">
        <v>1988.76</v>
      </c>
      <c r="N123" s="8">
        <v>0.01</v>
      </c>
      <c r="O123" s="5">
        <v>3937.74</v>
      </c>
      <c r="P123" s="10" t="str">
        <f t="shared" si="7"/>
        <v>2022</v>
      </c>
      <c r="Q123" s="10" t="s">
        <v>188</v>
      </c>
      <c r="R123" s="11" t="s">
        <v>1289</v>
      </c>
    </row>
    <row r="124" spans="1:18" x14ac:dyDescent="0.3">
      <c r="A124" t="str">
        <f t="shared" si="4"/>
        <v>123-Sop/SPS</v>
      </c>
      <c r="B124" t="s">
        <v>62</v>
      </c>
      <c r="C124" t="str">
        <f t="shared" si="5"/>
        <v>Sop</v>
      </c>
      <c r="D124">
        <v>123</v>
      </c>
      <c r="E124" t="s">
        <v>58</v>
      </c>
      <c r="F124" s="5">
        <v>31</v>
      </c>
      <c r="G124" s="5" t="str">
        <f t="shared" si="6"/>
        <v>Middle Age</v>
      </c>
      <c r="H124" t="s">
        <v>31</v>
      </c>
      <c r="I124" t="s">
        <v>64</v>
      </c>
      <c r="J124" t="s">
        <v>38</v>
      </c>
      <c r="K124" t="s">
        <v>67</v>
      </c>
      <c r="L124" s="12">
        <v>5</v>
      </c>
      <c r="M124" s="6">
        <v>1156.45</v>
      </c>
      <c r="N124" s="8">
        <v>0.06</v>
      </c>
      <c r="O124" s="5">
        <v>2174.13</v>
      </c>
      <c r="P124" s="10" t="str">
        <f t="shared" si="7"/>
        <v>2022</v>
      </c>
      <c r="Q124" s="10" t="s">
        <v>126</v>
      </c>
      <c r="R124" s="11" t="s">
        <v>1290</v>
      </c>
    </row>
    <row r="125" spans="1:18" x14ac:dyDescent="0.3">
      <c r="A125" t="str">
        <f t="shared" si="4"/>
        <v>124-Fat/SPS</v>
      </c>
      <c r="B125" t="s">
        <v>62</v>
      </c>
      <c r="C125" t="str">
        <f t="shared" si="5"/>
        <v>Fat</v>
      </c>
      <c r="D125">
        <v>124</v>
      </c>
      <c r="E125" t="s">
        <v>13</v>
      </c>
      <c r="F125" s="13">
        <v>41</v>
      </c>
      <c r="G125" s="5" t="str">
        <f t="shared" si="6"/>
        <v>Middle Age</v>
      </c>
      <c r="H125" t="s">
        <v>31</v>
      </c>
      <c r="I125" t="s">
        <v>64</v>
      </c>
      <c r="J125" t="s">
        <v>57</v>
      </c>
      <c r="K125" t="s">
        <v>43</v>
      </c>
      <c r="L125">
        <v>8</v>
      </c>
      <c r="M125" s="6">
        <v>388.91</v>
      </c>
      <c r="N125" s="8">
        <v>0.14000000000000001</v>
      </c>
      <c r="O125" s="5">
        <v>2675.7</v>
      </c>
      <c r="P125" s="10" t="str">
        <f t="shared" si="7"/>
        <v>2021</v>
      </c>
      <c r="Q125" s="10" t="s">
        <v>189</v>
      </c>
      <c r="R125" s="11" t="s">
        <v>1291</v>
      </c>
    </row>
    <row r="126" spans="1:18" x14ac:dyDescent="0.3">
      <c r="A126" t="str">
        <f t="shared" si="4"/>
        <v>125-Oma/SPS</v>
      </c>
      <c r="B126" t="s">
        <v>62</v>
      </c>
      <c r="C126" t="str">
        <f t="shared" si="5"/>
        <v>Oma</v>
      </c>
      <c r="D126">
        <v>125</v>
      </c>
      <c r="E126" t="s">
        <v>23</v>
      </c>
      <c r="F126" s="5">
        <v>61</v>
      </c>
      <c r="G126" s="5" t="str">
        <f t="shared" si="6"/>
        <v>Senior</v>
      </c>
      <c r="H126" t="s">
        <v>32</v>
      </c>
      <c r="I126" t="s">
        <v>63</v>
      </c>
      <c r="J126" t="s">
        <v>37</v>
      </c>
      <c r="K126" t="s">
        <v>67</v>
      </c>
      <c r="L126">
        <v>5</v>
      </c>
      <c r="M126" s="6">
        <v>367.95</v>
      </c>
      <c r="N126" s="8">
        <v>0.13</v>
      </c>
      <c r="O126" s="5">
        <v>1600.58</v>
      </c>
      <c r="P126" s="10" t="str">
        <f t="shared" si="7"/>
        <v>2023</v>
      </c>
      <c r="Q126" s="10" t="s">
        <v>190</v>
      </c>
      <c r="R126" s="11" t="s">
        <v>1292</v>
      </c>
    </row>
    <row r="127" spans="1:18" x14ac:dyDescent="0.3">
      <c r="A127" t="str">
        <f t="shared" si="4"/>
        <v>126-Oma/SPS</v>
      </c>
      <c r="B127" t="s">
        <v>62</v>
      </c>
      <c r="C127" t="str">
        <f t="shared" si="5"/>
        <v>Oma</v>
      </c>
      <c r="D127">
        <v>126</v>
      </c>
      <c r="E127" t="s">
        <v>23</v>
      </c>
      <c r="F127" s="5">
        <v>50</v>
      </c>
      <c r="G127" s="5" t="str">
        <f t="shared" si="6"/>
        <v>Senior</v>
      </c>
      <c r="H127" t="s">
        <v>31</v>
      </c>
      <c r="I127" t="s">
        <v>35</v>
      </c>
      <c r="J127" t="s">
        <v>39</v>
      </c>
      <c r="K127" t="s">
        <v>43</v>
      </c>
      <c r="L127">
        <v>3</v>
      </c>
      <c r="M127" s="6">
        <v>1539.52</v>
      </c>
      <c r="N127" s="8">
        <v>0.16</v>
      </c>
      <c r="O127" s="5">
        <v>3879.59</v>
      </c>
      <c r="P127" s="10" t="str">
        <f t="shared" si="7"/>
        <v>2023</v>
      </c>
      <c r="Q127" s="10" t="s">
        <v>191</v>
      </c>
      <c r="R127" s="11" t="s">
        <v>1293</v>
      </c>
    </row>
    <row r="128" spans="1:18" x14ac:dyDescent="0.3">
      <c r="A128" t="str">
        <f t="shared" si="4"/>
        <v>127-Fat/SPS</v>
      </c>
      <c r="B128" t="s">
        <v>62</v>
      </c>
      <c r="C128" t="str">
        <f t="shared" si="5"/>
        <v>Fat</v>
      </c>
      <c r="D128">
        <v>127</v>
      </c>
      <c r="E128" t="s">
        <v>13</v>
      </c>
      <c r="F128" s="5">
        <v>49</v>
      </c>
      <c r="G128" s="5" t="str">
        <f t="shared" si="6"/>
        <v>Senior</v>
      </c>
      <c r="H128" t="s">
        <v>32</v>
      </c>
      <c r="I128" t="s">
        <v>33</v>
      </c>
      <c r="J128" t="s">
        <v>39</v>
      </c>
      <c r="K128" t="s">
        <v>42</v>
      </c>
      <c r="L128">
        <v>1</v>
      </c>
      <c r="M128" s="6">
        <v>1204.28</v>
      </c>
      <c r="N128" s="8">
        <v>0.21</v>
      </c>
      <c r="O128" s="5">
        <v>951.38</v>
      </c>
      <c r="P128" s="10" t="str">
        <f t="shared" si="7"/>
        <v>2022</v>
      </c>
      <c r="Q128" s="10" t="s">
        <v>192</v>
      </c>
      <c r="R128" s="11" t="s">
        <v>1294</v>
      </c>
    </row>
    <row r="129" spans="1:18" x14ac:dyDescent="0.3">
      <c r="A129" t="str">
        <f t="shared" si="4"/>
        <v>128-Dav/SPS</v>
      </c>
      <c r="B129" t="s">
        <v>62</v>
      </c>
      <c r="C129" t="str">
        <f t="shared" si="5"/>
        <v>Dav</v>
      </c>
      <c r="D129">
        <v>128</v>
      </c>
      <c r="E129" t="s">
        <v>22</v>
      </c>
      <c r="F129" s="5">
        <v>36</v>
      </c>
      <c r="G129" s="5" t="str">
        <f t="shared" si="6"/>
        <v>Middle Age</v>
      </c>
      <c r="H129" t="s">
        <v>32</v>
      </c>
      <c r="I129" t="s">
        <v>64</v>
      </c>
      <c r="J129" t="s">
        <v>38</v>
      </c>
      <c r="K129" t="s">
        <v>67</v>
      </c>
      <c r="L129">
        <v>7</v>
      </c>
      <c r="M129" s="6">
        <v>1120.1099999999999</v>
      </c>
      <c r="N129" s="8">
        <v>0.2</v>
      </c>
      <c r="O129" s="5">
        <v>6272.62</v>
      </c>
      <c r="P129" s="10" t="str">
        <f t="shared" si="7"/>
        <v>2022</v>
      </c>
      <c r="Q129" s="10" t="s">
        <v>193</v>
      </c>
      <c r="R129" s="11" t="s">
        <v>1295</v>
      </c>
    </row>
    <row r="130" spans="1:18" x14ac:dyDescent="0.3">
      <c r="A130" t="str">
        <f t="shared" si="4"/>
        <v>129-Fat/SPS</v>
      </c>
      <c r="B130" t="s">
        <v>62</v>
      </c>
      <c r="C130" t="str">
        <f t="shared" si="5"/>
        <v>Fat</v>
      </c>
      <c r="D130">
        <v>129</v>
      </c>
      <c r="E130" t="s">
        <v>13</v>
      </c>
      <c r="F130" s="5">
        <v>47</v>
      </c>
      <c r="G130" s="5" t="str">
        <f t="shared" si="6"/>
        <v>Senior</v>
      </c>
      <c r="H130" t="s">
        <v>31</v>
      </c>
      <c r="I130" t="s">
        <v>34</v>
      </c>
      <c r="J130" t="s">
        <v>57</v>
      </c>
      <c r="K130" t="s">
        <v>42</v>
      </c>
      <c r="L130">
        <v>3</v>
      </c>
      <c r="M130" s="6">
        <v>958.24</v>
      </c>
      <c r="N130" s="8">
        <v>0.11</v>
      </c>
      <c r="O130" s="5">
        <v>2558.5</v>
      </c>
      <c r="P130" s="10" t="str">
        <f t="shared" si="7"/>
        <v>2023</v>
      </c>
      <c r="Q130" s="10" t="s">
        <v>73</v>
      </c>
      <c r="R130" s="11" t="s">
        <v>1296</v>
      </c>
    </row>
    <row r="131" spans="1:18" x14ac:dyDescent="0.3">
      <c r="A131" t="str">
        <f t="shared" ref="A131:A194" si="8">D131&amp;"-"&amp;C131&amp;"/"&amp;B131</f>
        <v>130-Muh/SPS</v>
      </c>
      <c r="B131" t="s">
        <v>62</v>
      </c>
      <c r="C131" t="str">
        <f t="shared" ref="C131:C194" si="9">LEFT(E131,3)</f>
        <v>Muh</v>
      </c>
      <c r="D131">
        <v>130</v>
      </c>
      <c r="E131" t="s">
        <v>27</v>
      </c>
      <c r="F131" s="5">
        <v>33</v>
      </c>
      <c r="G131" s="5" t="str">
        <f t="shared" ref="G131:G194" si="10">IF(F131&lt;25,"Young",IF(F131&lt;45,"Middle Age","Senior"))</f>
        <v>Middle Age</v>
      </c>
      <c r="H131" t="s">
        <v>32</v>
      </c>
      <c r="I131" t="s">
        <v>35</v>
      </c>
      <c r="J131" t="s">
        <v>41</v>
      </c>
      <c r="K131" t="s">
        <v>43</v>
      </c>
      <c r="L131">
        <v>7</v>
      </c>
      <c r="M131" s="6">
        <v>1464.01</v>
      </c>
      <c r="N131" s="8">
        <v>0.26</v>
      </c>
      <c r="O131" s="5">
        <v>7583.57</v>
      </c>
      <c r="P131" s="10" t="str">
        <f t="shared" ref="P131:P194" si="11">RIGHT(Q131,4)</f>
        <v>2021</v>
      </c>
      <c r="Q131" s="10" t="s">
        <v>194</v>
      </c>
      <c r="R131" s="11" t="s">
        <v>1297</v>
      </c>
    </row>
    <row r="132" spans="1:18" x14ac:dyDescent="0.3">
      <c r="A132" t="str">
        <f t="shared" si="8"/>
        <v>131-Sar/SPS</v>
      </c>
      <c r="B132" t="s">
        <v>62</v>
      </c>
      <c r="C132" t="str">
        <f t="shared" si="9"/>
        <v>Sar</v>
      </c>
      <c r="D132">
        <v>131</v>
      </c>
      <c r="E132" t="s">
        <v>29</v>
      </c>
      <c r="F132" s="5">
        <v>29</v>
      </c>
      <c r="G132" s="5" t="str">
        <f t="shared" si="10"/>
        <v>Middle Age</v>
      </c>
      <c r="H132" t="s">
        <v>32</v>
      </c>
      <c r="I132" t="s">
        <v>63</v>
      </c>
      <c r="J132" t="s">
        <v>37</v>
      </c>
      <c r="K132" t="s">
        <v>67</v>
      </c>
      <c r="L132" s="12">
        <v>5</v>
      </c>
      <c r="M132" s="6">
        <v>1723.21</v>
      </c>
      <c r="N132" s="8">
        <v>0.02</v>
      </c>
      <c r="O132" s="5">
        <v>3377.49</v>
      </c>
      <c r="P132" s="10" t="str">
        <f t="shared" si="11"/>
        <v>2023</v>
      </c>
      <c r="Q132" s="10" t="s">
        <v>96</v>
      </c>
      <c r="R132" s="11" t="s">
        <v>1298</v>
      </c>
    </row>
    <row r="133" spans="1:18" x14ac:dyDescent="0.3">
      <c r="A133" t="str">
        <f t="shared" si="8"/>
        <v>132-Luc/SPS</v>
      </c>
      <c r="B133" t="s">
        <v>62</v>
      </c>
      <c r="C133" t="str">
        <f t="shared" si="9"/>
        <v>Luc</v>
      </c>
      <c r="D133">
        <v>132</v>
      </c>
      <c r="E133" t="s">
        <v>25</v>
      </c>
      <c r="F133" s="5">
        <v>27</v>
      </c>
      <c r="G133" s="5" t="str">
        <f t="shared" si="10"/>
        <v>Middle Age</v>
      </c>
      <c r="H133" t="s">
        <v>32</v>
      </c>
      <c r="I133" t="s">
        <v>35</v>
      </c>
      <c r="J133" t="s">
        <v>37</v>
      </c>
      <c r="K133" t="s">
        <v>43</v>
      </c>
      <c r="L133">
        <v>4</v>
      </c>
      <c r="M133" s="6">
        <v>640.77</v>
      </c>
      <c r="N133" s="8">
        <v>0.18</v>
      </c>
      <c r="O133" s="5">
        <v>2101.73</v>
      </c>
      <c r="P133" s="10" t="str">
        <f t="shared" si="11"/>
        <v>2021</v>
      </c>
      <c r="Q133" s="10" t="s">
        <v>195</v>
      </c>
      <c r="R133" s="11" t="s">
        <v>1299</v>
      </c>
    </row>
    <row r="134" spans="1:18" x14ac:dyDescent="0.3">
      <c r="A134" t="str">
        <f t="shared" si="8"/>
        <v>133-Ali/SPS</v>
      </c>
      <c r="B134" t="s">
        <v>62</v>
      </c>
      <c r="C134" t="str">
        <f t="shared" si="9"/>
        <v>Ali</v>
      </c>
      <c r="D134">
        <v>133</v>
      </c>
      <c r="E134" t="s">
        <v>12</v>
      </c>
      <c r="F134" s="5">
        <v>19</v>
      </c>
      <c r="G134" s="5" t="str">
        <f t="shared" si="10"/>
        <v>Young</v>
      </c>
      <c r="H134" t="s">
        <v>32</v>
      </c>
      <c r="I134" t="s">
        <v>35</v>
      </c>
      <c r="J134" t="s">
        <v>38</v>
      </c>
      <c r="K134" t="s">
        <v>43</v>
      </c>
      <c r="L134" s="12">
        <v>5</v>
      </c>
      <c r="M134" s="6">
        <v>480.79</v>
      </c>
      <c r="N134" s="8">
        <v>0.28000000000000003</v>
      </c>
      <c r="O134" s="5">
        <v>692.34</v>
      </c>
      <c r="P134" s="10" t="str">
        <f t="shared" si="11"/>
        <v>2021</v>
      </c>
      <c r="Q134" s="10" t="s">
        <v>196</v>
      </c>
      <c r="R134" s="11" t="s">
        <v>1300</v>
      </c>
    </row>
    <row r="135" spans="1:18" x14ac:dyDescent="0.3">
      <c r="A135" t="str">
        <f t="shared" si="8"/>
        <v>134-Jam/SPS</v>
      </c>
      <c r="B135" t="s">
        <v>62</v>
      </c>
      <c r="C135" t="str">
        <f t="shared" si="9"/>
        <v>Jam</v>
      </c>
      <c r="D135">
        <v>134</v>
      </c>
      <c r="E135" t="s">
        <v>17</v>
      </c>
      <c r="F135" s="5">
        <v>35</v>
      </c>
      <c r="G135" s="5" t="str">
        <f t="shared" si="10"/>
        <v>Middle Age</v>
      </c>
      <c r="H135" t="s">
        <v>31</v>
      </c>
      <c r="I135" t="s">
        <v>66</v>
      </c>
      <c r="J135" t="s">
        <v>40</v>
      </c>
      <c r="K135" t="s">
        <v>43</v>
      </c>
      <c r="L135">
        <v>4</v>
      </c>
      <c r="M135" s="6">
        <v>1356.89</v>
      </c>
      <c r="N135" s="8">
        <v>0.16</v>
      </c>
      <c r="O135" s="5">
        <v>4559.1499999999996</v>
      </c>
      <c r="P135" s="10" t="str">
        <f t="shared" si="11"/>
        <v>2022</v>
      </c>
      <c r="Q135" s="10" t="s">
        <v>197</v>
      </c>
      <c r="R135" s="11" t="s">
        <v>1182</v>
      </c>
    </row>
    <row r="136" spans="1:18" x14ac:dyDescent="0.3">
      <c r="A136" t="str">
        <f t="shared" si="8"/>
        <v>135-Ais/SPS</v>
      </c>
      <c r="B136" t="s">
        <v>62</v>
      </c>
      <c r="C136" t="str">
        <f t="shared" si="9"/>
        <v>Ais</v>
      </c>
      <c r="D136">
        <v>135</v>
      </c>
      <c r="E136" t="s">
        <v>16</v>
      </c>
      <c r="F136" s="13">
        <v>41</v>
      </c>
      <c r="G136" s="5" t="str">
        <f t="shared" si="10"/>
        <v>Middle Age</v>
      </c>
      <c r="H136" t="s">
        <v>31</v>
      </c>
      <c r="I136" t="s">
        <v>33</v>
      </c>
      <c r="J136" t="s">
        <v>40</v>
      </c>
      <c r="K136" t="s">
        <v>42</v>
      </c>
      <c r="L136">
        <v>5</v>
      </c>
      <c r="M136" s="6">
        <v>1833.73</v>
      </c>
      <c r="N136" s="8">
        <v>0.14000000000000001</v>
      </c>
      <c r="O136" s="5">
        <v>7885.04</v>
      </c>
      <c r="P136" s="10" t="str">
        <f t="shared" si="11"/>
        <v>2023</v>
      </c>
      <c r="Q136" s="10" t="s">
        <v>198</v>
      </c>
      <c r="R136" s="11" t="s">
        <v>1301</v>
      </c>
    </row>
    <row r="137" spans="1:18" x14ac:dyDescent="0.3">
      <c r="A137" t="str">
        <f t="shared" si="8"/>
        <v>136-Meh/SPS</v>
      </c>
      <c r="B137" t="s">
        <v>62</v>
      </c>
      <c r="C137" t="str">
        <f t="shared" si="9"/>
        <v>Meh</v>
      </c>
      <c r="D137">
        <v>136</v>
      </c>
      <c r="E137" t="s">
        <v>26</v>
      </c>
      <c r="F137" s="5">
        <v>46</v>
      </c>
      <c r="G137" s="5" t="str">
        <f t="shared" si="10"/>
        <v>Senior</v>
      </c>
      <c r="H137" t="s">
        <v>32</v>
      </c>
      <c r="I137" t="s">
        <v>63</v>
      </c>
      <c r="J137" t="s">
        <v>57</v>
      </c>
      <c r="K137" t="s">
        <v>42</v>
      </c>
      <c r="L137">
        <v>8</v>
      </c>
      <c r="M137" s="6">
        <v>728.91</v>
      </c>
      <c r="N137" s="8">
        <v>0.04</v>
      </c>
      <c r="O137" s="5">
        <v>5598.03</v>
      </c>
      <c r="P137" s="10" t="str">
        <f t="shared" si="11"/>
        <v>2021</v>
      </c>
      <c r="Q137" s="10" t="s">
        <v>199</v>
      </c>
      <c r="R137" s="11" t="s">
        <v>1302</v>
      </c>
    </row>
    <row r="138" spans="1:18" x14ac:dyDescent="0.3">
      <c r="A138" t="str">
        <f t="shared" si="8"/>
        <v>137-Isa/SPS</v>
      </c>
      <c r="B138" t="s">
        <v>62</v>
      </c>
      <c r="C138" t="str">
        <f t="shared" si="9"/>
        <v>Isa</v>
      </c>
      <c r="D138">
        <v>137</v>
      </c>
      <c r="E138" t="s">
        <v>21</v>
      </c>
      <c r="F138" s="5">
        <v>41</v>
      </c>
      <c r="G138" s="5" t="str">
        <f t="shared" si="10"/>
        <v>Middle Age</v>
      </c>
      <c r="H138" t="s">
        <v>32</v>
      </c>
      <c r="I138" t="s">
        <v>33</v>
      </c>
      <c r="J138" t="s">
        <v>39</v>
      </c>
      <c r="K138" t="s">
        <v>42</v>
      </c>
      <c r="L138" s="12">
        <v>5</v>
      </c>
      <c r="M138" s="6">
        <v>581.27</v>
      </c>
      <c r="N138" s="8">
        <v>0.24</v>
      </c>
      <c r="O138" s="5">
        <v>883.53</v>
      </c>
      <c r="P138" s="10" t="str">
        <f t="shared" si="11"/>
        <v>2021</v>
      </c>
      <c r="Q138" s="10" t="s">
        <v>200</v>
      </c>
      <c r="R138" s="11" t="s">
        <v>1303</v>
      </c>
    </row>
    <row r="139" spans="1:18" x14ac:dyDescent="0.3">
      <c r="A139" t="str">
        <f t="shared" si="8"/>
        <v>138-Noa/SPS</v>
      </c>
      <c r="B139" t="s">
        <v>62</v>
      </c>
      <c r="C139" t="str">
        <f t="shared" si="9"/>
        <v>Noa</v>
      </c>
      <c r="D139">
        <v>138</v>
      </c>
      <c r="E139" t="s">
        <v>24</v>
      </c>
      <c r="F139" s="5">
        <v>55</v>
      </c>
      <c r="G139" s="5" t="str">
        <f t="shared" si="10"/>
        <v>Senior</v>
      </c>
      <c r="H139" t="s">
        <v>32</v>
      </c>
      <c r="I139" t="s">
        <v>64</v>
      </c>
      <c r="J139" t="s">
        <v>39</v>
      </c>
      <c r="K139" t="s">
        <v>67</v>
      </c>
      <c r="L139">
        <v>3</v>
      </c>
      <c r="M139" s="6">
        <v>490.92</v>
      </c>
      <c r="N139" s="8">
        <v>0.11</v>
      </c>
      <c r="O139" s="5">
        <v>1310.76</v>
      </c>
      <c r="P139" s="10" t="str">
        <f t="shared" si="11"/>
        <v>2021</v>
      </c>
      <c r="Q139" s="10" t="s">
        <v>201</v>
      </c>
      <c r="R139" s="11" t="s">
        <v>1304</v>
      </c>
    </row>
    <row r="140" spans="1:18" x14ac:dyDescent="0.3">
      <c r="A140" t="str">
        <f t="shared" si="8"/>
        <v>139-Ali/SPS</v>
      </c>
      <c r="B140" t="s">
        <v>62</v>
      </c>
      <c r="C140" t="str">
        <f t="shared" si="9"/>
        <v>Ali</v>
      </c>
      <c r="D140">
        <v>139</v>
      </c>
      <c r="E140" t="s">
        <v>12</v>
      </c>
      <c r="F140" s="5">
        <v>29</v>
      </c>
      <c r="G140" s="5" t="str">
        <f t="shared" si="10"/>
        <v>Middle Age</v>
      </c>
      <c r="H140" t="s">
        <v>32</v>
      </c>
      <c r="I140" t="s">
        <v>33</v>
      </c>
      <c r="J140" t="s">
        <v>41</v>
      </c>
      <c r="K140" t="s">
        <v>43</v>
      </c>
      <c r="L140">
        <v>5</v>
      </c>
      <c r="M140" s="6">
        <v>546.26</v>
      </c>
      <c r="N140" s="8">
        <v>0.21</v>
      </c>
      <c r="O140" s="5">
        <v>2157.73</v>
      </c>
      <c r="P140" s="10" t="str">
        <f t="shared" si="11"/>
        <v>2020</v>
      </c>
      <c r="Q140" s="10" t="s">
        <v>202</v>
      </c>
      <c r="R140" s="11" t="s">
        <v>1305</v>
      </c>
    </row>
    <row r="141" spans="1:18" x14ac:dyDescent="0.3">
      <c r="A141" t="str">
        <f t="shared" si="8"/>
        <v>140-Sar/SPS</v>
      </c>
      <c r="B141" t="s">
        <v>62</v>
      </c>
      <c r="C141" t="str">
        <f t="shared" si="9"/>
        <v>Sar</v>
      </c>
      <c r="D141">
        <v>140</v>
      </c>
      <c r="E141" t="s">
        <v>29</v>
      </c>
      <c r="F141" s="5">
        <v>46</v>
      </c>
      <c r="G141" s="5" t="str">
        <f t="shared" si="10"/>
        <v>Senior</v>
      </c>
      <c r="H141" t="s">
        <v>32</v>
      </c>
      <c r="I141" t="s">
        <v>65</v>
      </c>
      <c r="J141" t="s">
        <v>39</v>
      </c>
      <c r="K141" t="s">
        <v>42</v>
      </c>
      <c r="L141">
        <v>9</v>
      </c>
      <c r="M141" s="6">
        <v>313.12</v>
      </c>
      <c r="N141" s="8">
        <v>0.06</v>
      </c>
      <c r="O141" s="5">
        <v>2649</v>
      </c>
      <c r="P141" s="10" t="str">
        <f t="shared" si="11"/>
        <v>2023</v>
      </c>
      <c r="Q141" s="10" t="s">
        <v>203</v>
      </c>
      <c r="R141" s="11" t="s">
        <v>1306</v>
      </c>
    </row>
    <row r="142" spans="1:18" x14ac:dyDescent="0.3">
      <c r="A142" t="str">
        <f t="shared" si="8"/>
        <v>141-Mar/SPS</v>
      </c>
      <c r="B142" t="s">
        <v>62</v>
      </c>
      <c r="C142" t="str">
        <f t="shared" si="9"/>
        <v>Mar</v>
      </c>
      <c r="D142">
        <v>141</v>
      </c>
      <c r="E142" t="s">
        <v>18</v>
      </c>
      <c r="F142" s="5">
        <v>39</v>
      </c>
      <c r="G142" s="5" t="str">
        <f t="shared" si="10"/>
        <v>Middle Age</v>
      </c>
      <c r="H142" t="s">
        <v>31</v>
      </c>
      <c r="I142" t="s">
        <v>34</v>
      </c>
      <c r="J142" t="s">
        <v>40</v>
      </c>
      <c r="K142" t="s">
        <v>43</v>
      </c>
      <c r="L142">
        <v>5</v>
      </c>
      <c r="M142" s="14">
        <v>1038</v>
      </c>
      <c r="N142" s="8">
        <v>0.01</v>
      </c>
      <c r="O142" s="5">
        <v>6007.91</v>
      </c>
      <c r="P142" s="10" t="str">
        <f t="shared" si="11"/>
        <v>2021</v>
      </c>
      <c r="Q142" s="10" t="s">
        <v>204</v>
      </c>
      <c r="R142" s="11" t="s">
        <v>1307</v>
      </c>
    </row>
    <row r="143" spans="1:18" x14ac:dyDescent="0.3">
      <c r="A143" t="str">
        <f t="shared" si="8"/>
        <v>142-Jam/SPS</v>
      </c>
      <c r="B143" t="s">
        <v>62</v>
      </c>
      <c r="C143" t="str">
        <f t="shared" si="9"/>
        <v>Jam</v>
      </c>
      <c r="D143">
        <v>142</v>
      </c>
      <c r="E143" t="s">
        <v>17</v>
      </c>
      <c r="F143" s="5">
        <v>53</v>
      </c>
      <c r="G143" s="5" t="str">
        <f t="shared" si="10"/>
        <v>Senior</v>
      </c>
      <c r="H143" t="s">
        <v>31</v>
      </c>
      <c r="I143" t="s">
        <v>64</v>
      </c>
      <c r="J143" t="s">
        <v>40</v>
      </c>
      <c r="K143" t="s">
        <v>42</v>
      </c>
      <c r="L143">
        <v>9</v>
      </c>
      <c r="M143" s="6">
        <v>597.61</v>
      </c>
      <c r="N143" s="8">
        <v>0.09</v>
      </c>
      <c r="O143" s="5">
        <v>4894.43</v>
      </c>
      <c r="P143" s="10" t="str">
        <f t="shared" si="11"/>
        <v>2021</v>
      </c>
      <c r="Q143" s="10" t="s">
        <v>205</v>
      </c>
      <c r="R143" s="11" t="s">
        <v>1308</v>
      </c>
    </row>
    <row r="144" spans="1:18" x14ac:dyDescent="0.3">
      <c r="A144" t="str">
        <f t="shared" si="8"/>
        <v>143-Emm/SPS</v>
      </c>
      <c r="B144" t="s">
        <v>62</v>
      </c>
      <c r="C144" t="str">
        <f t="shared" si="9"/>
        <v>Emm</v>
      </c>
      <c r="D144">
        <v>143</v>
      </c>
      <c r="E144" t="s">
        <v>20</v>
      </c>
      <c r="F144" s="5">
        <v>18</v>
      </c>
      <c r="G144" s="5" t="str">
        <f t="shared" si="10"/>
        <v>Young</v>
      </c>
      <c r="H144" t="s">
        <v>31</v>
      </c>
      <c r="I144" t="s">
        <v>63</v>
      </c>
      <c r="J144" t="s">
        <v>37</v>
      </c>
      <c r="K144" t="s">
        <v>43</v>
      </c>
      <c r="L144">
        <v>4</v>
      </c>
      <c r="M144" s="6">
        <v>1249.1400000000001</v>
      </c>
      <c r="N144" s="8">
        <v>0.08</v>
      </c>
      <c r="O144" s="5">
        <v>4596.84</v>
      </c>
      <c r="P144" s="10" t="str">
        <f t="shared" si="11"/>
        <v>2021</v>
      </c>
      <c r="Q144" s="10" t="s">
        <v>206</v>
      </c>
      <c r="R144" s="11" t="s">
        <v>1309</v>
      </c>
    </row>
    <row r="145" spans="1:18" x14ac:dyDescent="0.3">
      <c r="A145" t="str">
        <f t="shared" si="8"/>
        <v>144-Mar/SPS</v>
      </c>
      <c r="B145" t="s">
        <v>62</v>
      </c>
      <c r="C145" t="str">
        <f t="shared" si="9"/>
        <v>Mar</v>
      </c>
      <c r="D145">
        <v>144</v>
      </c>
      <c r="E145" t="s">
        <v>18</v>
      </c>
      <c r="F145" s="5">
        <v>60</v>
      </c>
      <c r="G145" s="5" t="str">
        <f t="shared" si="10"/>
        <v>Senior</v>
      </c>
      <c r="H145" t="s">
        <v>31</v>
      </c>
      <c r="I145" t="s">
        <v>33</v>
      </c>
      <c r="J145" t="s">
        <v>41</v>
      </c>
      <c r="K145" t="s">
        <v>42</v>
      </c>
      <c r="L145">
        <v>5</v>
      </c>
      <c r="M145" s="6">
        <v>211.91</v>
      </c>
      <c r="N145" s="8">
        <v>0.26</v>
      </c>
      <c r="O145" s="5">
        <v>784.07</v>
      </c>
      <c r="P145" s="10" t="str">
        <f t="shared" si="11"/>
        <v>2020</v>
      </c>
      <c r="Q145" s="10" t="s">
        <v>207</v>
      </c>
      <c r="R145" s="11" t="s">
        <v>1310</v>
      </c>
    </row>
    <row r="146" spans="1:18" x14ac:dyDescent="0.3">
      <c r="A146" t="str">
        <f t="shared" si="8"/>
        <v>145-Lea/SPS</v>
      </c>
      <c r="B146" t="s">
        <v>62</v>
      </c>
      <c r="C146" t="str">
        <f t="shared" si="9"/>
        <v>Lea</v>
      </c>
      <c r="D146">
        <v>145</v>
      </c>
      <c r="E146" t="s">
        <v>14</v>
      </c>
      <c r="F146" s="5">
        <v>57</v>
      </c>
      <c r="G146" s="5" t="str">
        <f t="shared" si="10"/>
        <v>Senior</v>
      </c>
      <c r="H146" t="s">
        <v>32</v>
      </c>
      <c r="I146" t="s">
        <v>34</v>
      </c>
      <c r="J146" t="s">
        <v>57</v>
      </c>
      <c r="K146" t="s">
        <v>42</v>
      </c>
      <c r="L146">
        <v>9</v>
      </c>
      <c r="M146" s="6">
        <v>275.14</v>
      </c>
      <c r="N146" s="8">
        <v>0.26</v>
      </c>
      <c r="O146" s="5">
        <v>1832.43</v>
      </c>
      <c r="P146" s="10" t="str">
        <f t="shared" si="11"/>
        <v>2023</v>
      </c>
      <c r="Q146" s="10" t="s">
        <v>208</v>
      </c>
      <c r="R146" s="11" t="s">
        <v>1311</v>
      </c>
    </row>
    <row r="147" spans="1:18" x14ac:dyDescent="0.3">
      <c r="A147" t="str">
        <f t="shared" si="8"/>
        <v>146-Dan/SPS</v>
      </c>
      <c r="B147" t="s">
        <v>62</v>
      </c>
      <c r="C147" t="str">
        <f t="shared" si="9"/>
        <v>Dan</v>
      </c>
      <c r="D147">
        <v>146</v>
      </c>
      <c r="E147" t="s">
        <v>15</v>
      </c>
      <c r="F147" s="5">
        <v>51</v>
      </c>
      <c r="G147" s="5" t="str">
        <f t="shared" si="10"/>
        <v>Senior</v>
      </c>
      <c r="H147" t="s">
        <v>32</v>
      </c>
      <c r="I147" t="s">
        <v>63</v>
      </c>
      <c r="J147" t="s">
        <v>41</v>
      </c>
      <c r="K147" t="s">
        <v>42</v>
      </c>
      <c r="L147">
        <v>4</v>
      </c>
      <c r="M147" s="6">
        <v>1095.48</v>
      </c>
      <c r="N147" s="8">
        <v>0.16</v>
      </c>
      <c r="O147" s="5">
        <v>3680.81</v>
      </c>
      <c r="P147" s="10" t="str">
        <f t="shared" si="11"/>
        <v>2022</v>
      </c>
      <c r="Q147" s="10" t="s">
        <v>209</v>
      </c>
      <c r="R147" s="11" t="s">
        <v>1312</v>
      </c>
    </row>
    <row r="148" spans="1:18" x14ac:dyDescent="0.3">
      <c r="A148" t="str">
        <f t="shared" si="8"/>
        <v>147-Isa/SPS</v>
      </c>
      <c r="B148" t="s">
        <v>62</v>
      </c>
      <c r="C148" t="str">
        <f t="shared" si="9"/>
        <v>Isa</v>
      </c>
      <c r="D148">
        <v>147</v>
      </c>
      <c r="E148" t="s">
        <v>21</v>
      </c>
      <c r="F148" s="5">
        <v>51</v>
      </c>
      <c r="G148" s="5" t="str">
        <f t="shared" si="10"/>
        <v>Senior</v>
      </c>
      <c r="H148" t="s">
        <v>31</v>
      </c>
      <c r="I148" t="s">
        <v>63</v>
      </c>
      <c r="J148" t="s">
        <v>57</v>
      </c>
      <c r="K148" t="s">
        <v>42</v>
      </c>
      <c r="L148">
        <v>5</v>
      </c>
      <c r="M148" s="6">
        <v>1047.49</v>
      </c>
      <c r="N148" s="8">
        <v>0.01</v>
      </c>
      <c r="O148" s="5">
        <v>5185.08</v>
      </c>
      <c r="P148" s="10" t="str">
        <f t="shared" si="11"/>
        <v>2021</v>
      </c>
      <c r="Q148" s="10" t="s">
        <v>210</v>
      </c>
      <c r="R148" s="11" t="s">
        <v>1313</v>
      </c>
    </row>
    <row r="149" spans="1:18" x14ac:dyDescent="0.3">
      <c r="A149" t="str">
        <f t="shared" si="8"/>
        <v>148-Joh/SPS</v>
      </c>
      <c r="B149" t="s">
        <v>62</v>
      </c>
      <c r="C149" t="str">
        <f t="shared" si="9"/>
        <v>Joh</v>
      </c>
      <c r="D149">
        <v>148</v>
      </c>
      <c r="E149" t="s">
        <v>19</v>
      </c>
      <c r="F149" s="5">
        <v>50</v>
      </c>
      <c r="G149" s="5" t="str">
        <f t="shared" si="10"/>
        <v>Senior</v>
      </c>
      <c r="H149" t="s">
        <v>31</v>
      </c>
      <c r="I149" t="s">
        <v>64</v>
      </c>
      <c r="J149" t="s">
        <v>40</v>
      </c>
      <c r="K149" t="s">
        <v>43</v>
      </c>
      <c r="L149">
        <v>5</v>
      </c>
      <c r="M149" s="6">
        <v>579.44000000000005</v>
      </c>
      <c r="N149" s="8">
        <v>7.0000000000000007E-2</v>
      </c>
      <c r="O149" s="5">
        <v>2694.4</v>
      </c>
      <c r="P149" s="10" t="str">
        <f t="shared" si="11"/>
        <v>2021</v>
      </c>
      <c r="Q149" s="10" t="s">
        <v>211</v>
      </c>
      <c r="R149" s="11" t="s">
        <v>1314</v>
      </c>
    </row>
    <row r="150" spans="1:18" x14ac:dyDescent="0.3">
      <c r="A150" t="str">
        <f t="shared" si="8"/>
        <v>149-Isa/SPS</v>
      </c>
      <c r="B150" t="s">
        <v>62</v>
      </c>
      <c r="C150" t="str">
        <f t="shared" si="9"/>
        <v>Isa</v>
      </c>
      <c r="D150">
        <v>149</v>
      </c>
      <c r="E150" t="s">
        <v>21</v>
      </c>
      <c r="F150" s="5">
        <v>21</v>
      </c>
      <c r="G150" s="5" t="str">
        <f t="shared" si="10"/>
        <v>Young</v>
      </c>
      <c r="H150" t="s">
        <v>31</v>
      </c>
      <c r="I150" t="s">
        <v>65</v>
      </c>
      <c r="J150" t="s">
        <v>39</v>
      </c>
      <c r="K150" t="s">
        <v>42</v>
      </c>
      <c r="L150">
        <v>4</v>
      </c>
      <c r="M150" s="6">
        <v>1662.91</v>
      </c>
      <c r="N150" s="8">
        <v>0.19</v>
      </c>
      <c r="O150" s="5">
        <v>5387.83</v>
      </c>
      <c r="P150" s="10" t="str">
        <f t="shared" si="11"/>
        <v>2021</v>
      </c>
      <c r="Q150" s="10" t="s">
        <v>212</v>
      </c>
      <c r="R150" s="11" t="s">
        <v>1315</v>
      </c>
    </row>
    <row r="151" spans="1:18" x14ac:dyDescent="0.3">
      <c r="A151" t="str">
        <f t="shared" si="8"/>
        <v>150-Lea/SPS</v>
      </c>
      <c r="B151" t="s">
        <v>62</v>
      </c>
      <c r="C151" t="str">
        <f t="shared" si="9"/>
        <v>Lea</v>
      </c>
      <c r="D151">
        <v>150</v>
      </c>
      <c r="E151" t="s">
        <v>14</v>
      </c>
      <c r="F151" s="5">
        <v>55</v>
      </c>
      <c r="G151" s="5" t="str">
        <f t="shared" si="10"/>
        <v>Senior</v>
      </c>
      <c r="H151" t="s">
        <v>32</v>
      </c>
      <c r="I151" t="s">
        <v>34</v>
      </c>
      <c r="J151" t="s">
        <v>38</v>
      </c>
      <c r="K151" t="s">
        <v>42</v>
      </c>
      <c r="L151">
        <v>4</v>
      </c>
      <c r="M151" s="6">
        <v>414.74</v>
      </c>
      <c r="N151" s="8">
        <v>0.03</v>
      </c>
      <c r="O151" s="5">
        <v>1609.19</v>
      </c>
      <c r="P151" s="10" t="str">
        <f t="shared" si="11"/>
        <v>2023</v>
      </c>
      <c r="Q151" s="10" t="s">
        <v>106</v>
      </c>
      <c r="R151" s="11" t="s">
        <v>1316</v>
      </c>
    </row>
    <row r="152" spans="1:18" x14ac:dyDescent="0.3">
      <c r="A152" t="str">
        <f t="shared" si="8"/>
        <v>151-Sar/SPS</v>
      </c>
      <c r="B152" t="s">
        <v>62</v>
      </c>
      <c r="C152" t="str">
        <f t="shared" si="9"/>
        <v>Sar</v>
      </c>
      <c r="D152">
        <v>151</v>
      </c>
      <c r="E152" t="s">
        <v>29</v>
      </c>
      <c r="F152" s="5">
        <v>47</v>
      </c>
      <c r="G152" s="5" t="str">
        <f t="shared" si="10"/>
        <v>Senior</v>
      </c>
      <c r="H152" t="s">
        <v>32</v>
      </c>
      <c r="I152" t="s">
        <v>65</v>
      </c>
      <c r="J152" t="s">
        <v>41</v>
      </c>
      <c r="K152" t="s">
        <v>42</v>
      </c>
      <c r="L152">
        <v>5</v>
      </c>
      <c r="M152" s="6">
        <v>753.29</v>
      </c>
      <c r="N152" s="8">
        <v>0.21</v>
      </c>
      <c r="O152" s="5">
        <v>2975.5</v>
      </c>
      <c r="P152" s="10" t="str">
        <f t="shared" si="11"/>
        <v>2022</v>
      </c>
      <c r="Q152" s="10" t="s">
        <v>213</v>
      </c>
      <c r="R152" s="11" t="s">
        <v>1317</v>
      </c>
    </row>
    <row r="153" spans="1:18" x14ac:dyDescent="0.3">
      <c r="A153" t="str">
        <f t="shared" si="8"/>
        <v>152-Isa/SPS</v>
      </c>
      <c r="B153" t="s">
        <v>62</v>
      </c>
      <c r="C153" t="str">
        <f t="shared" si="9"/>
        <v>Isa</v>
      </c>
      <c r="D153">
        <v>152</v>
      </c>
      <c r="E153" t="s">
        <v>21</v>
      </c>
      <c r="F153" s="5">
        <v>63</v>
      </c>
      <c r="G153" s="5" t="str">
        <f t="shared" si="10"/>
        <v>Senior</v>
      </c>
      <c r="H153" t="s">
        <v>32</v>
      </c>
      <c r="I153" t="s">
        <v>34</v>
      </c>
      <c r="J153" t="s">
        <v>41</v>
      </c>
      <c r="K153" t="s">
        <v>43</v>
      </c>
      <c r="L153">
        <v>6</v>
      </c>
      <c r="M153" s="6">
        <v>1133.25</v>
      </c>
      <c r="N153" s="8">
        <v>0</v>
      </c>
      <c r="O153" s="5">
        <v>6799.5</v>
      </c>
      <c r="P153" s="10" t="str">
        <f t="shared" si="11"/>
        <v>2020</v>
      </c>
      <c r="Q153" s="10" t="s">
        <v>214</v>
      </c>
      <c r="R153" s="11" t="s">
        <v>1318</v>
      </c>
    </row>
    <row r="154" spans="1:18" x14ac:dyDescent="0.3">
      <c r="A154" t="str">
        <f t="shared" si="8"/>
        <v>153-Ali/SPS</v>
      </c>
      <c r="B154" t="s">
        <v>62</v>
      </c>
      <c r="C154" t="str">
        <f t="shared" si="9"/>
        <v>Ali</v>
      </c>
      <c r="D154">
        <v>153</v>
      </c>
      <c r="E154" t="s">
        <v>12</v>
      </c>
      <c r="F154" s="5">
        <v>37</v>
      </c>
      <c r="G154" s="5" t="str">
        <f t="shared" si="10"/>
        <v>Middle Age</v>
      </c>
      <c r="H154" t="s">
        <v>31</v>
      </c>
      <c r="I154" t="s">
        <v>66</v>
      </c>
      <c r="J154" t="s">
        <v>37</v>
      </c>
      <c r="K154" t="s">
        <v>42</v>
      </c>
      <c r="L154">
        <v>7</v>
      </c>
      <c r="M154" s="6">
        <v>1741.06</v>
      </c>
      <c r="N154" s="8">
        <v>0.2</v>
      </c>
      <c r="O154" s="5">
        <v>9749.94</v>
      </c>
      <c r="P154" s="10" t="str">
        <f t="shared" si="11"/>
        <v>2022</v>
      </c>
      <c r="Q154" s="10" t="s">
        <v>215</v>
      </c>
      <c r="R154" s="11" t="s">
        <v>1319</v>
      </c>
    </row>
    <row r="155" spans="1:18" x14ac:dyDescent="0.3">
      <c r="A155" t="str">
        <f t="shared" si="8"/>
        <v>154-Mar/SPS</v>
      </c>
      <c r="B155" t="s">
        <v>62</v>
      </c>
      <c r="C155" t="str">
        <f t="shared" si="9"/>
        <v>Mar</v>
      </c>
      <c r="D155">
        <v>154</v>
      </c>
      <c r="E155" t="s">
        <v>18</v>
      </c>
      <c r="F155" s="5">
        <v>43</v>
      </c>
      <c r="G155" s="5" t="str">
        <f t="shared" si="10"/>
        <v>Middle Age</v>
      </c>
      <c r="H155" t="s">
        <v>31</v>
      </c>
      <c r="I155" t="s">
        <v>63</v>
      </c>
      <c r="J155" t="s">
        <v>37</v>
      </c>
      <c r="K155" t="s">
        <v>43</v>
      </c>
      <c r="L155">
        <v>6</v>
      </c>
      <c r="M155" s="6">
        <v>866.17</v>
      </c>
      <c r="N155" s="8">
        <v>0.25</v>
      </c>
      <c r="O155" s="5">
        <v>3897.76</v>
      </c>
      <c r="P155" s="10" t="str">
        <f t="shared" si="11"/>
        <v>2022</v>
      </c>
      <c r="Q155" s="10" t="s">
        <v>216</v>
      </c>
      <c r="R155" s="11" t="s">
        <v>1320</v>
      </c>
    </row>
    <row r="156" spans="1:18" x14ac:dyDescent="0.3">
      <c r="A156" t="str">
        <f t="shared" si="8"/>
        <v>155-Meh/SPS</v>
      </c>
      <c r="B156" t="s">
        <v>62</v>
      </c>
      <c r="C156" t="str">
        <f t="shared" si="9"/>
        <v>Meh</v>
      </c>
      <c r="D156">
        <v>155</v>
      </c>
      <c r="E156" t="s">
        <v>26</v>
      </c>
      <c r="F156" s="5">
        <v>32</v>
      </c>
      <c r="G156" s="5" t="str">
        <f t="shared" si="10"/>
        <v>Middle Age</v>
      </c>
      <c r="H156" t="s">
        <v>32</v>
      </c>
      <c r="I156" t="s">
        <v>66</v>
      </c>
      <c r="J156" t="s">
        <v>40</v>
      </c>
      <c r="K156" t="s">
        <v>67</v>
      </c>
      <c r="L156">
        <v>1</v>
      </c>
      <c r="M156" s="6">
        <v>827.27</v>
      </c>
      <c r="N156" s="8">
        <v>0.14000000000000001</v>
      </c>
      <c r="O156" s="5">
        <v>711.45</v>
      </c>
      <c r="P156" s="10" t="str">
        <f t="shared" si="11"/>
        <v>2020</v>
      </c>
      <c r="Q156" s="10" t="s">
        <v>217</v>
      </c>
      <c r="R156" s="11" t="s">
        <v>1321</v>
      </c>
    </row>
    <row r="157" spans="1:18" x14ac:dyDescent="0.3">
      <c r="A157" t="str">
        <f t="shared" si="8"/>
        <v>156-Sar/SPS</v>
      </c>
      <c r="B157" t="s">
        <v>62</v>
      </c>
      <c r="C157" t="str">
        <f t="shared" si="9"/>
        <v>Sar</v>
      </c>
      <c r="D157">
        <v>156</v>
      </c>
      <c r="E157" t="s">
        <v>29</v>
      </c>
      <c r="F157" s="5">
        <v>24</v>
      </c>
      <c r="G157" s="5" t="str">
        <f t="shared" si="10"/>
        <v>Young</v>
      </c>
      <c r="H157" t="s">
        <v>32</v>
      </c>
      <c r="I157" t="s">
        <v>34</v>
      </c>
      <c r="J157" t="s">
        <v>57</v>
      </c>
      <c r="K157" t="s">
        <v>43</v>
      </c>
      <c r="L157" s="12">
        <v>5</v>
      </c>
      <c r="M157" s="6">
        <v>1180.0999999999999</v>
      </c>
      <c r="N157" s="8">
        <v>0.25</v>
      </c>
      <c r="O157" s="5">
        <v>1770.15</v>
      </c>
      <c r="P157" s="10" t="str">
        <f t="shared" si="11"/>
        <v>2020</v>
      </c>
      <c r="Q157" s="10" t="s">
        <v>218</v>
      </c>
      <c r="R157" s="11" t="s">
        <v>1322</v>
      </c>
    </row>
    <row r="158" spans="1:18" x14ac:dyDescent="0.3">
      <c r="A158" t="str">
        <f t="shared" si="8"/>
        <v>157-Ais/SPS</v>
      </c>
      <c r="B158" t="s">
        <v>62</v>
      </c>
      <c r="C158" t="str">
        <f t="shared" si="9"/>
        <v>Ais</v>
      </c>
      <c r="D158">
        <v>157</v>
      </c>
      <c r="E158" t="s">
        <v>16</v>
      </c>
      <c r="F158" s="5">
        <v>24</v>
      </c>
      <c r="G158" s="5" t="str">
        <f t="shared" si="10"/>
        <v>Young</v>
      </c>
      <c r="H158" t="s">
        <v>32</v>
      </c>
      <c r="I158" t="s">
        <v>34</v>
      </c>
      <c r="J158" t="s">
        <v>38</v>
      </c>
      <c r="K158" t="s">
        <v>67</v>
      </c>
      <c r="L158">
        <v>7</v>
      </c>
      <c r="M158" s="6">
        <v>667.56</v>
      </c>
      <c r="N158" s="8">
        <v>0.23</v>
      </c>
      <c r="O158" s="5">
        <v>3598.15</v>
      </c>
      <c r="P158" s="10" t="str">
        <f t="shared" si="11"/>
        <v>2023</v>
      </c>
      <c r="Q158" s="10" t="s">
        <v>219</v>
      </c>
      <c r="R158" s="11" t="s">
        <v>1323</v>
      </c>
    </row>
    <row r="159" spans="1:18" x14ac:dyDescent="0.3">
      <c r="A159" t="str">
        <f t="shared" si="8"/>
        <v>158-Sop/SPS</v>
      </c>
      <c r="B159" t="s">
        <v>62</v>
      </c>
      <c r="C159" t="str">
        <f t="shared" si="9"/>
        <v>Sop</v>
      </c>
      <c r="D159">
        <v>158</v>
      </c>
      <c r="E159" t="s">
        <v>58</v>
      </c>
      <c r="F159" s="5">
        <v>46</v>
      </c>
      <c r="G159" s="5" t="str">
        <f t="shared" si="10"/>
        <v>Senior</v>
      </c>
      <c r="H159" t="s">
        <v>31</v>
      </c>
      <c r="I159" t="s">
        <v>65</v>
      </c>
      <c r="J159" t="s">
        <v>37</v>
      </c>
      <c r="K159" t="s">
        <v>42</v>
      </c>
      <c r="L159">
        <v>3</v>
      </c>
      <c r="M159" s="6">
        <v>1432.89</v>
      </c>
      <c r="N159" s="8">
        <v>0.2</v>
      </c>
      <c r="O159" s="5">
        <v>3438.94</v>
      </c>
      <c r="P159" s="10" t="str">
        <f t="shared" si="11"/>
        <v>2022</v>
      </c>
      <c r="Q159" s="10" t="s">
        <v>220</v>
      </c>
      <c r="R159" s="11" t="s">
        <v>1324</v>
      </c>
    </row>
    <row r="160" spans="1:18" x14ac:dyDescent="0.3">
      <c r="A160" t="str">
        <f t="shared" si="8"/>
        <v>159-Fat/SPS</v>
      </c>
      <c r="B160" t="s">
        <v>62</v>
      </c>
      <c r="C160" t="str">
        <f t="shared" si="9"/>
        <v>Fat</v>
      </c>
      <c r="D160">
        <v>159</v>
      </c>
      <c r="E160" t="s">
        <v>13</v>
      </c>
      <c r="F160" s="5">
        <v>40</v>
      </c>
      <c r="G160" s="5" t="str">
        <f t="shared" si="10"/>
        <v>Middle Age</v>
      </c>
      <c r="H160" t="s">
        <v>32</v>
      </c>
      <c r="I160" t="s">
        <v>63</v>
      </c>
      <c r="J160" t="s">
        <v>37</v>
      </c>
      <c r="K160" t="s">
        <v>42</v>
      </c>
      <c r="L160" s="12">
        <v>5</v>
      </c>
      <c r="M160" s="6">
        <v>534.96</v>
      </c>
      <c r="N160" s="8">
        <v>0.13</v>
      </c>
      <c r="O160" s="5">
        <v>930.83</v>
      </c>
      <c r="P160" s="10" t="str">
        <f t="shared" si="11"/>
        <v>2020</v>
      </c>
      <c r="Q160" s="10" t="s">
        <v>221</v>
      </c>
      <c r="R160" s="11" t="s">
        <v>1325</v>
      </c>
    </row>
    <row r="161" spans="1:18" x14ac:dyDescent="0.3">
      <c r="A161" t="str">
        <f t="shared" si="8"/>
        <v>160-Ais/SPS</v>
      </c>
      <c r="B161" t="s">
        <v>62</v>
      </c>
      <c r="C161" t="str">
        <f t="shared" si="9"/>
        <v>Ais</v>
      </c>
      <c r="D161">
        <v>160</v>
      </c>
      <c r="E161" t="s">
        <v>16</v>
      </c>
      <c r="F161" s="5">
        <v>51</v>
      </c>
      <c r="G161" s="5" t="str">
        <f t="shared" si="10"/>
        <v>Senior</v>
      </c>
      <c r="H161" t="s">
        <v>32</v>
      </c>
      <c r="I161" t="s">
        <v>33</v>
      </c>
      <c r="J161" t="s">
        <v>39</v>
      </c>
      <c r="K161" t="s">
        <v>43</v>
      </c>
      <c r="L161">
        <v>6</v>
      </c>
      <c r="M161" s="6">
        <v>1655.23</v>
      </c>
      <c r="N161" s="8">
        <v>0.08</v>
      </c>
      <c r="O161" s="5">
        <v>9136.8700000000008</v>
      </c>
      <c r="P161" s="10" t="str">
        <f t="shared" si="11"/>
        <v>2021</v>
      </c>
      <c r="Q161" s="10" t="s">
        <v>222</v>
      </c>
      <c r="R161" s="11" t="s">
        <v>1326</v>
      </c>
    </row>
    <row r="162" spans="1:18" x14ac:dyDescent="0.3">
      <c r="A162" t="str">
        <f t="shared" si="8"/>
        <v>161-Sar/SPS</v>
      </c>
      <c r="B162" t="s">
        <v>62</v>
      </c>
      <c r="C162" t="str">
        <f t="shared" si="9"/>
        <v>Sar</v>
      </c>
      <c r="D162">
        <v>161</v>
      </c>
      <c r="E162" t="s">
        <v>29</v>
      </c>
      <c r="F162" s="5">
        <v>37</v>
      </c>
      <c r="G162" s="5" t="str">
        <f t="shared" si="10"/>
        <v>Middle Age</v>
      </c>
      <c r="H162" t="s">
        <v>31</v>
      </c>
      <c r="I162" t="s">
        <v>63</v>
      </c>
      <c r="J162" t="s">
        <v>39</v>
      </c>
      <c r="K162" t="s">
        <v>42</v>
      </c>
      <c r="L162">
        <v>4</v>
      </c>
      <c r="M162" s="6">
        <v>581.09</v>
      </c>
      <c r="N162" s="8">
        <v>0.26</v>
      </c>
      <c r="O162" s="5">
        <v>1720.03</v>
      </c>
      <c r="P162" s="10" t="str">
        <f t="shared" si="11"/>
        <v>2022</v>
      </c>
      <c r="Q162" s="10" t="s">
        <v>223</v>
      </c>
      <c r="R162" s="11" t="s">
        <v>1327</v>
      </c>
    </row>
    <row r="163" spans="1:18" x14ac:dyDescent="0.3">
      <c r="A163" t="str">
        <f t="shared" si="8"/>
        <v>162-Meh/SPS</v>
      </c>
      <c r="B163" t="s">
        <v>62</v>
      </c>
      <c r="C163" t="str">
        <f t="shared" si="9"/>
        <v>Meh</v>
      </c>
      <c r="D163">
        <v>162</v>
      </c>
      <c r="E163" t="s">
        <v>26</v>
      </c>
      <c r="F163" s="5">
        <v>32</v>
      </c>
      <c r="G163" s="5" t="str">
        <f t="shared" si="10"/>
        <v>Middle Age</v>
      </c>
      <c r="H163" t="s">
        <v>32</v>
      </c>
      <c r="I163" t="s">
        <v>35</v>
      </c>
      <c r="J163" t="s">
        <v>40</v>
      </c>
      <c r="K163" t="s">
        <v>42</v>
      </c>
      <c r="L163">
        <v>5</v>
      </c>
      <c r="M163" s="6">
        <v>1985.77</v>
      </c>
      <c r="N163" s="8">
        <v>0.19</v>
      </c>
      <c r="O163" s="5">
        <v>8042.37</v>
      </c>
      <c r="P163" s="10" t="str">
        <f t="shared" si="11"/>
        <v>2021</v>
      </c>
      <c r="Q163" s="10" t="s">
        <v>224</v>
      </c>
      <c r="R163" s="11" t="s">
        <v>1328</v>
      </c>
    </row>
    <row r="164" spans="1:18" x14ac:dyDescent="0.3">
      <c r="A164" t="str">
        <f t="shared" si="8"/>
        <v>163-Ali/SPS</v>
      </c>
      <c r="B164" t="s">
        <v>62</v>
      </c>
      <c r="C164" t="str">
        <f t="shared" si="9"/>
        <v>Ali</v>
      </c>
      <c r="D164">
        <v>163</v>
      </c>
      <c r="E164" t="s">
        <v>12</v>
      </c>
      <c r="F164" s="5">
        <v>50</v>
      </c>
      <c r="G164" s="5" t="str">
        <f t="shared" si="10"/>
        <v>Senior</v>
      </c>
      <c r="H164" t="s">
        <v>32</v>
      </c>
      <c r="I164" t="s">
        <v>34</v>
      </c>
      <c r="J164" t="s">
        <v>40</v>
      </c>
      <c r="K164" t="s">
        <v>43</v>
      </c>
      <c r="L164">
        <v>6</v>
      </c>
      <c r="M164" s="6">
        <v>667.1</v>
      </c>
      <c r="N164" s="8">
        <v>0.24</v>
      </c>
      <c r="O164" s="5">
        <v>3041.98</v>
      </c>
      <c r="P164" s="10" t="str">
        <f t="shared" si="11"/>
        <v>2020</v>
      </c>
      <c r="Q164" s="10" t="s">
        <v>225</v>
      </c>
      <c r="R164" s="11" t="s">
        <v>1329</v>
      </c>
    </row>
    <row r="165" spans="1:18" x14ac:dyDescent="0.3">
      <c r="A165" t="str">
        <f t="shared" si="8"/>
        <v>164-Oma/SPS</v>
      </c>
      <c r="B165" t="s">
        <v>62</v>
      </c>
      <c r="C165" t="str">
        <f t="shared" si="9"/>
        <v>Oma</v>
      </c>
      <c r="D165">
        <v>164</v>
      </c>
      <c r="E165" t="s">
        <v>23</v>
      </c>
      <c r="F165" s="5">
        <v>34</v>
      </c>
      <c r="G165" s="5" t="str">
        <f t="shared" si="10"/>
        <v>Middle Age</v>
      </c>
      <c r="H165" t="s">
        <v>32</v>
      </c>
      <c r="I165" t="s">
        <v>64</v>
      </c>
      <c r="J165" t="s">
        <v>37</v>
      </c>
      <c r="K165" t="s">
        <v>42</v>
      </c>
      <c r="L165">
        <v>3</v>
      </c>
      <c r="M165" s="6">
        <v>1763.71</v>
      </c>
      <c r="N165" s="8">
        <v>0.17</v>
      </c>
      <c r="O165" s="5">
        <v>4391.6400000000003</v>
      </c>
      <c r="P165" s="10" t="str">
        <f t="shared" si="11"/>
        <v>2021</v>
      </c>
      <c r="Q165" s="10" t="s">
        <v>226</v>
      </c>
      <c r="R165" s="11" t="s">
        <v>1330</v>
      </c>
    </row>
    <row r="166" spans="1:18" x14ac:dyDescent="0.3">
      <c r="A166" t="str">
        <f t="shared" si="8"/>
        <v>165-Isa/SPS</v>
      </c>
      <c r="B166" t="s">
        <v>62</v>
      </c>
      <c r="C166" t="str">
        <f t="shared" si="9"/>
        <v>Isa</v>
      </c>
      <c r="D166">
        <v>165</v>
      </c>
      <c r="E166" t="s">
        <v>21</v>
      </c>
      <c r="F166" s="5">
        <v>37</v>
      </c>
      <c r="G166" s="5" t="str">
        <f t="shared" si="10"/>
        <v>Middle Age</v>
      </c>
      <c r="H166" t="s">
        <v>32</v>
      </c>
      <c r="I166" t="s">
        <v>64</v>
      </c>
      <c r="J166" t="s">
        <v>57</v>
      </c>
      <c r="K166" t="s">
        <v>67</v>
      </c>
      <c r="L166">
        <v>1</v>
      </c>
      <c r="M166" s="6">
        <v>824.84</v>
      </c>
      <c r="N166" s="8">
        <v>0.05</v>
      </c>
      <c r="O166" s="5">
        <v>783.6</v>
      </c>
      <c r="P166" s="10" t="str">
        <f t="shared" si="11"/>
        <v>2023</v>
      </c>
      <c r="Q166" s="10" t="s">
        <v>227</v>
      </c>
      <c r="R166" s="11" t="s">
        <v>1331</v>
      </c>
    </row>
    <row r="167" spans="1:18" x14ac:dyDescent="0.3">
      <c r="A167" t="str">
        <f t="shared" si="8"/>
        <v>166-Jam/SPS</v>
      </c>
      <c r="B167" t="s">
        <v>62</v>
      </c>
      <c r="C167" t="str">
        <f t="shared" si="9"/>
        <v>Jam</v>
      </c>
      <c r="D167">
        <v>166</v>
      </c>
      <c r="E167" t="s">
        <v>17</v>
      </c>
      <c r="F167" s="13">
        <v>41</v>
      </c>
      <c r="G167" s="5" t="str">
        <f t="shared" si="10"/>
        <v>Middle Age</v>
      </c>
      <c r="H167" t="s">
        <v>31</v>
      </c>
      <c r="I167" t="s">
        <v>64</v>
      </c>
      <c r="J167" t="s">
        <v>38</v>
      </c>
      <c r="K167" t="s">
        <v>67</v>
      </c>
      <c r="L167">
        <v>3</v>
      </c>
      <c r="M167" s="6">
        <v>529.80999999999995</v>
      </c>
      <c r="N167" s="8">
        <v>0.28999999999999998</v>
      </c>
      <c r="O167" s="5">
        <v>1128.5</v>
      </c>
      <c r="P167" s="10" t="str">
        <f t="shared" si="11"/>
        <v>2023</v>
      </c>
      <c r="Q167" s="10" t="s">
        <v>219</v>
      </c>
      <c r="R167" s="11" t="s">
        <v>1332</v>
      </c>
    </row>
    <row r="168" spans="1:18" x14ac:dyDescent="0.3">
      <c r="A168" t="str">
        <f t="shared" si="8"/>
        <v>167-Fat/SPS</v>
      </c>
      <c r="B168" t="s">
        <v>62</v>
      </c>
      <c r="C168" t="str">
        <f t="shared" si="9"/>
        <v>Fat</v>
      </c>
      <c r="D168">
        <v>167</v>
      </c>
      <c r="E168" t="s">
        <v>13</v>
      </c>
      <c r="F168" s="5">
        <v>61</v>
      </c>
      <c r="G168" s="5" t="str">
        <f t="shared" si="10"/>
        <v>Senior</v>
      </c>
      <c r="H168" t="s">
        <v>32</v>
      </c>
      <c r="I168" t="s">
        <v>66</v>
      </c>
      <c r="J168" t="s">
        <v>37</v>
      </c>
      <c r="K168" t="s">
        <v>42</v>
      </c>
      <c r="L168">
        <v>3</v>
      </c>
      <c r="M168" s="6">
        <v>491.02</v>
      </c>
      <c r="N168" s="8">
        <v>0.05</v>
      </c>
      <c r="O168" s="5">
        <v>1399.41</v>
      </c>
      <c r="P168" s="10" t="str">
        <f t="shared" si="11"/>
        <v>2023</v>
      </c>
      <c r="Q168" s="10" t="s">
        <v>228</v>
      </c>
      <c r="R168" s="11" t="s">
        <v>1333</v>
      </c>
    </row>
    <row r="169" spans="1:18" x14ac:dyDescent="0.3">
      <c r="A169" t="str">
        <f t="shared" si="8"/>
        <v>168-Emm/SPS</v>
      </c>
      <c r="B169" t="s">
        <v>62</v>
      </c>
      <c r="C169" t="str">
        <f t="shared" si="9"/>
        <v>Emm</v>
      </c>
      <c r="D169">
        <v>168</v>
      </c>
      <c r="E169" t="s">
        <v>20</v>
      </c>
      <c r="F169" s="5">
        <v>41</v>
      </c>
      <c r="G169" s="5" t="str">
        <f t="shared" si="10"/>
        <v>Middle Age</v>
      </c>
      <c r="H169" t="s">
        <v>31</v>
      </c>
      <c r="I169" t="s">
        <v>33</v>
      </c>
      <c r="J169" t="s">
        <v>57</v>
      </c>
      <c r="K169" t="s">
        <v>42</v>
      </c>
      <c r="L169">
        <v>6</v>
      </c>
      <c r="M169" s="6">
        <v>1707.87</v>
      </c>
      <c r="N169" s="8">
        <v>0.27</v>
      </c>
      <c r="O169" s="5">
        <v>7480.47</v>
      </c>
      <c r="P169" s="10" t="str">
        <f t="shared" si="11"/>
        <v>2021</v>
      </c>
      <c r="Q169" s="10" t="s">
        <v>229</v>
      </c>
      <c r="R169" s="11" t="s">
        <v>1334</v>
      </c>
    </row>
    <row r="170" spans="1:18" x14ac:dyDescent="0.3">
      <c r="A170" t="str">
        <f t="shared" si="8"/>
        <v>169-Oma/SPS</v>
      </c>
      <c r="B170" t="s">
        <v>62</v>
      </c>
      <c r="C170" t="str">
        <f t="shared" si="9"/>
        <v>Oma</v>
      </c>
      <c r="D170">
        <v>169</v>
      </c>
      <c r="E170" t="s">
        <v>23</v>
      </c>
      <c r="F170" s="5">
        <v>64</v>
      </c>
      <c r="G170" s="5" t="str">
        <f t="shared" si="10"/>
        <v>Senior</v>
      </c>
      <c r="H170" t="s">
        <v>32</v>
      </c>
      <c r="I170" t="s">
        <v>65</v>
      </c>
      <c r="J170" t="s">
        <v>57</v>
      </c>
      <c r="K170" t="s">
        <v>67</v>
      </c>
      <c r="L170">
        <v>4</v>
      </c>
      <c r="M170" s="6">
        <v>652.07000000000005</v>
      </c>
      <c r="N170" s="8">
        <v>0.06</v>
      </c>
      <c r="O170" s="5">
        <v>2451.7800000000002</v>
      </c>
      <c r="P170" s="10" t="str">
        <f t="shared" si="11"/>
        <v>2021</v>
      </c>
      <c r="Q170" s="10" t="s">
        <v>230</v>
      </c>
      <c r="R170" s="11" t="s">
        <v>1335</v>
      </c>
    </row>
    <row r="171" spans="1:18" x14ac:dyDescent="0.3">
      <c r="A171" t="str">
        <f t="shared" si="8"/>
        <v>170-Jam/SPS</v>
      </c>
      <c r="B171" t="s">
        <v>62</v>
      </c>
      <c r="C171" t="str">
        <f t="shared" si="9"/>
        <v>Jam</v>
      </c>
      <c r="D171">
        <v>170</v>
      </c>
      <c r="E171" t="s">
        <v>17</v>
      </c>
      <c r="F171" s="5">
        <v>54</v>
      </c>
      <c r="G171" s="5" t="str">
        <f t="shared" si="10"/>
        <v>Senior</v>
      </c>
      <c r="H171" t="s">
        <v>31</v>
      </c>
      <c r="I171" t="s">
        <v>33</v>
      </c>
      <c r="J171" t="s">
        <v>37</v>
      </c>
      <c r="K171" t="s">
        <v>42</v>
      </c>
      <c r="L171">
        <v>7</v>
      </c>
      <c r="M171" s="6">
        <v>710.2</v>
      </c>
      <c r="N171" s="8">
        <v>0.11</v>
      </c>
      <c r="O171" s="5">
        <v>4424.55</v>
      </c>
      <c r="P171" s="10" t="str">
        <f t="shared" si="11"/>
        <v>2021</v>
      </c>
      <c r="Q171" s="10" t="s">
        <v>89</v>
      </c>
      <c r="R171" s="11" t="s">
        <v>1336</v>
      </c>
    </row>
    <row r="172" spans="1:18" x14ac:dyDescent="0.3">
      <c r="A172" t="str">
        <f t="shared" si="8"/>
        <v>171-Ali/SPS</v>
      </c>
      <c r="B172" t="s">
        <v>62</v>
      </c>
      <c r="C172" t="str">
        <f t="shared" si="9"/>
        <v>Ali</v>
      </c>
      <c r="D172">
        <v>171</v>
      </c>
      <c r="E172" t="s">
        <v>12</v>
      </c>
      <c r="F172" s="5">
        <v>24</v>
      </c>
      <c r="G172" s="5" t="str">
        <f t="shared" si="10"/>
        <v>Young</v>
      </c>
      <c r="H172" t="s">
        <v>32</v>
      </c>
      <c r="I172" t="s">
        <v>66</v>
      </c>
      <c r="J172" t="s">
        <v>57</v>
      </c>
      <c r="K172" t="s">
        <v>67</v>
      </c>
      <c r="L172" s="12">
        <v>5</v>
      </c>
      <c r="M172" s="6">
        <v>434.14</v>
      </c>
      <c r="N172" s="8">
        <v>0.13</v>
      </c>
      <c r="O172" s="5">
        <v>755.4</v>
      </c>
      <c r="P172" s="10" t="str">
        <f t="shared" si="11"/>
        <v>2020</v>
      </c>
      <c r="Q172" s="10" t="s">
        <v>231</v>
      </c>
      <c r="R172" s="11" t="s">
        <v>1337</v>
      </c>
    </row>
    <row r="173" spans="1:18" x14ac:dyDescent="0.3">
      <c r="A173" t="str">
        <f t="shared" si="8"/>
        <v>172-Sop/SPS</v>
      </c>
      <c r="B173" t="s">
        <v>62</v>
      </c>
      <c r="C173" t="str">
        <f t="shared" si="9"/>
        <v>Sop</v>
      </c>
      <c r="D173">
        <v>172</v>
      </c>
      <c r="E173" t="s">
        <v>58</v>
      </c>
      <c r="F173" s="5">
        <v>25</v>
      </c>
      <c r="G173" s="5" t="str">
        <f t="shared" si="10"/>
        <v>Middle Age</v>
      </c>
      <c r="H173" t="s">
        <v>32</v>
      </c>
      <c r="I173" t="s">
        <v>33</v>
      </c>
      <c r="J173" t="s">
        <v>41</v>
      </c>
      <c r="K173" t="s">
        <v>43</v>
      </c>
      <c r="L173">
        <v>4</v>
      </c>
      <c r="M173" s="6">
        <v>1924.58</v>
      </c>
      <c r="N173" s="8">
        <v>0.28000000000000003</v>
      </c>
      <c r="O173" s="5">
        <v>5542.79</v>
      </c>
      <c r="P173" s="10" t="str">
        <f t="shared" si="11"/>
        <v>2021</v>
      </c>
      <c r="Q173" s="10" t="s">
        <v>232</v>
      </c>
      <c r="R173" s="11" t="s">
        <v>1338</v>
      </c>
    </row>
    <row r="174" spans="1:18" x14ac:dyDescent="0.3">
      <c r="A174" t="str">
        <f t="shared" si="8"/>
        <v>173-Lea/SPS</v>
      </c>
      <c r="B174" t="s">
        <v>62</v>
      </c>
      <c r="C174" t="str">
        <f t="shared" si="9"/>
        <v>Lea</v>
      </c>
      <c r="D174">
        <v>173</v>
      </c>
      <c r="E174" t="s">
        <v>14</v>
      </c>
      <c r="F174" s="5">
        <v>40</v>
      </c>
      <c r="G174" s="5" t="str">
        <f t="shared" si="10"/>
        <v>Middle Age</v>
      </c>
      <c r="H174" t="s">
        <v>31</v>
      </c>
      <c r="I174" t="s">
        <v>33</v>
      </c>
      <c r="J174" t="s">
        <v>57</v>
      </c>
      <c r="K174" t="s">
        <v>67</v>
      </c>
      <c r="L174">
        <v>8</v>
      </c>
      <c r="M174" s="6">
        <v>527.25</v>
      </c>
      <c r="N174" s="8">
        <v>0.27</v>
      </c>
      <c r="O174" s="5">
        <v>3079.14</v>
      </c>
      <c r="P174" s="10" t="str">
        <f t="shared" si="11"/>
        <v>2020</v>
      </c>
      <c r="Q174" s="10" t="s">
        <v>233</v>
      </c>
      <c r="R174" s="11" t="s">
        <v>1339</v>
      </c>
    </row>
    <row r="175" spans="1:18" x14ac:dyDescent="0.3">
      <c r="A175" t="str">
        <f t="shared" si="8"/>
        <v>174-Jam/SPS</v>
      </c>
      <c r="B175" t="s">
        <v>62</v>
      </c>
      <c r="C175" t="str">
        <f t="shared" si="9"/>
        <v>Jam</v>
      </c>
      <c r="D175">
        <v>174</v>
      </c>
      <c r="E175" t="s">
        <v>17</v>
      </c>
      <c r="F175" s="5">
        <v>31</v>
      </c>
      <c r="G175" s="5" t="str">
        <f t="shared" si="10"/>
        <v>Middle Age</v>
      </c>
      <c r="H175" t="s">
        <v>32</v>
      </c>
      <c r="I175" t="s">
        <v>63</v>
      </c>
      <c r="J175" t="s">
        <v>37</v>
      </c>
      <c r="K175" t="s">
        <v>42</v>
      </c>
      <c r="L175">
        <v>6</v>
      </c>
      <c r="M175" s="6">
        <v>532.52</v>
      </c>
      <c r="N175" s="8">
        <v>0.25</v>
      </c>
      <c r="O175" s="5">
        <v>2396.34</v>
      </c>
      <c r="P175" s="10" t="str">
        <f t="shared" si="11"/>
        <v>2023</v>
      </c>
      <c r="Q175" s="10" t="s">
        <v>234</v>
      </c>
      <c r="R175" s="11" t="s">
        <v>1340</v>
      </c>
    </row>
    <row r="176" spans="1:18" x14ac:dyDescent="0.3">
      <c r="A176" t="str">
        <f t="shared" si="8"/>
        <v>175-Ali/SPS</v>
      </c>
      <c r="B176" t="s">
        <v>62</v>
      </c>
      <c r="C176" t="str">
        <f t="shared" si="9"/>
        <v>Ali</v>
      </c>
      <c r="D176">
        <v>175</v>
      </c>
      <c r="E176" t="s">
        <v>12</v>
      </c>
      <c r="F176" s="5">
        <v>21</v>
      </c>
      <c r="G176" s="5" t="str">
        <f t="shared" si="10"/>
        <v>Young</v>
      </c>
      <c r="H176" t="s">
        <v>32</v>
      </c>
      <c r="I176" t="s">
        <v>64</v>
      </c>
      <c r="J176" t="s">
        <v>57</v>
      </c>
      <c r="K176" t="s">
        <v>42</v>
      </c>
      <c r="L176">
        <v>3</v>
      </c>
      <c r="M176" s="6">
        <v>1890.6</v>
      </c>
      <c r="N176" s="8">
        <v>0.11</v>
      </c>
      <c r="O176" s="5">
        <v>5047.8999999999996</v>
      </c>
      <c r="P176" s="10" t="str">
        <f t="shared" si="11"/>
        <v>2023</v>
      </c>
      <c r="Q176" s="10" t="s">
        <v>235</v>
      </c>
      <c r="R176" s="11" t="s">
        <v>1341</v>
      </c>
    </row>
    <row r="177" spans="1:18" x14ac:dyDescent="0.3">
      <c r="A177" t="str">
        <f t="shared" si="8"/>
        <v>176-Isa/SPS</v>
      </c>
      <c r="B177" t="s">
        <v>62</v>
      </c>
      <c r="C177" t="str">
        <f t="shared" si="9"/>
        <v>Isa</v>
      </c>
      <c r="D177">
        <v>176</v>
      </c>
      <c r="E177" t="s">
        <v>21</v>
      </c>
      <c r="F177" s="5">
        <v>38</v>
      </c>
      <c r="G177" s="5" t="str">
        <f t="shared" si="10"/>
        <v>Middle Age</v>
      </c>
      <c r="H177" t="s">
        <v>31</v>
      </c>
      <c r="I177" t="s">
        <v>34</v>
      </c>
      <c r="J177" t="s">
        <v>37</v>
      </c>
      <c r="K177" t="s">
        <v>67</v>
      </c>
      <c r="L177" s="12">
        <v>5</v>
      </c>
      <c r="M177" s="6">
        <v>1806.75</v>
      </c>
      <c r="N177" s="8">
        <v>0</v>
      </c>
      <c r="O177" s="5">
        <v>3613.5</v>
      </c>
      <c r="P177" s="10" t="str">
        <f t="shared" si="11"/>
        <v>2021</v>
      </c>
      <c r="Q177" s="10" t="s">
        <v>236</v>
      </c>
      <c r="R177" s="11" t="s">
        <v>1342</v>
      </c>
    </row>
    <row r="178" spans="1:18" x14ac:dyDescent="0.3">
      <c r="A178" t="str">
        <f t="shared" si="8"/>
        <v>177-Emi/SPS</v>
      </c>
      <c r="B178" t="s">
        <v>62</v>
      </c>
      <c r="C178" t="str">
        <f t="shared" si="9"/>
        <v>Emi</v>
      </c>
      <c r="D178">
        <v>177</v>
      </c>
      <c r="E178" t="s">
        <v>28</v>
      </c>
      <c r="F178" s="5">
        <v>63</v>
      </c>
      <c r="G178" s="5" t="str">
        <f t="shared" si="10"/>
        <v>Senior</v>
      </c>
      <c r="H178" t="s">
        <v>32</v>
      </c>
      <c r="I178" t="s">
        <v>64</v>
      </c>
      <c r="J178" t="s">
        <v>39</v>
      </c>
      <c r="K178" t="s">
        <v>67</v>
      </c>
      <c r="L178">
        <v>3</v>
      </c>
      <c r="M178" s="6">
        <v>535.38</v>
      </c>
      <c r="N178" s="8">
        <v>0.2</v>
      </c>
      <c r="O178" s="5">
        <v>1284.9100000000001</v>
      </c>
      <c r="P178" s="10" t="str">
        <f t="shared" si="11"/>
        <v>2023</v>
      </c>
      <c r="Q178" s="10" t="s">
        <v>237</v>
      </c>
      <c r="R178" s="11" t="s">
        <v>1343</v>
      </c>
    </row>
    <row r="179" spans="1:18" x14ac:dyDescent="0.3">
      <c r="A179" t="str">
        <f t="shared" si="8"/>
        <v>178-Emi/SPS</v>
      </c>
      <c r="B179" t="s">
        <v>62</v>
      </c>
      <c r="C179" t="str">
        <f t="shared" si="9"/>
        <v>Emi</v>
      </c>
      <c r="D179">
        <v>178</v>
      </c>
      <c r="E179" t="s">
        <v>28</v>
      </c>
      <c r="F179" s="5">
        <v>27</v>
      </c>
      <c r="G179" s="5" t="str">
        <f t="shared" si="10"/>
        <v>Middle Age</v>
      </c>
      <c r="H179" t="s">
        <v>32</v>
      </c>
      <c r="I179" t="s">
        <v>33</v>
      </c>
      <c r="J179" t="s">
        <v>37</v>
      </c>
      <c r="K179" t="s">
        <v>42</v>
      </c>
      <c r="L179">
        <v>1</v>
      </c>
      <c r="M179" s="6">
        <v>1736.21</v>
      </c>
      <c r="N179" s="8">
        <v>0.12</v>
      </c>
      <c r="O179" s="5">
        <v>1527.86</v>
      </c>
      <c r="P179" s="10" t="str">
        <f t="shared" si="11"/>
        <v>2022</v>
      </c>
      <c r="Q179" s="10" t="s">
        <v>238</v>
      </c>
      <c r="R179" s="11" t="s">
        <v>1344</v>
      </c>
    </row>
    <row r="180" spans="1:18" x14ac:dyDescent="0.3">
      <c r="A180" t="str">
        <f t="shared" si="8"/>
        <v>179-Sop/SPS</v>
      </c>
      <c r="B180" t="s">
        <v>62</v>
      </c>
      <c r="C180" t="str">
        <f t="shared" si="9"/>
        <v>Sop</v>
      </c>
      <c r="D180">
        <v>179</v>
      </c>
      <c r="E180" t="s">
        <v>58</v>
      </c>
      <c r="F180" s="5">
        <v>39</v>
      </c>
      <c r="G180" s="5" t="str">
        <f t="shared" si="10"/>
        <v>Middle Age</v>
      </c>
      <c r="H180" t="s">
        <v>32</v>
      </c>
      <c r="I180" t="s">
        <v>34</v>
      </c>
      <c r="J180" t="s">
        <v>57</v>
      </c>
      <c r="K180" t="s">
        <v>42</v>
      </c>
      <c r="L180">
        <v>1</v>
      </c>
      <c r="M180" s="6">
        <v>537.16</v>
      </c>
      <c r="N180" s="8">
        <v>0.23</v>
      </c>
      <c r="O180" s="5">
        <v>413.61</v>
      </c>
      <c r="P180" s="10" t="str">
        <f t="shared" si="11"/>
        <v>2021</v>
      </c>
      <c r="Q180" s="10" t="s">
        <v>239</v>
      </c>
      <c r="R180" s="11" t="s">
        <v>1345</v>
      </c>
    </row>
    <row r="181" spans="1:18" x14ac:dyDescent="0.3">
      <c r="A181" t="str">
        <f t="shared" si="8"/>
        <v>180-Dav/SPS</v>
      </c>
      <c r="B181" t="s">
        <v>62</v>
      </c>
      <c r="C181" t="str">
        <f t="shared" si="9"/>
        <v>Dav</v>
      </c>
      <c r="D181">
        <v>180</v>
      </c>
      <c r="E181" t="s">
        <v>22</v>
      </c>
      <c r="F181" s="5">
        <v>47</v>
      </c>
      <c r="G181" s="5" t="str">
        <f t="shared" si="10"/>
        <v>Senior</v>
      </c>
      <c r="H181" t="s">
        <v>32</v>
      </c>
      <c r="I181" t="s">
        <v>63</v>
      </c>
      <c r="J181" t="s">
        <v>37</v>
      </c>
      <c r="K181" t="s">
        <v>42</v>
      </c>
      <c r="L181" s="12">
        <v>5</v>
      </c>
      <c r="M181" s="6">
        <v>214.71</v>
      </c>
      <c r="N181" s="8">
        <v>0.24</v>
      </c>
      <c r="O181" s="5">
        <v>326.36</v>
      </c>
      <c r="P181" s="10" t="str">
        <f t="shared" si="11"/>
        <v>2020</v>
      </c>
      <c r="Q181" s="10" t="s">
        <v>240</v>
      </c>
      <c r="R181" s="11" t="s">
        <v>1346</v>
      </c>
    </row>
    <row r="182" spans="1:18" x14ac:dyDescent="0.3">
      <c r="A182" t="str">
        <f t="shared" si="8"/>
        <v>181-Jam/SPS</v>
      </c>
      <c r="B182" t="s">
        <v>62</v>
      </c>
      <c r="C182" t="str">
        <f t="shared" si="9"/>
        <v>Jam</v>
      </c>
      <c r="D182">
        <v>181</v>
      </c>
      <c r="E182" t="s">
        <v>17</v>
      </c>
      <c r="F182" s="5">
        <v>47</v>
      </c>
      <c r="G182" s="5" t="str">
        <f t="shared" si="10"/>
        <v>Senior</v>
      </c>
      <c r="H182" t="s">
        <v>32</v>
      </c>
      <c r="I182" t="s">
        <v>65</v>
      </c>
      <c r="J182" t="s">
        <v>38</v>
      </c>
      <c r="K182" t="s">
        <v>43</v>
      </c>
      <c r="L182">
        <v>3</v>
      </c>
      <c r="M182" s="6">
        <v>1649.7</v>
      </c>
      <c r="N182" s="8">
        <v>0.13</v>
      </c>
      <c r="O182" s="5">
        <v>4305.72</v>
      </c>
      <c r="P182" s="10" t="str">
        <f t="shared" si="11"/>
        <v>2020</v>
      </c>
      <c r="Q182" s="10" t="s">
        <v>241</v>
      </c>
      <c r="R182" s="11" t="s">
        <v>1347</v>
      </c>
    </row>
    <row r="183" spans="1:18" x14ac:dyDescent="0.3">
      <c r="A183" t="str">
        <f t="shared" si="8"/>
        <v>182-Sar/SPS</v>
      </c>
      <c r="B183" t="s">
        <v>62</v>
      </c>
      <c r="C183" t="str">
        <f t="shared" si="9"/>
        <v>Sar</v>
      </c>
      <c r="D183">
        <v>182</v>
      </c>
      <c r="E183" t="s">
        <v>29</v>
      </c>
      <c r="F183" s="5">
        <v>33</v>
      </c>
      <c r="G183" s="5" t="str">
        <f t="shared" si="10"/>
        <v>Middle Age</v>
      </c>
      <c r="H183" t="s">
        <v>31</v>
      </c>
      <c r="I183" t="s">
        <v>35</v>
      </c>
      <c r="J183" t="s">
        <v>37</v>
      </c>
      <c r="K183" t="s">
        <v>43</v>
      </c>
      <c r="L183">
        <v>9</v>
      </c>
      <c r="M183" s="6">
        <v>1554.54</v>
      </c>
      <c r="N183" s="8">
        <v>0.22</v>
      </c>
      <c r="O183" s="5">
        <v>10912.87</v>
      </c>
      <c r="P183" s="10" t="str">
        <f t="shared" si="11"/>
        <v>2022</v>
      </c>
      <c r="Q183" s="10" t="s">
        <v>242</v>
      </c>
      <c r="R183" s="11" t="s">
        <v>1348</v>
      </c>
    </row>
    <row r="184" spans="1:18" x14ac:dyDescent="0.3">
      <c r="A184" t="str">
        <f t="shared" si="8"/>
        <v>183-Mar/SPS</v>
      </c>
      <c r="B184" t="s">
        <v>62</v>
      </c>
      <c r="C184" t="str">
        <f t="shared" si="9"/>
        <v>Mar</v>
      </c>
      <c r="D184">
        <v>183</v>
      </c>
      <c r="E184" t="s">
        <v>18</v>
      </c>
      <c r="F184" s="5">
        <v>28</v>
      </c>
      <c r="G184" s="5" t="str">
        <f t="shared" si="10"/>
        <v>Middle Age</v>
      </c>
      <c r="H184" t="s">
        <v>31</v>
      </c>
      <c r="I184" t="s">
        <v>34</v>
      </c>
      <c r="J184" t="s">
        <v>37</v>
      </c>
      <c r="K184" t="s">
        <v>67</v>
      </c>
      <c r="L184">
        <v>8</v>
      </c>
      <c r="M184" s="6">
        <v>624.6</v>
      </c>
      <c r="N184" s="8">
        <v>0.25</v>
      </c>
      <c r="O184" s="5">
        <v>3747.6</v>
      </c>
      <c r="P184" s="10" t="str">
        <f t="shared" si="11"/>
        <v>2022</v>
      </c>
      <c r="Q184" s="10" t="s">
        <v>243</v>
      </c>
      <c r="R184" s="11" t="s">
        <v>1349</v>
      </c>
    </row>
    <row r="185" spans="1:18" x14ac:dyDescent="0.3">
      <c r="A185" t="str">
        <f t="shared" si="8"/>
        <v>184-Ais/SPS</v>
      </c>
      <c r="B185" t="s">
        <v>62</v>
      </c>
      <c r="C185" t="str">
        <f t="shared" si="9"/>
        <v>Ais</v>
      </c>
      <c r="D185">
        <v>184</v>
      </c>
      <c r="E185" t="s">
        <v>16</v>
      </c>
      <c r="F185" s="5">
        <v>39</v>
      </c>
      <c r="G185" s="5" t="str">
        <f t="shared" si="10"/>
        <v>Middle Age</v>
      </c>
      <c r="H185" t="s">
        <v>32</v>
      </c>
      <c r="I185" t="s">
        <v>66</v>
      </c>
      <c r="J185" t="s">
        <v>38</v>
      </c>
      <c r="K185" t="s">
        <v>67</v>
      </c>
      <c r="L185">
        <v>9</v>
      </c>
      <c r="M185" s="6">
        <v>225.77</v>
      </c>
      <c r="N185" s="8">
        <v>0.28000000000000003</v>
      </c>
      <c r="O185" s="5">
        <v>1462.99</v>
      </c>
      <c r="P185" s="10" t="str">
        <f t="shared" si="11"/>
        <v>2021</v>
      </c>
      <c r="Q185" s="10" t="s">
        <v>244</v>
      </c>
      <c r="R185" s="11" t="s">
        <v>1350</v>
      </c>
    </row>
    <row r="186" spans="1:18" x14ac:dyDescent="0.3">
      <c r="A186" t="str">
        <f t="shared" si="8"/>
        <v>185-Emi/SPS</v>
      </c>
      <c r="B186" t="s">
        <v>62</v>
      </c>
      <c r="C186" t="str">
        <f t="shared" si="9"/>
        <v>Emi</v>
      </c>
      <c r="D186">
        <v>185</v>
      </c>
      <c r="E186" t="s">
        <v>28</v>
      </c>
      <c r="F186" s="5">
        <v>46</v>
      </c>
      <c r="G186" s="5" t="str">
        <f t="shared" si="10"/>
        <v>Senior</v>
      </c>
      <c r="H186" t="s">
        <v>32</v>
      </c>
      <c r="I186" t="s">
        <v>64</v>
      </c>
      <c r="J186" t="s">
        <v>38</v>
      </c>
      <c r="K186" t="s">
        <v>43</v>
      </c>
      <c r="L186">
        <v>7</v>
      </c>
      <c r="M186" s="6">
        <v>452.56</v>
      </c>
      <c r="N186" s="8">
        <v>0.17</v>
      </c>
      <c r="O186" s="5">
        <v>2629.37</v>
      </c>
      <c r="P186" s="10" t="str">
        <f t="shared" si="11"/>
        <v>2020</v>
      </c>
      <c r="Q186" s="10" t="s">
        <v>245</v>
      </c>
      <c r="R186" s="11" t="s">
        <v>1351</v>
      </c>
    </row>
    <row r="187" spans="1:18" x14ac:dyDescent="0.3">
      <c r="A187" t="str">
        <f t="shared" si="8"/>
        <v>186-Ali/SPS</v>
      </c>
      <c r="B187" t="s">
        <v>62</v>
      </c>
      <c r="C187" t="str">
        <f t="shared" si="9"/>
        <v>Ali</v>
      </c>
      <c r="D187">
        <v>186</v>
      </c>
      <c r="E187" t="s">
        <v>12</v>
      </c>
      <c r="F187" s="5">
        <v>42</v>
      </c>
      <c r="G187" s="5" t="str">
        <f t="shared" si="10"/>
        <v>Middle Age</v>
      </c>
      <c r="H187" t="s">
        <v>31</v>
      </c>
      <c r="I187" t="s">
        <v>63</v>
      </c>
      <c r="J187" t="s">
        <v>38</v>
      </c>
      <c r="K187" t="s">
        <v>43</v>
      </c>
      <c r="L187">
        <v>7</v>
      </c>
      <c r="M187" s="6">
        <v>1553.56</v>
      </c>
      <c r="N187" s="8">
        <v>0.23</v>
      </c>
      <c r="O187" s="5">
        <v>8373.69</v>
      </c>
      <c r="P187" s="10" t="str">
        <f t="shared" si="11"/>
        <v>2023</v>
      </c>
      <c r="Q187" s="10" t="s">
        <v>246</v>
      </c>
      <c r="R187" s="11" t="s">
        <v>1352</v>
      </c>
    </row>
    <row r="188" spans="1:18" x14ac:dyDescent="0.3">
      <c r="A188" t="str">
        <f t="shared" si="8"/>
        <v>187-Ali/SPS</v>
      </c>
      <c r="B188" t="s">
        <v>62</v>
      </c>
      <c r="C188" t="str">
        <f t="shared" si="9"/>
        <v>Ali</v>
      </c>
      <c r="D188">
        <v>187</v>
      </c>
      <c r="E188" t="s">
        <v>12</v>
      </c>
      <c r="F188" s="5">
        <v>31</v>
      </c>
      <c r="G188" s="5" t="str">
        <f t="shared" si="10"/>
        <v>Middle Age</v>
      </c>
      <c r="H188" t="s">
        <v>31</v>
      </c>
      <c r="I188" t="s">
        <v>63</v>
      </c>
      <c r="J188" t="s">
        <v>40</v>
      </c>
      <c r="K188" t="s">
        <v>67</v>
      </c>
      <c r="L188">
        <v>5</v>
      </c>
      <c r="M188" s="6">
        <v>1931.26</v>
      </c>
      <c r="N188" s="8">
        <v>0.15</v>
      </c>
      <c r="O188" s="5">
        <v>8207.86</v>
      </c>
      <c r="P188" s="10" t="str">
        <f t="shared" si="11"/>
        <v>2020</v>
      </c>
      <c r="Q188" s="10" t="s">
        <v>247</v>
      </c>
      <c r="R188" s="11" t="s">
        <v>1353</v>
      </c>
    </row>
    <row r="189" spans="1:18" x14ac:dyDescent="0.3">
      <c r="A189" t="str">
        <f t="shared" si="8"/>
        <v>188-Dan/SPS</v>
      </c>
      <c r="B189" t="s">
        <v>62</v>
      </c>
      <c r="C189" t="str">
        <f t="shared" si="9"/>
        <v>Dan</v>
      </c>
      <c r="D189">
        <v>188</v>
      </c>
      <c r="E189" t="s">
        <v>15</v>
      </c>
      <c r="F189" s="5">
        <v>31</v>
      </c>
      <c r="G189" s="5" t="str">
        <f t="shared" si="10"/>
        <v>Middle Age</v>
      </c>
      <c r="H189" t="s">
        <v>31</v>
      </c>
      <c r="I189" t="s">
        <v>64</v>
      </c>
      <c r="J189" t="s">
        <v>41</v>
      </c>
      <c r="K189" t="s">
        <v>43</v>
      </c>
      <c r="L189">
        <v>7</v>
      </c>
      <c r="M189" s="6">
        <v>555.04999999999995</v>
      </c>
      <c r="N189" s="8">
        <v>0.01</v>
      </c>
      <c r="O189" s="5">
        <v>3846.5</v>
      </c>
      <c r="P189" s="10" t="str">
        <f t="shared" si="11"/>
        <v>2020</v>
      </c>
      <c r="Q189" s="10" t="s">
        <v>248</v>
      </c>
      <c r="R189" s="11" t="s">
        <v>1354</v>
      </c>
    </row>
    <row r="190" spans="1:18" x14ac:dyDescent="0.3">
      <c r="A190" t="str">
        <f t="shared" si="8"/>
        <v>189-Sop/SPS</v>
      </c>
      <c r="B190" t="s">
        <v>62</v>
      </c>
      <c r="C190" t="str">
        <f t="shared" si="9"/>
        <v>Sop</v>
      </c>
      <c r="D190">
        <v>189</v>
      </c>
      <c r="E190" t="s">
        <v>58</v>
      </c>
      <c r="F190" s="5">
        <v>19</v>
      </c>
      <c r="G190" s="5" t="str">
        <f t="shared" si="10"/>
        <v>Young</v>
      </c>
      <c r="H190" t="s">
        <v>31</v>
      </c>
      <c r="I190" t="s">
        <v>33</v>
      </c>
      <c r="J190" t="s">
        <v>40</v>
      </c>
      <c r="K190" t="s">
        <v>67</v>
      </c>
      <c r="L190">
        <v>4</v>
      </c>
      <c r="M190" s="6">
        <v>1645.6</v>
      </c>
      <c r="N190" s="8">
        <v>0.05</v>
      </c>
      <c r="O190" s="5">
        <v>6253.28</v>
      </c>
      <c r="P190" s="10" t="str">
        <f t="shared" si="11"/>
        <v>2022</v>
      </c>
      <c r="Q190" s="10" t="s">
        <v>249</v>
      </c>
      <c r="R190" s="11" t="s">
        <v>1355</v>
      </c>
    </row>
    <row r="191" spans="1:18" x14ac:dyDescent="0.3">
      <c r="A191" t="str">
        <f t="shared" si="8"/>
        <v>190-Jac/SPS</v>
      </c>
      <c r="B191" t="s">
        <v>62</v>
      </c>
      <c r="C191" t="str">
        <f t="shared" si="9"/>
        <v>Jac</v>
      </c>
      <c r="D191">
        <v>190</v>
      </c>
      <c r="E191" t="s">
        <v>30</v>
      </c>
      <c r="F191" s="13">
        <v>41</v>
      </c>
      <c r="G191" s="5" t="str">
        <f t="shared" si="10"/>
        <v>Middle Age</v>
      </c>
      <c r="H191" t="s">
        <v>31</v>
      </c>
      <c r="I191" t="s">
        <v>33</v>
      </c>
      <c r="J191" t="s">
        <v>37</v>
      </c>
      <c r="K191" t="s">
        <v>42</v>
      </c>
      <c r="L191">
        <v>5</v>
      </c>
      <c r="M191" s="6">
        <v>494.47</v>
      </c>
      <c r="N191" s="8">
        <v>0.04</v>
      </c>
      <c r="O191" s="5">
        <v>2373.46</v>
      </c>
      <c r="P191" s="10" t="str">
        <f t="shared" si="11"/>
        <v>2020</v>
      </c>
      <c r="Q191" s="10" t="s">
        <v>250</v>
      </c>
      <c r="R191" s="11" t="s">
        <v>1356</v>
      </c>
    </row>
    <row r="192" spans="1:18" x14ac:dyDescent="0.3">
      <c r="A192" t="str">
        <f t="shared" si="8"/>
        <v>191-Dav/SPS</v>
      </c>
      <c r="B192" t="s">
        <v>62</v>
      </c>
      <c r="C192" t="str">
        <f t="shared" si="9"/>
        <v>Dav</v>
      </c>
      <c r="D192">
        <v>191</v>
      </c>
      <c r="E192" t="s">
        <v>22</v>
      </c>
      <c r="F192" s="5">
        <v>20</v>
      </c>
      <c r="G192" s="5" t="str">
        <f t="shared" si="10"/>
        <v>Young</v>
      </c>
      <c r="H192" t="s">
        <v>31</v>
      </c>
      <c r="I192" t="s">
        <v>33</v>
      </c>
      <c r="J192" t="s">
        <v>40</v>
      </c>
      <c r="K192" t="s">
        <v>67</v>
      </c>
      <c r="L192">
        <v>1</v>
      </c>
      <c r="M192" s="6">
        <v>1375.22</v>
      </c>
      <c r="N192" s="8">
        <v>0.05</v>
      </c>
      <c r="O192" s="5">
        <v>1306.46</v>
      </c>
      <c r="P192" s="10" t="str">
        <f t="shared" si="11"/>
        <v>2021</v>
      </c>
      <c r="Q192" s="10" t="s">
        <v>251</v>
      </c>
      <c r="R192" s="11" t="s">
        <v>1357</v>
      </c>
    </row>
    <row r="193" spans="1:18" x14ac:dyDescent="0.3">
      <c r="A193" t="str">
        <f t="shared" si="8"/>
        <v>192-Sar/SPS</v>
      </c>
      <c r="B193" t="s">
        <v>62</v>
      </c>
      <c r="C193" t="str">
        <f t="shared" si="9"/>
        <v>Sar</v>
      </c>
      <c r="D193">
        <v>192</v>
      </c>
      <c r="E193" t="s">
        <v>29</v>
      </c>
      <c r="F193" s="5">
        <v>47</v>
      </c>
      <c r="G193" s="5" t="str">
        <f t="shared" si="10"/>
        <v>Senior</v>
      </c>
      <c r="H193" t="s">
        <v>32</v>
      </c>
      <c r="I193" t="s">
        <v>63</v>
      </c>
      <c r="J193" t="s">
        <v>40</v>
      </c>
      <c r="K193" t="s">
        <v>43</v>
      </c>
      <c r="L193">
        <v>4</v>
      </c>
      <c r="M193" s="6">
        <v>213.05</v>
      </c>
      <c r="N193" s="8">
        <v>0</v>
      </c>
      <c r="O193" s="5">
        <v>852.2</v>
      </c>
      <c r="P193" s="10" t="str">
        <f t="shared" si="11"/>
        <v>2022</v>
      </c>
      <c r="Q193" s="10" t="s">
        <v>252</v>
      </c>
      <c r="R193" s="11" t="s">
        <v>1358</v>
      </c>
    </row>
    <row r="194" spans="1:18" x14ac:dyDescent="0.3">
      <c r="A194" t="str">
        <f t="shared" si="8"/>
        <v>193-Dav/SPS</v>
      </c>
      <c r="B194" t="s">
        <v>62</v>
      </c>
      <c r="C194" t="str">
        <f t="shared" si="9"/>
        <v>Dav</v>
      </c>
      <c r="D194">
        <v>193</v>
      </c>
      <c r="E194" t="s">
        <v>22</v>
      </c>
      <c r="F194" s="5">
        <v>35</v>
      </c>
      <c r="G194" s="5" t="str">
        <f t="shared" si="10"/>
        <v>Middle Age</v>
      </c>
      <c r="H194" t="s">
        <v>32</v>
      </c>
      <c r="I194" t="s">
        <v>33</v>
      </c>
      <c r="J194" t="s">
        <v>38</v>
      </c>
      <c r="K194" t="s">
        <v>43</v>
      </c>
      <c r="L194">
        <v>3</v>
      </c>
      <c r="M194" s="6">
        <v>1191.33</v>
      </c>
      <c r="N194" s="8">
        <v>0.26</v>
      </c>
      <c r="O194" s="5">
        <v>2644.75</v>
      </c>
      <c r="P194" s="10" t="str">
        <f t="shared" si="11"/>
        <v>2022</v>
      </c>
      <c r="Q194" s="10" t="s">
        <v>165</v>
      </c>
      <c r="R194" s="11" t="s">
        <v>1359</v>
      </c>
    </row>
    <row r="195" spans="1:18" x14ac:dyDescent="0.3">
      <c r="A195" t="str">
        <f t="shared" ref="A195:A258" si="12">D195&amp;"-"&amp;C195&amp;"/"&amp;B195</f>
        <v>194-Luc/SPS</v>
      </c>
      <c r="B195" t="s">
        <v>62</v>
      </c>
      <c r="C195" t="str">
        <f t="shared" ref="C195:C258" si="13">LEFT(E195,3)</f>
        <v>Luc</v>
      </c>
      <c r="D195">
        <v>194</v>
      </c>
      <c r="E195" t="s">
        <v>25</v>
      </c>
      <c r="F195" s="5">
        <v>53</v>
      </c>
      <c r="G195" s="5" t="str">
        <f t="shared" ref="G195:G258" si="14">IF(F195&lt;25,"Young",IF(F195&lt;45,"Middle Age","Senior"))</f>
        <v>Senior</v>
      </c>
      <c r="H195" t="s">
        <v>32</v>
      </c>
      <c r="I195" t="s">
        <v>64</v>
      </c>
      <c r="J195" t="s">
        <v>38</v>
      </c>
      <c r="K195" t="s">
        <v>43</v>
      </c>
      <c r="L195" s="12">
        <v>5</v>
      </c>
      <c r="M195" s="6">
        <v>574.91999999999996</v>
      </c>
      <c r="N195" s="8">
        <v>0.17</v>
      </c>
      <c r="O195" s="5">
        <v>954.37</v>
      </c>
      <c r="P195" s="10" t="str">
        <f t="shared" ref="P195:P258" si="15">RIGHT(Q195,4)</f>
        <v>2023</v>
      </c>
      <c r="Q195" s="10" t="s">
        <v>253</v>
      </c>
      <c r="R195" s="11" t="s">
        <v>1360</v>
      </c>
    </row>
    <row r="196" spans="1:18" x14ac:dyDescent="0.3">
      <c r="A196" t="str">
        <f t="shared" si="12"/>
        <v>195-Oma/SPS</v>
      </c>
      <c r="B196" t="s">
        <v>62</v>
      </c>
      <c r="C196" t="str">
        <f t="shared" si="13"/>
        <v>Oma</v>
      </c>
      <c r="D196">
        <v>195</v>
      </c>
      <c r="E196" t="s">
        <v>23</v>
      </c>
      <c r="F196" s="5">
        <v>38</v>
      </c>
      <c r="G196" s="5" t="str">
        <f t="shared" si="14"/>
        <v>Middle Age</v>
      </c>
      <c r="H196" t="s">
        <v>32</v>
      </c>
      <c r="I196" t="s">
        <v>34</v>
      </c>
      <c r="J196" t="s">
        <v>39</v>
      </c>
      <c r="K196" t="s">
        <v>67</v>
      </c>
      <c r="L196" s="12">
        <v>5</v>
      </c>
      <c r="M196" s="6">
        <v>1855.4</v>
      </c>
      <c r="N196" s="8">
        <v>0.11</v>
      </c>
      <c r="O196" s="5">
        <v>3302.61</v>
      </c>
      <c r="P196" s="10" t="str">
        <f t="shared" si="15"/>
        <v>2020</v>
      </c>
      <c r="Q196" s="10" t="s">
        <v>254</v>
      </c>
      <c r="R196" s="11" t="s">
        <v>1361</v>
      </c>
    </row>
    <row r="197" spans="1:18" x14ac:dyDescent="0.3">
      <c r="A197" t="str">
        <f t="shared" si="12"/>
        <v>196-Emi/SPS</v>
      </c>
      <c r="B197" t="s">
        <v>62</v>
      </c>
      <c r="C197" t="str">
        <f t="shared" si="13"/>
        <v>Emi</v>
      </c>
      <c r="D197">
        <v>196</v>
      </c>
      <c r="E197" t="s">
        <v>28</v>
      </c>
      <c r="F197" s="5">
        <v>36</v>
      </c>
      <c r="G197" s="5" t="str">
        <f t="shared" si="14"/>
        <v>Middle Age</v>
      </c>
      <c r="H197" t="s">
        <v>32</v>
      </c>
      <c r="I197" t="s">
        <v>65</v>
      </c>
      <c r="J197" t="s">
        <v>40</v>
      </c>
      <c r="K197" t="s">
        <v>43</v>
      </c>
      <c r="L197">
        <v>8</v>
      </c>
      <c r="M197" s="6">
        <v>615.01</v>
      </c>
      <c r="N197" s="8">
        <v>0.12</v>
      </c>
      <c r="O197" s="5">
        <v>4329.67</v>
      </c>
      <c r="P197" s="10" t="str">
        <f t="shared" si="15"/>
        <v>2022</v>
      </c>
      <c r="Q197" s="10" t="s">
        <v>255</v>
      </c>
      <c r="R197" s="11" t="s">
        <v>1362</v>
      </c>
    </row>
    <row r="198" spans="1:18" x14ac:dyDescent="0.3">
      <c r="A198" t="str">
        <f t="shared" si="12"/>
        <v>197-Jam/SPS</v>
      </c>
      <c r="B198" t="s">
        <v>62</v>
      </c>
      <c r="C198" t="str">
        <f t="shared" si="13"/>
        <v>Jam</v>
      </c>
      <c r="D198">
        <v>197</v>
      </c>
      <c r="E198" t="s">
        <v>17</v>
      </c>
      <c r="F198" s="5">
        <v>33</v>
      </c>
      <c r="G198" s="5" t="str">
        <f t="shared" si="14"/>
        <v>Middle Age</v>
      </c>
      <c r="H198" t="s">
        <v>31</v>
      </c>
      <c r="I198" t="s">
        <v>34</v>
      </c>
      <c r="J198" t="s">
        <v>41</v>
      </c>
      <c r="K198" t="s">
        <v>67</v>
      </c>
      <c r="L198">
        <v>1</v>
      </c>
      <c r="M198" s="6">
        <v>826.96</v>
      </c>
      <c r="N198" s="8">
        <v>0.14000000000000001</v>
      </c>
      <c r="O198" s="5">
        <v>711.19</v>
      </c>
      <c r="P198" s="10" t="str">
        <f t="shared" si="15"/>
        <v>2021</v>
      </c>
      <c r="Q198" s="10" t="s">
        <v>256</v>
      </c>
      <c r="R198" s="11" t="s">
        <v>1363</v>
      </c>
    </row>
    <row r="199" spans="1:18" x14ac:dyDescent="0.3">
      <c r="A199" t="str">
        <f t="shared" si="12"/>
        <v>198-Isa/SPS</v>
      </c>
      <c r="B199" t="s">
        <v>62</v>
      </c>
      <c r="C199" t="str">
        <f t="shared" si="13"/>
        <v>Isa</v>
      </c>
      <c r="D199">
        <v>198</v>
      </c>
      <c r="E199" t="s">
        <v>21</v>
      </c>
      <c r="F199" s="5">
        <v>45</v>
      </c>
      <c r="G199" s="5" t="str">
        <f t="shared" si="14"/>
        <v>Senior</v>
      </c>
      <c r="H199" t="s">
        <v>31</v>
      </c>
      <c r="I199" t="s">
        <v>66</v>
      </c>
      <c r="J199" t="s">
        <v>37</v>
      </c>
      <c r="K199" t="s">
        <v>42</v>
      </c>
      <c r="L199">
        <v>8</v>
      </c>
      <c r="M199" s="6">
        <v>1689.32</v>
      </c>
      <c r="N199" s="8">
        <v>0.02</v>
      </c>
      <c r="O199" s="5">
        <v>13244.27</v>
      </c>
      <c r="P199" s="10" t="str">
        <f t="shared" si="15"/>
        <v>2021</v>
      </c>
      <c r="Q199" s="10" t="s">
        <v>257</v>
      </c>
      <c r="R199" s="11" t="s">
        <v>1364</v>
      </c>
    </row>
    <row r="200" spans="1:18" x14ac:dyDescent="0.3">
      <c r="A200" t="str">
        <f t="shared" si="12"/>
        <v>199-Fat/SPS</v>
      </c>
      <c r="B200" t="s">
        <v>62</v>
      </c>
      <c r="C200" t="str">
        <f t="shared" si="13"/>
        <v>Fat</v>
      </c>
      <c r="D200">
        <v>199</v>
      </c>
      <c r="E200" t="s">
        <v>13</v>
      </c>
      <c r="F200" s="5">
        <v>21</v>
      </c>
      <c r="G200" s="5" t="str">
        <f t="shared" si="14"/>
        <v>Young</v>
      </c>
      <c r="H200" t="s">
        <v>31</v>
      </c>
      <c r="I200" t="s">
        <v>64</v>
      </c>
      <c r="J200" t="s">
        <v>57</v>
      </c>
      <c r="K200" t="s">
        <v>42</v>
      </c>
      <c r="L200">
        <v>9</v>
      </c>
      <c r="M200" s="6">
        <v>904.64</v>
      </c>
      <c r="N200" s="8">
        <v>0.08</v>
      </c>
      <c r="O200" s="5">
        <v>7490.42</v>
      </c>
      <c r="P200" s="10" t="str">
        <f t="shared" si="15"/>
        <v>2020</v>
      </c>
      <c r="Q200" s="10" t="s">
        <v>258</v>
      </c>
      <c r="R200" s="11" t="s">
        <v>1365</v>
      </c>
    </row>
    <row r="201" spans="1:18" x14ac:dyDescent="0.3">
      <c r="A201" t="str">
        <f t="shared" si="12"/>
        <v>200-Dan/SPS</v>
      </c>
      <c r="B201" t="s">
        <v>62</v>
      </c>
      <c r="C201" t="str">
        <f t="shared" si="13"/>
        <v>Dan</v>
      </c>
      <c r="D201">
        <v>200</v>
      </c>
      <c r="E201" t="s">
        <v>15</v>
      </c>
      <c r="F201" s="5">
        <v>32</v>
      </c>
      <c r="G201" s="5" t="str">
        <f t="shared" si="14"/>
        <v>Middle Age</v>
      </c>
      <c r="H201" t="s">
        <v>31</v>
      </c>
      <c r="I201" t="s">
        <v>34</v>
      </c>
      <c r="J201" t="s">
        <v>41</v>
      </c>
      <c r="K201" t="s">
        <v>43</v>
      </c>
      <c r="L201">
        <v>6</v>
      </c>
      <c r="M201" s="6">
        <v>514.9</v>
      </c>
      <c r="N201" s="8">
        <v>0.26</v>
      </c>
      <c r="O201" s="5">
        <v>2286.16</v>
      </c>
      <c r="P201" s="10" t="str">
        <f t="shared" si="15"/>
        <v>2021</v>
      </c>
      <c r="Q201" s="10" t="s">
        <v>78</v>
      </c>
      <c r="R201" s="11" t="s">
        <v>1366</v>
      </c>
    </row>
    <row r="202" spans="1:18" x14ac:dyDescent="0.3">
      <c r="A202" t="str">
        <f t="shared" si="12"/>
        <v>201-Oma/SPS</v>
      </c>
      <c r="B202" t="s">
        <v>62</v>
      </c>
      <c r="C202" t="str">
        <f t="shared" si="13"/>
        <v>Oma</v>
      </c>
      <c r="D202">
        <v>201</v>
      </c>
      <c r="E202" t="s">
        <v>23</v>
      </c>
      <c r="F202" s="5">
        <v>18</v>
      </c>
      <c r="G202" s="5" t="str">
        <f t="shared" si="14"/>
        <v>Young</v>
      </c>
      <c r="H202" t="s">
        <v>31</v>
      </c>
      <c r="I202" t="s">
        <v>64</v>
      </c>
      <c r="J202" t="s">
        <v>41</v>
      </c>
      <c r="K202" t="s">
        <v>67</v>
      </c>
      <c r="L202">
        <v>1</v>
      </c>
      <c r="M202" s="6">
        <v>1117.71</v>
      </c>
      <c r="N202" s="8">
        <v>0.22</v>
      </c>
      <c r="O202" s="5">
        <v>871.81</v>
      </c>
      <c r="P202" s="10" t="str">
        <f t="shared" si="15"/>
        <v>2021</v>
      </c>
      <c r="Q202" s="10" t="s">
        <v>259</v>
      </c>
      <c r="R202" s="11" t="s">
        <v>1367</v>
      </c>
    </row>
    <row r="203" spans="1:18" x14ac:dyDescent="0.3">
      <c r="A203" t="str">
        <f t="shared" si="12"/>
        <v>202-Emi/SPS</v>
      </c>
      <c r="B203" t="s">
        <v>62</v>
      </c>
      <c r="C203" t="str">
        <f t="shared" si="13"/>
        <v>Emi</v>
      </c>
      <c r="D203">
        <v>202</v>
      </c>
      <c r="E203" t="s">
        <v>28</v>
      </c>
      <c r="F203" s="5">
        <v>64</v>
      </c>
      <c r="G203" s="5" t="str">
        <f t="shared" si="14"/>
        <v>Senior</v>
      </c>
      <c r="H203" t="s">
        <v>31</v>
      </c>
      <c r="I203" t="s">
        <v>63</v>
      </c>
      <c r="J203" t="s">
        <v>39</v>
      </c>
      <c r="K203" t="s">
        <v>67</v>
      </c>
      <c r="L203">
        <v>7</v>
      </c>
      <c r="M203" s="6">
        <v>1687.98</v>
      </c>
      <c r="N203" s="8">
        <v>0.17</v>
      </c>
      <c r="O203" s="5">
        <v>9807.16</v>
      </c>
      <c r="P203" s="10" t="str">
        <f t="shared" si="15"/>
        <v>2022</v>
      </c>
      <c r="Q203" s="10" t="s">
        <v>93</v>
      </c>
      <c r="R203" s="11" t="s">
        <v>1368</v>
      </c>
    </row>
    <row r="204" spans="1:18" x14ac:dyDescent="0.3">
      <c r="A204" t="str">
        <f t="shared" si="12"/>
        <v>203-Dav/SPS</v>
      </c>
      <c r="B204" t="s">
        <v>62</v>
      </c>
      <c r="C204" t="str">
        <f t="shared" si="13"/>
        <v>Dav</v>
      </c>
      <c r="D204">
        <v>203</v>
      </c>
      <c r="E204" t="s">
        <v>22</v>
      </c>
      <c r="F204" s="5">
        <v>33</v>
      </c>
      <c r="G204" s="5" t="str">
        <f t="shared" si="14"/>
        <v>Middle Age</v>
      </c>
      <c r="H204" t="s">
        <v>32</v>
      </c>
      <c r="I204" t="s">
        <v>66</v>
      </c>
      <c r="J204" t="s">
        <v>37</v>
      </c>
      <c r="K204" t="s">
        <v>43</v>
      </c>
      <c r="L204">
        <v>5</v>
      </c>
      <c r="M204" s="6">
        <v>894.7</v>
      </c>
      <c r="N204" s="8">
        <v>0.14000000000000001</v>
      </c>
      <c r="O204" s="5">
        <v>3847.21</v>
      </c>
      <c r="P204" s="10" t="str">
        <f t="shared" si="15"/>
        <v>2022</v>
      </c>
      <c r="Q204" s="10" t="s">
        <v>260</v>
      </c>
      <c r="R204" s="11" t="s">
        <v>1369</v>
      </c>
    </row>
    <row r="205" spans="1:18" x14ac:dyDescent="0.3">
      <c r="A205" t="str">
        <f t="shared" si="12"/>
        <v>204-Emm/SPS</v>
      </c>
      <c r="B205" t="s">
        <v>62</v>
      </c>
      <c r="C205" t="str">
        <f t="shared" si="13"/>
        <v>Emm</v>
      </c>
      <c r="D205">
        <v>204</v>
      </c>
      <c r="E205" t="s">
        <v>20</v>
      </c>
      <c r="F205" s="5">
        <v>37</v>
      </c>
      <c r="G205" s="5" t="str">
        <f t="shared" si="14"/>
        <v>Middle Age</v>
      </c>
      <c r="H205" t="s">
        <v>32</v>
      </c>
      <c r="I205" t="s">
        <v>63</v>
      </c>
      <c r="J205" t="s">
        <v>37</v>
      </c>
      <c r="K205" t="s">
        <v>67</v>
      </c>
      <c r="L205">
        <v>9</v>
      </c>
      <c r="M205" s="6">
        <v>309.13</v>
      </c>
      <c r="N205" s="8">
        <v>0.08</v>
      </c>
      <c r="O205" s="5">
        <v>2559.6</v>
      </c>
      <c r="P205" s="10" t="str">
        <f t="shared" si="15"/>
        <v>2020</v>
      </c>
      <c r="Q205" s="10" t="s">
        <v>261</v>
      </c>
      <c r="R205" s="11" t="s">
        <v>1370</v>
      </c>
    </row>
    <row r="206" spans="1:18" x14ac:dyDescent="0.3">
      <c r="A206" t="str">
        <f t="shared" si="12"/>
        <v>205-Emm/SPS</v>
      </c>
      <c r="B206" t="s">
        <v>62</v>
      </c>
      <c r="C206" t="str">
        <f t="shared" si="13"/>
        <v>Emm</v>
      </c>
      <c r="D206">
        <v>205</v>
      </c>
      <c r="E206" t="s">
        <v>20</v>
      </c>
      <c r="F206" s="5">
        <v>50</v>
      </c>
      <c r="G206" s="5" t="str">
        <f t="shared" si="14"/>
        <v>Senior</v>
      </c>
      <c r="H206" t="s">
        <v>31</v>
      </c>
      <c r="I206" t="s">
        <v>35</v>
      </c>
      <c r="J206" t="s">
        <v>38</v>
      </c>
      <c r="K206" t="s">
        <v>43</v>
      </c>
      <c r="L206">
        <v>7</v>
      </c>
      <c r="M206" s="6">
        <v>797.02</v>
      </c>
      <c r="N206" s="8">
        <v>0.14000000000000001</v>
      </c>
      <c r="O206" s="5">
        <v>4798.0600000000004</v>
      </c>
      <c r="P206" s="10" t="str">
        <f t="shared" si="15"/>
        <v>2021</v>
      </c>
      <c r="Q206" s="10" t="s">
        <v>262</v>
      </c>
      <c r="R206" s="11" t="s">
        <v>1371</v>
      </c>
    </row>
    <row r="207" spans="1:18" x14ac:dyDescent="0.3">
      <c r="A207" t="str">
        <f t="shared" si="12"/>
        <v>206-Meh/SPS</v>
      </c>
      <c r="B207" t="s">
        <v>62</v>
      </c>
      <c r="C207" t="str">
        <f t="shared" si="13"/>
        <v>Meh</v>
      </c>
      <c r="D207">
        <v>206</v>
      </c>
      <c r="E207" t="s">
        <v>26</v>
      </c>
      <c r="F207" s="5">
        <v>34</v>
      </c>
      <c r="G207" s="5" t="str">
        <f t="shared" si="14"/>
        <v>Middle Age</v>
      </c>
      <c r="H207" t="s">
        <v>32</v>
      </c>
      <c r="I207" t="s">
        <v>35</v>
      </c>
      <c r="J207" t="s">
        <v>38</v>
      </c>
      <c r="K207" t="s">
        <v>43</v>
      </c>
      <c r="L207">
        <v>5</v>
      </c>
      <c r="M207" s="6">
        <v>1911.23</v>
      </c>
      <c r="N207" s="8">
        <v>0.18</v>
      </c>
      <c r="O207" s="5">
        <v>7836.04</v>
      </c>
      <c r="P207" s="10" t="str">
        <f t="shared" si="15"/>
        <v>2020</v>
      </c>
      <c r="Q207" s="10" t="s">
        <v>263</v>
      </c>
      <c r="R207" s="11" t="s">
        <v>1372</v>
      </c>
    </row>
    <row r="208" spans="1:18" x14ac:dyDescent="0.3">
      <c r="A208" t="str">
        <f t="shared" si="12"/>
        <v>207-Meh/SPS</v>
      </c>
      <c r="B208" t="s">
        <v>62</v>
      </c>
      <c r="C208" t="str">
        <f t="shared" si="13"/>
        <v>Meh</v>
      </c>
      <c r="D208">
        <v>207</v>
      </c>
      <c r="E208" t="s">
        <v>26</v>
      </c>
      <c r="F208" s="5">
        <v>22</v>
      </c>
      <c r="G208" s="5" t="str">
        <f t="shared" si="14"/>
        <v>Young</v>
      </c>
      <c r="H208" t="s">
        <v>31</v>
      </c>
      <c r="I208" t="s">
        <v>35</v>
      </c>
      <c r="J208" t="s">
        <v>41</v>
      </c>
      <c r="K208" t="s">
        <v>42</v>
      </c>
      <c r="L208" s="12">
        <v>5</v>
      </c>
      <c r="M208" s="6">
        <v>190.44</v>
      </c>
      <c r="N208" s="8">
        <v>0.21</v>
      </c>
      <c r="O208" s="5">
        <v>300.89999999999998</v>
      </c>
      <c r="P208" s="10" t="str">
        <f t="shared" si="15"/>
        <v>2023</v>
      </c>
      <c r="Q208" s="10" t="s">
        <v>264</v>
      </c>
      <c r="R208" s="11" t="s">
        <v>1373</v>
      </c>
    </row>
    <row r="209" spans="1:18" x14ac:dyDescent="0.3">
      <c r="A209" t="str">
        <f t="shared" si="12"/>
        <v>208-Jac/SPS</v>
      </c>
      <c r="B209" t="s">
        <v>62</v>
      </c>
      <c r="C209" t="str">
        <f t="shared" si="13"/>
        <v>Jac</v>
      </c>
      <c r="D209">
        <v>208</v>
      </c>
      <c r="E209" t="s">
        <v>30</v>
      </c>
      <c r="F209" s="5">
        <v>22</v>
      </c>
      <c r="G209" s="5" t="str">
        <f t="shared" si="14"/>
        <v>Young</v>
      </c>
      <c r="H209" t="s">
        <v>32</v>
      </c>
      <c r="I209" t="s">
        <v>64</v>
      </c>
      <c r="J209" t="s">
        <v>39</v>
      </c>
      <c r="K209" t="s">
        <v>43</v>
      </c>
      <c r="L209">
        <v>4</v>
      </c>
      <c r="M209" s="6">
        <v>846.47</v>
      </c>
      <c r="N209" s="8">
        <v>0.05</v>
      </c>
      <c r="O209" s="5">
        <v>3216.59</v>
      </c>
      <c r="P209" s="10" t="str">
        <f t="shared" si="15"/>
        <v>2021</v>
      </c>
      <c r="Q209" s="10" t="s">
        <v>121</v>
      </c>
      <c r="R209" s="11" t="s">
        <v>1374</v>
      </c>
    </row>
    <row r="210" spans="1:18" x14ac:dyDescent="0.3">
      <c r="A210" t="str">
        <f t="shared" si="12"/>
        <v>209-Dav/SPS</v>
      </c>
      <c r="B210" t="s">
        <v>62</v>
      </c>
      <c r="C210" t="str">
        <f t="shared" si="13"/>
        <v>Dav</v>
      </c>
      <c r="D210">
        <v>209</v>
      </c>
      <c r="E210" t="s">
        <v>22</v>
      </c>
      <c r="F210" s="5">
        <v>56</v>
      </c>
      <c r="G210" s="5" t="str">
        <f t="shared" si="14"/>
        <v>Senior</v>
      </c>
      <c r="H210" t="s">
        <v>31</v>
      </c>
      <c r="I210" t="s">
        <v>34</v>
      </c>
      <c r="J210" t="s">
        <v>37</v>
      </c>
      <c r="K210" t="s">
        <v>67</v>
      </c>
      <c r="L210" s="12">
        <v>5</v>
      </c>
      <c r="M210" s="6">
        <v>1313.66</v>
      </c>
      <c r="N210" s="8">
        <v>0.24</v>
      </c>
      <c r="O210" s="5">
        <v>1996.76</v>
      </c>
      <c r="P210" s="10" t="str">
        <f t="shared" si="15"/>
        <v>2022</v>
      </c>
      <c r="Q210" s="10" t="s">
        <v>77</v>
      </c>
      <c r="R210" s="11" t="s">
        <v>1375</v>
      </c>
    </row>
    <row r="211" spans="1:18" x14ac:dyDescent="0.3">
      <c r="A211" t="str">
        <f t="shared" si="12"/>
        <v>210-Ali/SPS</v>
      </c>
      <c r="B211" t="s">
        <v>62</v>
      </c>
      <c r="C211" t="str">
        <f t="shared" si="13"/>
        <v>Ali</v>
      </c>
      <c r="D211">
        <v>210</v>
      </c>
      <c r="E211" t="s">
        <v>12</v>
      </c>
      <c r="F211" s="13">
        <v>41</v>
      </c>
      <c r="G211" s="5" t="str">
        <f t="shared" si="14"/>
        <v>Middle Age</v>
      </c>
      <c r="H211" t="s">
        <v>31</v>
      </c>
      <c r="I211" t="s">
        <v>64</v>
      </c>
      <c r="J211" t="s">
        <v>39</v>
      </c>
      <c r="K211" t="s">
        <v>43</v>
      </c>
      <c r="L211">
        <v>9</v>
      </c>
      <c r="M211" s="6">
        <v>203.11</v>
      </c>
      <c r="N211" s="8">
        <v>0.1</v>
      </c>
      <c r="O211" s="5">
        <v>1645.19</v>
      </c>
      <c r="P211" s="10" t="str">
        <f t="shared" si="15"/>
        <v>2023</v>
      </c>
      <c r="Q211" s="10" t="s">
        <v>265</v>
      </c>
      <c r="R211" s="11" t="s">
        <v>1376</v>
      </c>
    </row>
    <row r="212" spans="1:18" x14ac:dyDescent="0.3">
      <c r="A212" t="str">
        <f t="shared" si="12"/>
        <v>211-Emm/SPS</v>
      </c>
      <c r="B212" t="s">
        <v>62</v>
      </c>
      <c r="C212" t="str">
        <f t="shared" si="13"/>
        <v>Emm</v>
      </c>
      <c r="D212">
        <v>211</v>
      </c>
      <c r="E212" t="s">
        <v>20</v>
      </c>
      <c r="F212" s="5">
        <v>61</v>
      </c>
      <c r="G212" s="5" t="str">
        <f t="shared" si="14"/>
        <v>Senior</v>
      </c>
      <c r="H212" t="s">
        <v>32</v>
      </c>
      <c r="I212" t="s">
        <v>63</v>
      </c>
      <c r="J212" t="s">
        <v>57</v>
      </c>
      <c r="K212" t="s">
        <v>42</v>
      </c>
      <c r="L212" s="12">
        <v>5</v>
      </c>
      <c r="M212" s="6">
        <v>722.66</v>
      </c>
      <c r="N212" s="8">
        <v>0.15</v>
      </c>
      <c r="O212" s="5">
        <v>1228.52</v>
      </c>
      <c r="P212" s="10" t="str">
        <f t="shared" si="15"/>
        <v>2023</v>
      </c>
      <c r="Q212" s="10" t="s">
        <v>266</v>
      </c>
      <c r="R212" s="11" t="s">
        <v>1377</v>
      </c>
    </row>
    <row r="213" spans="1:18" x14ac:dyDescent="0.3">
      <c r="A213" t="str">
        <f t="shared" si="12"/>
        <v>212-Jam/SPS</v>
      </c>
      <c r="B213" t="s">
        <v>62</v>
      </c>
      <c r="C213" t="str">
        <f t="shared" si="13"/>
        <v>Jam</v>
      </c>
      <c r="D213">
        <v>212</v>
      </c>
      <c r="E213" t="s">
        <v>17</v>
      </c>
      <c r="F213" s="5">
        <v>53</v>
      </c>
      <c r="G213" s="5" t="str">
        <f t="shared" si="14"/>
        <v>Senior</v>
      </c>
      <c r="H213" t="s">
        <v>31</v>
      </c>
      <c r="I213" t="s">
        <v>65</v>
      </c>
      <c r="J213" t="s">
        <v>37</v>
      </c>
      <c r="K213" t="s">
        <v>42</v>
      </c>
      <c r="L213" s="12">
        <v>5</v>
      </c>
      <c r="M213" s="6">
        <v>1884.13</v>
      </c>
      <c r="N213" s="8">
        <v>0.18</v>
      </c>
      <c r="O213" s="5">
        <v>3089.97</v>
      </c>
      <c r="P213" s="10" t="str">
        <f t="shared" si="15"/>
        <v>2020</v>
      </c>
      <c r="Q213" s="10" t="s">
        <v>267</v>
      </c>
      <c r="R213" s="11" t="s">
        <v>1378</v>
      </c>
    </row>
    <row r="214" spans="1:18" x14ac:dyDescent="0.3">
      <c r="A214" t="str">
        <f t="shared" si="12"/>
        <v>213-Dan/SPS</v>
      </c>
      <c r="B214" t="s">
        <v>62</v>
      </c>
      <c r="C214" t="str">
        <f t="shared" si="13"/>
        <v>Dan</v>
      </c>
      <c r="D214">
        <v>213</v>
      </c>
      <c r="E214" t="s">
        <v>15</v>
      </c>
      <c r="F214" s="5">
        <v>47</v>
      </c>
      <c r="G214" s="5" t="str">
        <f t="shared" si="14"/>
        <v>Senior</v>
      </c>
      <c r="H214" t="s">
        <v>32</v>
      </c>
      <c r="I214" t="s">
        <v>63</v>
      </c>
      <c r="J214" t="s">
        <v>38</v>
      </c>
      <c r="K214" t="s">
        <v>67</v>
      </c>
      <c r="L214" s="12">
        <v>5</v>
      </c>
      <c r="M214" s="6">
        <v>109.74</v>
      </c>
      <c r="N214" s="8">
        <v>0.15</v>
      </c>
      <c r="O214" s="5">
        <v>186.56</v>
      </c>
      <c r="P214" s="10" t="str">
        <f t="shared" si="15"/>
        <v>2021</v>
      </c>
      <c r="Q214" s="10" t="s">
        <v>268</v>
      </c>
      <c r="R214" s="11" t="s">
        <v>1379</v>
      </c>
    </row>
    <row r="215" spans="1:18" x14ac:dyDescent="0.3">
      <c r="A215" t="str">
        <f t="shared" si="12"/>
        <v>214-Sop/SPS</v>
      </c>
      <c r="B215" t="s">
        <v>62</v>
      </c>
      <c r="C215" t="str">
        <f t="shared" si="13"/>
        <v>Sop</v>
      </c>
      <c r="D215">
        <v>214</v>
      </c>
      <c r="E215" t="s">
        <v>58</v>
      </c>
      <c r="F215" s="5">
        <v>21</v>
      </c>
      <c r="G215" s="5" t="str">
        <f t="shared" si="14"/>
        <v>Young</v>
      </c>
      <c r="H215" t="s">
        <v>32</v>
      </c>
      <c r="I215" t="s">
        <v>34</v>
      </c>
      <c r="J215" t="s">
        <v>41</v>
      </c>
      <c r="K215" t="s">
        <v>43</v>
      </c>
      <c r="L215">
        <v>1</v>
      </c>
      <c r="M215" s="6">
        <v>1515.9</v>
      </c>
      <c r="N215" s="8">
        <v>0.17</v>
      </c>
      <c r="O215" s="5">
        <v>1258.2</v>
      </c>
      <c r="P215" s="10" t="str">
        <f t="shared" si="15"/>
        <v>2022</v>
      </c>
      <c r="Q215" s="10" t="s">
        <v>269</v>
      </c>
      <c r="R215" s="11" t="s">
        <v>1380</v>
      </c>
    </row>
    <row r="216" spans="1:18" x14ac:dyDescent="0.3">
      <c r="A216" t="str">
        <f t="shared" si="12"/>
        <v>215-Dav/SPS</v>
      </c>
      <c r="B216" t="s">
        <v>62</v>
      </c>
      <c r="C216" t="str">
        <f t="shared" si="13"/>
        <v>Dav</v>
      </c>
      <c r="D216">
        <v>215</v>
      </c>
      <c r="E216" t="s">
        <v>22</v>
      </c>
      <c r="F216" s="5">
        <v>40</v>
      </c>
      <c r="G216" s="5" t="str">
        <f t="shared" si="14"/>
        <v>Middle Age</v>
      </c>
      <c r="H216" t="s">
        <v>31</v>
      </c>
      <c r="I216" t="s">
        <v>63</v>
      </c>
      <c r="J216" t="s">
        <v>39</v>
      </c>
      <c r="K216" t="s">
        <v>67</v>
      </c>
      <c r="L216">
        <v>9</v>
      </c>
      <c r="M216" s="6">
        <v>1690.68</v>
      </c>
      <c r="N216" s="8">
        <v>0.03</v>
      </c>
      <c r="O216" s="5">
        <v>14759.64</v>
      </c>
      <c r="P216" s="10" t="str">
        <f t="shared" si="15"/>
        <v>2021</v>
      </c>
      <c r="Q216" s="10" t="s">
        <v>183</v>
      </c>
      <c r="R216" s="11" t="s">
        <v>1381</v>
      </c>
    </row>
    <row r="217" spans="1:18" x14ac:dyDescent="0.3">
      <c r="A217" t="str">
        <f t="shared" si="12"/>
        <v>216-Luc/SPS</v>
      </c>
      <c r="B217" t="s">
        <v>62</v>
      </c>
      <c r="C217" t="str">
        <f t="shared" si="13"/>
        <v>Luc</v>
      </c>
      <c r="D217">
        <v>216</v>
      </c>
      <c r="E217" t="s">
        <v>25</v>
      </c>
      <c r="F217" s="5">
        <v>38</v>
      </c>
      <c r="G217" s="5" t="str">
        <f t="shared" si="14"/>
        <v>Middle Age</v>
      </c>
      <c r="H217" t="s">
        <v>31</v>
      </c>
      <c r="I217" t="s">
        <v>63</v>
      </c>
      <c r="J217" t="s">
        <v>38</v>
      </c>
      <c r="K217" t="s">
        <v>67</v>
      </c>
      <c r="L217">
        <v>8</v>
      </c>
      <c r="M217" s="14">
        <v>1038</v>
      </c>
      <c r="N217" s="8">
        <v>0.13</v>
      </c>
      <c r="O217" s="5">
        <v>4108.28</v>
      </c>
      <c r="P217" s="10" t="str">
        <f t="shared" si="15"/>
        <v>2020</v>
      </c>
      <c r="Q217" s="10" t="s">
        <v>270</v>
      </c>
      <c r="R217" s="11" t="s">
        <v>1382</v>
      </c>
    </row>
    <row r="218" spans="1:18" x14ac:dyDescent="0.3">
      <c r="A218" t="str">
        <f t="shared" si="12"/>
        <v>217-Jac/SPS</v>
      </c>
      <c r="B218" t="s">
        <v>62</v>
      </c>
      <c r="C218" t="str">
        <f t="shared" si="13"/>
        <v>Jac</v>
      </c>
      <c r="D218">
        <v>217</v>
      </c>
      <c r="E218" t="s">
        <v>30</v>
      </c>
      <c r="F218" s="5">
        <v>38</v>
      </c>
      <c r="G218" s="5" t="str">
        <f t="shared" si="14"/>
        <v>Middle Age</v>
      </c>
      <c r="H218" t="s">
        <v>31</v>
      </c>
      <c r="I218" t="s">
        <v>66</v>
      </c>
      <c r="J218" t="s">
        <v>41</v>
      </c>
      <c r="K218" t="s">
        <v>43</v>
      </c>
      <c r="L218" s="12">
        <v>5</v>
      </c>
      <c r="M218" s="6">
        <v>468.69</v>
      </c>
      <c r="N218" s="8">
        <v>0.08</v>
      </c>
      <c r="O218" s="5">
        <v>862.39</v>
      </c>
      <c r="P218" s="10" t="str">
        <f t="shared" si="15"/>
        <v>2021</v>
      </c>
      <c r="Q218" s="10" t="s">
        <v>271</v>
      </c>
      <c r="R218" s="11" t="s">
        <v>1383</v>
      </c>
    </row>
    <row r="219" spans="1:18" x14ac:dyDescent="0.3">
      <c r="A219" t="str">
        <f t="shared" si="12"/>
        <v>218-Noa/SPS</v>
      </c>
      <c r="B219" t="s">
        <v>62</v>
      </c>
      <c r="C219" t="str">
        <f t="shared" si="13"/>
        <v>Noa</v>
      </c>
      <c r="D219">
        <v>218</v>
      </c>
      <c r="E219" t="s">
        <v>24</v>
      </c>
      <c r="F219" s="5">
        <v>23</v>
      </c>
      <c r="G219" s="5" t="str">
        <f t="shared" si="14"/>
        <v>Young</v>
      </c>
      <c r="H219" t="s">
        <v>32</v>
      </c>
      <c r="I219" t="s">
        <v>33</v>
      </c>
      <c r="J219" t="s">
        <v>38</v>
      </c>
      <c r="K219" t="s">
        <v>42</v>
      </c>
      <c r="L219" s="12">
        <v>5</v>
      </c>
      <c r="M219" s="6">
        <v>1833.9</v>
      </c>
      <c r="N219" s="8">
        <v>0.03</v>
      </c>
      <c r="O219" s="5">
        <v>3557.77</v>
      </c>
      <c r="P219" s="10" t="str">
        <f t="shared" si="15"/>
        <v>2020</v>
      </c>
      <c r="Q219" s="10" t="s">
        <v>272</v>
      </c>
      <c r="R219" s="11" t="s">
        <v>1384</v>
      </c>
    </row>
    <row r="220" spans="1:18" x14ac:dyDescent="0.3">
      <c r="A220" t="str">
        <f t="shared" si="12"/>
        <v>219-Meh/SPS</v>
      </c>
      <c r="B220" t="s">
        <v>62</v>
      </c>
      <c r="C220" t="str">
        <f t="shared" si="13"/>
        <v>Meh</v>
      </c>
      <c r="D220">
        <v>219</v>
      </c>
      <c r="E220" t="s">
        <v>26</v>
      </c>
      <c r="F220" s="5">
        <v>41</v>
      </c>
      <c r="G220" s="5" t="str">
        <f t="shared" si="14"/>
        <v>Middle Age</v>
      </c>
      <c r="H220" t="s">
        <v>32</v>
      </c>
      <c r="I220" t="s">
        <v>35</v>
      </c>
      <c r="J220" t="s">
        <v>37</v>
      </c>
      <c r="K220" t="s">
        <v>67</v>
      </c>
      <c r="L220">
        <v>5</v>
      </c>
      <c r="M220" s="6">
        <v>1539.8</v>
      </c>
      <c r="N220" s="8">
        <v>0.06</v>
      </c>
      <c r="O220" s="5">
        <v>7237.06</v>
      </c>
      <c r="P220" s="10" t="str">
        <f t="shared" si="15"/>
        <v>2021</v>
      </c>
      <c r="Q220" s="10" t="s">
        <v>273</v>
      </c>
      <c r="R220" s="11" t="s">
        <v>1385</v>
      </c>
    </row>
    <row r="221" spans="1:18" x14ac:dyDescent="0.3">
      <c r="A221" t="str">
        <f t="shared" si="12"/>
        <v>220-Lea/SPS</v>
      </c>
      <c r="B221" t="s">
        <v>62</v>
      </c>
      <c r="C221" t="str">
        <f t="shared" si="13"/>
        <v>Lea</v>
      </c>
      <c r="D221">
        <v>220</v>
      </c>
      <c r="E221" t="s">
        <v>14</v>
      </c>
      <c r="F221" s="5">
        <v>64</v>
      </c>
      <c r="G221" s="5" t="str">
        <f t="shared" si="14"/>
        <v>Senior</v>
      </c>
      <c r="H221" t="s">
        <v>31</v>
      </c>
      <c r="I221" t="s">
        <v>34</v>
      </c>
      <c r="J221" t="s">
        <v>39</v>
      </c>
      <c r="K221" t="s">
        <v>67</v>
      </c>
      <c r="L221">
        <v>4</v>
      </c>
      <c r="M221" s="6">
        <v>271.08999999999997</v>
      </c>
      <c r="N221" s="8">
        <v>0.18</v>
      </c>
      <c r="O221" s="5">
        <v>889.18</v>
      </c>
      <c r="P221" s="10" t="str">
        <f t="shared" si="15"/>
        <v>2022</v>
      </c>
      <c r="Q221" s="10" t="s">
        <v>274</v>
      </c>
      <c r="R221" s="11" t="s">
        <v>1386</v>
      </c>
    </row>
    <row r="222" spans="1:18" x14ac:dyDescent="0.3">
      <c r="A222" t="str">
        <f t="shared" si="12"/>
        <v>221-Jac/SPS</v>
      </c>
      <c r="B222" t="s">
        <v>62</v>
      </c>
      <c r="C222" t="str">
        <f t="shared" si="13"/>
        <v>Jac</v>
      </c>
      <c r="D222">
        <v>221</v>
      </c>
      <c r="E222" t="s">
        <v>30</v>
      </c>
      <c r="F222" s="5">
        <v>48</v>
      </c>
      <c r="G222" s="5" t="str">
        <f t="shared" si="14"/>
        <v>Senior</v>
      </c>
      <c r="H222" t="s">
        <v>31</v>
      </c>
      <c r="I222" t="s">
        <v>34</v>
      </c>
      <c r="J222" t="s">
        <v>57</v>
      </c>
      <c r="K222" t="s">
        <v>42</v>
      </c>
      <c r="L222" s="12">
        <v>5</v>
      </c>
      <c r="M222" s="6">
        <v>463.78</v>
      </c>
      <c r="N222" s="8">
        <v>0.06</v>
      </c>
      <c r="O222" s="5">
        <v>871.91</v>
      </c>
      <c r="P222" s="10" t="str">
        <f t="shared" si="15"/>
        <v>2021</v>
      </c>
      <c r="Q222" s="10" t="s">
        <v>275</v>
      </c>
      <c r="R222" s="11" t="s">
        <v>1387</v>
      </c>
    </row>
    <row r="223" spans="1:18" x14ac:dyDescent="0.3">
      <c r="A223" t="str">
        <f t="shared" si="12"/>
        <v>222-Jac/SPS</v>
      </c>
      <c r="B223" t="s">
        <v>62</v>
      </c>
      <c r="C223" t="str">
        <f t="shared" si="13"/>
        <v>Jac</v>
      </c>
      <c r="D223">
        <v>222</v>
      </c>
      <c r="E223" t="s">
        <v>30</v>
      </c>
      <c r="F223" s="5">
        <v>36</v>
      </c>
      <c r="G223" s="5" t="str">
        <f t="shared" si="14"/>
        <v>Middle Age</v>
      </c>
      <c r="H223" t="s">
        <v>31</v>
      </c>
      <c r="I223" t="s">
        <v>35</v>
      </c>
      <c r="J223" t="s">
        <v>40</v>
      </c>
      <c r="K223" t="s">
        <v>43</v>
      </c>
      <c r="L223">
        <v>8</v>
      </c>
      <c r="M223" s="6">
        <v>1261.6400000000001</v>
      </c>
      <c r="N223" s="8">
        <v>0.05</v>
      </c>
      <c r="O223" s="5">
        <v>9588.4599999999991</v>
      </c>
      <c r="P223" s="10" t="str">
        <f t="shared" si="15"/>
        <v>2022</v>
      </c>
      <c r="Q223" s="10" t="s">
        <v>276</v>
      </c>
      <c r="R223" s="11" t="s">
        <v>1388</v>
      </c>
    </row>
    <row r="224" spans="1:18" x14ac:dyDescent="0.3">
      <c r="A224" t="str">
        <f t="shared" si="12"/>
        <v>223-Sop/SPS</v>
      </c>
      <c r="B224" t="s">
        <v>62</v>
      </c>
      <c r="C224" t="str">
        <f t="shared" si="13"/>
        <v>Sop</v>
      </c>
      <c r="D224">
        <v>223</v>
      </c>
      <c r="E224" t="s">
        <v>58</v>
      </c>
      <c r="F224" s="5">
        <v>55</v>
      </c>
      <c r="G224" s="5" t="str">
        <f t="shared" si="14"/>
        <v>Senior</v>
      </c>
      <c r="H224" t="s">
        <v>31</v>
      </c>
      <c r="I224" t="s">
        <v>63</v>
      </c>
      <c r="J224" t="s">
        <v>38</v>
      </c>
      <c r="K224" t="s">
        <v>43</v>
      </c>
      <c r="L224">
        <v>8</v>
      </c>
      <c r="M224" s="6">
        <v>867.86</v>
      </c>
      <c r="N224" s="8">
        <v>0.17</v>
      </c>
      <c r="O224" s="5">
        <v>5762.59</v>
      </c>
      <c r="P224" s="10" t="str">
        <f t="shared" si="15"/>
        <v>2023</v>
      </c>
      <c r="Q224" s="10" t="s">
        <v>277</v>
      </c>
      <c r="R224" s="11" t="s">
        <v>1389</v>
      </c>
    </row>
    <row r="225" spans="1:18" x14ac:dyDescent="0.3">
      <c r="A225" t="str">
        <f t="shared" si="12"/>
        <v>224-Lea/SPS</v>
      </c>
      <c r="B225" t="s">
        <v>62</v>
      </c>
      <c r="C225" t="str">
        <f t="shared" si="13"/>
        <v>Lea</v>
      </c>
      <c r="D225">
        <v>224</v>
      </c>
      <c r="E225" t="s">
        <v>14</v>
      </c>
      <c r="F225" s="5">
        <v>29</v>
      </c>
      <c r="G225" s="5" t="str">
        <f t="shared" si="14"/>
        <v>Middle Age</v>
      </c>
      <c r="H225" t="s">
        <v>31</v>
      </c>
      <c r="I225" t="s">
        <v>66</v>
      </c>
      <c r="J225" t="s">
        <v>40</v>
      </c>
      <c r="K225" t="s">
        <v>43</v>
      </c>
      <c r="L225">
        <v>4</v>
      </c>
      <c r="M225" s="6">
        <v>1033.1400000000001</v>
      </c>
      <c r="N225" s="8">
        <v>0.27</v>
      </c>
      <c r="O225" s="5">
        <v>3016.77</v>
      </c>
      <c r="P225" s="10" t="str">
        <f t="shared" si="15"/>
        <v>2023</v>
      </c>
      <c r="Q225" s="10" t="s">
        <v>278</v>
      </c>
      <c r="R225" s="11" t="s">
        <v>1390</v>
      </c>
    </row>
    <row r="226" spans="1:18" x14ac:dyDescent="0.3">
      <c r="A226" t="str">
        <f t="shared" si="12"/>
        <v>225-Ali/SPS</v>
      </c>
      <c r="B226" t="s">
        <v>62</v>
      </c>
      <c r="C226" t="str">
        <f t="shared" si="13"/>
        <v>Ali</v>
      </c>
      <c r="D226">
        <v>225</v>
      </c>
      <c r="E226" t="s">
        <v>12</v>
      </c>
      <c r="F226" s="5">
        <v>31</v>
      </c>
      <c r="G226" s="5" t="str">
        <f t="shared" si="14"/>
        <v>Middle Age</v>
      </c>
      <c r="H226" t="s">
        <v>31</v>
      </c>
      <c r="I226" t="s">
        <v>64</v>
      </c>
      <c r="J226" t="s">
        <v>39</v>
      </c>
      <c r="K226" t="s">
        <v>42</v>
      </c>
      <c r="L226">
        <v>4</v>
      </c>
      <c r="M226" s="6">
        <v>1905.51</v>
      </c>
      <c r="N226" s="8">
        <v>0.24</v>
      </c>
      <c r="O226" s="5">
        <v>5792.75</v>
      </c>
      <c r="P226" s="10" t="str">
        <f t="shared" si="15"/>
        <v>2020</v>
      </c>
      <c r="Q226" s="10" t="s">
        <v>279</v>
      </c>
      <c r="R226" s="11" t="s">
        <v>1391</v>
      </c>
    </row>
    <row r="227" spans="1:18" x14ac:dyDescent="0.3">
      <c r="A227" t="str">
        <f t="shared" si="12"/>
        <v>226-Lea/SPS</v>
      </c>
      <c r="B227" t="s">
        <v>62</v>
      </c>
      <c r="C227" t="str">
        <f t="shared" si="13"/>
        <v>Lea</v>
      </c>
      <c r="D227">
        <v>226</v>
      </c>
      <c r="E227" t="s">
        <v>14</v>
      </c>
      <c r="F227" s="5">
        <v>29</v>
      </c>
      <c r="G227" s="5" t="str">
        <f t="shared" si="14"/>
        <v>Middle Age</v>
      </c>
      <c r="H227" t="s">
        <v>31</v>
      </c>
      <c r="I227" t="s">
        <v>64</v>
      </c>
      <c r="J227" t="s">
        <v>37</v>
      </c>
      <c r="K227" t="s">
        <v>67</v>
      </c>
      <c r="L227">
        <v>9</v>
      </c>
      <c r="M227" s="6">
        <v>869.46</v>
      </c>
      <c r="N227" s="8">
        <v>0.27</v>
      </c>
      <c r="O227" s="5">
        <v>5712.35</v>
      </c>
      <c r="P227" s="10" t="str">
        <f t="shared" si="15"/>
        <v>2020</v>
      </c>
      <c r="Q227" s="10" t="s">
        <v>280</v>
      </c>
      <c r="R227" s="11" t="s">
        <v>1392</v>
      </c>
    </row>
    <row r="228" spans="1:18" x14ac:dyDescent="0.3">
      <c r="A228" t="str">
        <f t="shared" si="12"/>
        <v>227-Oma/SPS</v>
      </c>
      <c r="B228" t="s">
        <v>62</v>
      </c>
      <c r="C228" t="str">
        <f t="shared" si="13"/>
        <v>Oma</v>
      </c>
      <c r="D228">
        <v>227</v>
      </c>
      <c r="E228" t="s">
        <v>23</v>
      </c>
      <c r="F228" s="5">
        <v>32</v>
      </c>
      <c r="G228" s="5" t="str">
        <f t="shared" si="14"/>
        <v>Middle Age</v>
      </c>
      <c r="H228" t="s">
        <v>32</v>
      </c>
      <c r="I228" t="s">
        <v>63</v>
      </c>
      <c r="J228" t="s">
        <v>38</v>
      </c>
      <c r="K228" t="s">
        <v>42</v>
      </c>
      <c r="L228">
        <v>4</v>
      </c>
      <c r="M228" s="6">
        <v>1769.28</v>
      </c>
      <c r="N228" s="8">
        <v>0.17</v>
      </c>
      <c r="O228" s="5">
        <v>5874.01</v>
      </c>
      <c r="P228" s="10" t="str">
        <f t="shared" si="15"/>
        <v>2021</v>
      </c>
      <c r="Q228" s="10" t="s">
        <v>281</v>
      </c>
      <c r="R228" s="11" t="s">
        <v>1393</v>
      </c>
    </row>
    <row r="229" spans="1:18" x14ac:dyDescent="0.3">
      <c r="A229" t="str">
        <f t="shared" si="12"/>
        <v>228-Luc/SPS</v>
      </c>
      <c r="B229" t="s">
        <v>62</v>
      </c>
      <c r="C229" t="str">
        <f t="shared" si="13"/>
        <v>Luc</v>
      </c>
      <c r="D229">
        <v>228</v>
      </c>
      <c r="E229" t="s">
        <v>25</v>
      </c>
      <c r="F229" s="5">
        <v>36</v>
      </c>
      <c r="G229" s="5" t="str">
        <f t="shared" si="14"/>
        <v>Middle Age</v>
      </c>
      <c r="H229" t="s">
        <v>32</v>
      </c>
      <c r="I229" t="s">
        <v>63</v>
      </c>
      <c r="J229" t="s">
        <v>37</v>
      </c>
      <c r="K229" t="s">
        <v>67</v>
      </c>
      <c r="L229">
        <v>9</v>
      </c>
      <c r="M229" s="6">
        <v>1338.45</v>
      </c>
      <c r="N229" s="8">
        <v>0.12</v>
      </c>
      <c r="O229" s="5">
        <v>10600.52</v>
      </c>
      <c r="P229" s="10" t="str">
        <f t="shared" si="15"/>
        <v>2021</v>
      </c>
      <c r="Q229" s="10" t="s">
        <v>282</v>
      </c>
      <c r="R229" s="11" t="s">
        <v>1394</v>
      </c>
    </row>
    <row r="230" spans="1:18" x14ac:dyDescent="0.3">
      <c r="A230" t="str">
        <f t="shared" si="12"/>
        <v>229-Emm/SPS</v>
      </c>
      <c r="B230" t="s">
        <v>62</v>
      </c>
      <c r="C230" t="str">
        <f t="shared" si="13"/>
        <v>Emm</v>
      </c>
      <c r="D230">
        <v>229</v>
      </c>
      <c r="E230" t="s">
        <v>20</v>
      </c>
      <c r="F230" s="5">
        <v>45</v>
      </c>
      <c r="G230" s="5" t="str">
        <f t="shared" si="14"/>
        <v>Senior</v>
      </c>
      <c r="H230" t="s">
        <v>31</v>
      </c>
      <c r="I230" t="s">
        <v>33</v>
      </c>
      <c r="J230" t="s">
        <v>57</v>
      </c>
      <c r="K230" t="s">
        <v>67</v>
      </c>
      <c r="L230">
        <v>3</v>
      </c>
      <c r="M230" s="6">
        <v>287.16000000000003</v>
      </c>
      <c r="N230" s="8">
        <v>0.22</v>
      </c>
      <c r="O230" s="5">
        <v>671.95</v>
      </c>
      <c r="P230" s="10" t="str">
        <f t="shared" si="15"/>
        <v>2023</v>
      </c>
      <c r="Q230" s="10" t="s">
        <v>283</v>
      </c>
      <c r="R230" s="11" t="s">
        <v>1395</v>
      </c>
    </row>
    <row r="231" spans="1:18" x14ac:dyDescent="0.3">
      <c r="A231" t="str">
        <f t="shared" si="12"/>
        <v>230-Sar/SPS</v>
      </c>
      <c r="B231" t="s">
        <v>62</v>
      </c>
      <c r="C231" t="str">
        <f t="shared" si="13"/>
        <v>Sar</v>
      </c>
      <c r="D231">
        <v>230</v>
      </c>
      <c r="E231" t="s">
        <v>29</v>
      </c>
      <c r="F231" s="5">
        <v>57</v>
      </c>
      <c r="G231" s="5" t="str">
        <f t="shared" si="14"/>
        <v>Senior</v>
      </c>
      <c r="H231" t="s">
        <v>31</v>
      </c>
      <c r="I231" t="s">
        <v>34</v>
      </c>
      <c r="J231" t="s">
        <v>57</v>
      </c>
      <c r="K231" t="s">
        <v>43</v>
      </c>
      <c r="L231" s="12">
        <v>5</v>
      </c>
      <c r="M231" s="6">
        <v>1501.79</v>
      </c>
      <c r="N231" s="8">
        <v>0.08</v>
      </c>
      <c r="O231" s="5">
        <v>2763.29</v>
      </c>
      <c r="P231" s="10" t="str">
        <f t="shared" si="15"/>
        <v>2023</v>
      </c>
      <c r="Q231" s="10" t="s">
        <v>284</v>
      </c>
      <c r="R231" s="11" t="s">
        <v>1396</v>
      </c>
    </row>
    <row r="232" spans="1:18" x14ac:dyDescent="0.3">
      <c r="A232" t="str">
        <f t="shared" si="12"/>
        <v>231-Dav/SPS</v>
      </c>
      <c r="B232" t="s">
        <v>62</v>
      </c>
      <c r="C232" t="str">
        <f t="shared" si="13"/>
        <v>Dav</v>
      </c>
      <c r="D232">
        <v>231</v>
      </c>
      <c r="E232" t="s">
        <v>22</v>
      </c>
      <c r="F232" s="5">
        <v>58</v>
      </c>
      <c r="G232" s="5" t="str">
        <f t="shared" si="14"/>
        <v>Senior</v>
      </c>
      <c r="H232" t="s">
        <v>32</v>
      </c>
      <c r="I232" t="s">
        <v>35</v>
      </c>
      <c r="J232" t="s">
        <v>41</v>
      </c>
      <c r="K232" t="s">
        <v>43</v>
      </c>
      <c r="L232">
        <v>8</v>
      </c>
      <c r="M232" s="6">
        <v>1064.4100000000001</v>
      </c>
      <c r="N232" s="8">
        <v>0.02</v>
      </c>
      <c r="O232" s="5">
        <v>8344.9699999999993</v>
      </c>
      <c r="P232" s="10" t="str">
        <f t="shared" si="15"/>
        <v>2021</v>
      </c>
      <c r="Q232" s="10" t="s">
        <v>285</v>
      </c>
      <c r="R232" s="11" t="s">
        <v>1397</v>
      </c>
    </row>
    <row r="233" spans="1:18" x14ac:dyDescent="0.3">
      <c r="A233" t="str">
        <f t="shared" si="12"/>
        <v>232-Lea/SPS</v>
      </c>
      <c r="B233" t="s">
        <v>62</v>
      </c>
      <c r="C233" t="str">
        <f t="shared" si="13"/>
        <v>Lea</v>
      </c>
      <c r="D233">
        <v>232</v>
      </c>
      <c r="E233" t="s">
        <v>14</v>
      </c>
      <c r="F233" s="5">
        <v>22</v>
      </c>
      <c r="G233" s="5" t="str">
        <f t="shared" si="14"/>
        <v>Young</v>
      </c>
      <c r="H233" t="s">
        <v>31</v>
      </c>
      <c r="I233" t="s">
        <v>63</v>
      </c>
      <c r="J233" t="s">
        <v>41</v>
      </c>
      <c r="K233" t="s">
        <v>43</v>
      </c>
      <c r="L233">
        <v>3</v>
      </c>
      <c r="M233" s="6">
        <v>488.94</v>
      </c>
      <c r="N233" s="8">
        <v>0.1</v>
      </c>
      <c r="O233" s="5">
        <v>1320.14</v>
      </c>
      <c r="P233" s="10" t="str">
        <f t="shared" si="15"/>
        <v>2021</v>
      </c>
      <c r="Q233" s="10" t="s">
        <v>286</v>
      </c>
      <c r="R233" s="11" t="s">
        <v>1398</v>
      </c>
    </row>
    <row r="234" spans="1:18" x14ac:dyDescent="0.3">
      <c r="A234" t="str">
        <f t="shared" si="12"/>
        <v>233-Ali/SPS</v>
      </c>
      <c r="B234" t="s">
        <v>62</v>
      </c>
      <c r="C234" t="str">
        <f t="shared" si="13"/>
        <v>Ali</v>
      </c>
      <c r="D234">
        <v>233</v>
      </c>
      <c r="E234" t="s">
        <v>12</v>
      </c>
      <c r="F234" s="5">
        <v>22</v>
      </c>
      <c r="G234" s="5" t="str">
        <f t="shared" si="14"/>
        <v>Young</v>
      </c>
      <c r="H234" t="s">
        <v>32</v>
      </c>
      <c r="I234" t="s">
        <v>63</v>
      </c>
      <c r="J234" t="s">
        <v>41</v>
      </c>
      <c r="K234" t="s">
        <v>42</v>
      </c>
      <c r="L234" s="12">
        <v>5</v>
      </c>
      <c r="M234" s="6">
        <v>614.62</v>
      </c>
      <c r="N234" s="8">
        <v>0.09</v>
      </c>
      <c r="O234" s="5">
        <v>1118.6099999999999</v>
      </c>
      <c r="P234" s="10" t="str">
        <f t="shared" si="15"/>
        <v>2023</v>
      </c>
      <c r="Q234" s="10" t="s">
        <v>287</v>
      </c>
      <c r="R234" s="11" t="s">
        <v>1399</v>
      </c>
    </row>
    <row r="235" spans="1:18" x14ac:dyDescent="0.3">
      <c r="A235" t="str">
        <f t="shared" si="12"/>
        <v>234-Meh/SPS</v>
      </c>
      <c r="B235" t="s">
        <v>62</v>
      </c>
      <c r="C235" t="str">
        <f t="shared" si="13"/>
        <v>Meh</v>
      </c>
      <c r="D235">
        <v>234</v>
      </c>
      <c r="E235" t="s">
        <v>26</v>
      </c>
      <c r="F235" s="5">
        <v>23</v>
      </c>
      <c r="G235" s="5" t="str">
        <f t="shared" si="14"/>
        <v>Young</v>
      </c>
      <c r="H235" t="s">
        <v>32</v>
      </c>
      <c r="I235" t="s">
        <v>65</v>
      </c>
      <c r="J235" t="s">
        <v>37</v>
      </c>
      <c r="K235" t="s">
        <v>43</v>
      </c>
      <c r="L235">
        <v>8</v>
      </c>
      <c r="M235" s="6">
        <v>1136.8</v>
      </c>
      <c r="N235" s="8">
        <v>0.2</v>
      </c>
      <c r="O235" s="5">
        <v>7275.52</v>
      </c>
      <c r="P235" s="10" t="str">
        <f t="shared" si="15"/>
        <v>2023</v>
      </c>
      <c r="Q235" s="10" t="s">
        <v>288</v>
      </c>
      <c r="R235" s="11" t="s">
        <v>1400</v>
      </c>
    </row>
    <row r="236" spans="1:18" x14ac:dyDescent="0.3">
      <c r="A236" t="str">
        <f t="shared" si="12"/>
        <v>235-Isa/SPS</v>
      </c>
      <c r="B236" t="s">
        <v>62</v>
      </c>
      <c r="C236" t="str">
        <f t="shared" si="13"/>
        <v>Isa</v>
      </c>
      <c r="D236">
        <v>235</v>
      </c>
      <c r="E236" t="s">
        <v>21</v>
      </c>
      <c r="F236" s="5">
        <v>40</v>
      </c>
      <c r="G236" s="5" t="str">
        <f t="shared" si="14"/>
        <v>Middle Age</v>
      </c>
      <c r="H236" t="s">
        <v>31</v>
      </c>
      <c r="I236" t="s">
        <v>66</v>
      </c>
      <c r="J236" t="s">
        <v>41</v>
      </c>
      <c r="K236" t="s">
        <v>42</v>
      </c>
      <c r="L236">
        <v>8</v>
      </c>
      <c r="M236" s="6">
        <v>1223.32</v>
      </c>
      <c r="N236" s="8">
        <v>0.17</v>
      </c>
      <c r="O236" s="5">
        <v>8122.84</v>
      </c>
      <c r="P236" s="10" t="str">
        <f t="shared" si="15"/>
        <v>2023</v>
      </c>
      <c r="Q236" s="10" t="s">
        <v>289</v>
      </c>
      <c r="R236" s="11" t="s">
        <v>1401</v>
      </c>
    </row>
    <row r="237" spans="1:18" x14ac:dyDescent="0.3">
      <c r="A237" t="str">
        <f t="shared" si="12"/>
        <v>236-Emi/SPS</v>
      </c>
      <c r="B237" t="s">
        <v>62</v>
      </c>
      <c r="C237" t="str">
        <f t="shared" si="13"/>
        <v>Emi</v>
      </c>
      <c r="D237">
        <v>236</v>
      </c>
      <c r="E237" t="s">
        <v>28</v>
      </c>
      <c r="F237" s="5">
        <v>20</v>
      </c>
      <c r="G237" s="5" t="str">
        <f t="shared" si="14"/>
        <v>Young</v>
      </c>
      <c r="H237" t="s">
        <v>32</v>
      </c>
      <c r="I237" t="s">
        <v>64</v>
      </c>
      <c r="J237" t="s">
        <v>39</v>
      </c>
      <c r="K237" t="s">
        <v>43</v>
      </c>
      <c r="L237">
        <v>5</v>
      </c>
      <c r="M237" s="6">
        <v>1937.94</v>
      </c>
      <c r="N237" s="8">
        <v>0.04</v>
      </c>
      <c r="O237" s="5">
        <v>9302.11</v>
      </c>
      <c r="P237" s="10" t="str">
        <f t="shared" si="15"/>
        <v>2022</v>
      </c>
      <c r="Q237" s="10" t="s">
        <v>290</v>
      </c>
      <c r="R237" s="11" t="s">
        <v>1402</v>
      </c>
    </row>
    <row r="238" spans="1:18" x14ac:dyDescent="0.3">
      <c r="A238" t="str">
        <f t="shared" si="12"/>
        <v>237-Sar/SPS</v>
      </c>
      <c r="B238" t="s">
        <v>62</v>
      </c>
      <c r="C238" t="str">
        <f t="shared" si="13"/>
        <v>Sar</v>
      </c>
      <c r="D238">
        <v>237</v>
      </c>
      <c r="E238" t="s">
        <v>29</v>
      </c>
      <c r="F238" s="5">
        <v>54</v>
      </c>
      <c r="G238" s="5" t="str">
        <f t="shared" si="14"/>
        <v>Senior</v>
      </c>
      <c r="H238" t="s">
        <v>32</v>
      </c>
      <c r="I238" t="s">
        <v>66</v>
      </c>
      <c r="J238" t="s">
        <v>40</v>
      </c>
      <c r="K238" t="s">
        <v>43</v>
      </c>
      <c r="L238">
        <v>9</v>
      </c>
      <c r="M238" s="6">
        <v>1716.7</v>
      </c>
      <c r="N238" s="8">
        <v>0.27</v>
      </c>
      <c r="O238" s="5">
        <v>11278.72</v>
      </c>
      <c r="P238" s="10" t="str">
        <f t="shared" si="15"/>
        <v>2022</v>
      </c>
      <c r="Q238" s="10" t="s">
        <v>291</v>
      </c>
      <c r="R238" s="11" t="s">
        <v>1403</v>
      </c>
    </row>
    <row r="239" spans="1:18" x14ac:dyDescent="0.3">
      <c r="A239" t="str">
        <f t="shared" si="12"/>
        <v>238-Dav/SPS</v>
      </c>
      <c r="B239" t="s">
        <v>62</v>
      </c>
      <c r="C239" t="str">
        <f t="shared" si="13"/>
        <v>Dav</v>
      </c>
      <c r="D239">
        <v>238</v>
      </c>
      <c r="E239" t="s">
        <v>22</v>
      </c>
      <c r="F239" s="5">
        <v>50</v>
      </c>
      <c r="G239" s="5" t="str">
        <f t="shared" si="14"/>
        <v>Senior</v>
      </c>
      <c r="H239" t="s">
        <v>31</v>
      </c>
      <c r="I239" t="s">
        <v>66</v>
      </c>
      <c r="J239" t="s">
        <v>40</v>
      </c>
      <c r="K239" t="s">
        <v>43</v>
      </c>
      <c r="L239">
        <v>6</v>
      </c>
      <c r="M239" s="6">
        <v>451.39</v>
      </c>
      <c r="N239" s="8">
        <v>0.18</v>
      </c>
      <c r="O239" s="5">
        <v>2220.84</v>
      </c>
      <c r="P239" s="10" t="str">
        <f t="shared" si="15"/>
        <v>2020</v>
      </c>
      <c r="Q239" s="10" t="s">
        <v>292</v>
      </c>
      <c r="R239" s="11" t="s">
        <v>1404</v>
      </c>
    </row>
    <row r="240" spans="1:18" x14ac:dyDescent="0.3">
      <c r="A240" t="str">
        <f t="shared" si="12"/>
        <v>239-Ali/SPS</v>
      </c>
      <c r="B240" t="s">
        <v>62</v>
      </c>
      <c r="C240" t="str">
        <f t="shared" si="13"/>
        <v>Ali</v>
      </c>
      <c r="D240">
        <v>239</v>
      </c>
      <c r="E240" t="s">
        <v>12</v>
      </c>
      <c r="F240" s="5">
        <v>60</v>
      </c>
      <c r="G240" s="5" t="str">
        <f t="shared" si="14"/>
        <v>Senior</v>
      </c>
      <c r="H240" t="s">
        <v>31</v>
      </c>
      <c r="I240" t="s">
        <v>33</v>
      </c>
      <c r="J240" t="s">
        <v>37</v>
      </c>
      <c r="K240" t="s">
        <v>42</v>
      </c>
      <c r="L240">
        <v>5</v>
      </c>
      <c r="M240" s="6">
        <v>1559.28</v>
      </c>
      <c r="N240" s="8">
        <v>0.14000000000000001</v>
      </c>
      <c r="O240" s="5">
        <v>6704.9</v>
      </c>
      <c r="P240" s="10" t="str">
        <f t="shared" si="15"/>
        <v>2023</v>
      </c>
      <c r="Q240" s="10" t="s">
        <v>293</v>
      </c>
      <c r="R240" s="11" t="s">
        <v>1405</v>
      </c>
    </row>
    <row r="241" spans="1:18" x14ac:dyDescent="0.3">
      <c r="A241" t="str">
        <f t="shared" si="12"/>
        <v>240-Emm/SPS</v>
      </c>
      <c r="B241" t="s">
        <v>62</v>
      </c>
      <c r="C241" t="str">
        <f t="shared" si="13"/>
        <v>Emm</v>
      </c>
      <c r="D241">
        <v>240</v>
      </c>
      <c r="E241" t="s">
        <v>20</v>
      </c>
      <c r="F241" s="5">
        <v>38</v>
      </c>
      <c r="G241" s="5" t="str">
        <f t="shared" si="14"/>
        <v>Middle Age</v>
      </c>
      <c r="H241" t="s">
        <v>32</v>
      </c>
      <c r="I241" t="s">
        <v>66</v>
      </c>
      <c r="J241" t="s">
        <v>37</v>
      </c>
      <c r="K241" t="s">
        <v>67</v>
      </c>
      <c r="L241">
        <v>3</v>
      </c>
      <c r="M241" s="6">
        <v>66.17</v>
      </c>
      <c r="N241" s="8">
        <v>0.28000000000000003</v>
      </c>
      <c r="O241" s="5">
        <v>142.93</v>
      </c>
      <c r="P241" s="10" t="str">
        <f t="shared" si="15"/>
        <v>2023</v>
      </c>
      <c r="Q241" s="10" t="s">
        <v>294</v>
      </c>
      <c r="R241" s="11" t="s">
        <v>1406</v>
      </c>
    </row>
    <row r="242" spans="1:18" x14ac:dyDescent="0.3">
      <c r="A242" t="str">
        <f t="shared" si="12"/>
        <v>241-Noa/SPS</v>
      </c>
      <c r="B242" t="s">
        <v>62</v>
      </c>
      <c r="C242" t="str">
        <f t="shared" si="13"/>
        <v>Noa</v>
      </c>
      <c r="D242">
        <v>241</v>
      </c>
      <c r="E242" t="s">
        <v>24</v>
      </c>
      <c r="F242" s="5">
        <v>37</v>
      </c>
      <c r="G242" s="5" t="str">
        <f t="shared" si="14"/>
        <v>Middle Age</v>
      </c>
      <c r="H242" t="s">
        <v>31</v>
      </c>
      <c r="I242" t="s">
        <v>35</v>
      </c>
      <c r="J242" t="s">
        <v>41</v>
      </c>
      <c r="K242" t="s">
        <v>42</v>
      </c>
      <c r="L242">
        <v>7</v>
      </c>
      <c r="M242" s="6">
        <v>303.13</v>
      </c>
      <c r="N242" s="8">
        <v>0.03</v>
      </c>
      <c r="O242" s="5">
        <v>2058.25</v>
      </c>
      <c r="P242" s="10" t="str">
        <f t="shared" si="15"/>
        <v>2023</v>
      </c>
      <c r="Q242" s="10" t="s">
        <v>295</v>
      </c>
      <c r="R242" s="11" t="s">
        <v>1407</v>
      </c>
    </row>
    <row r="243" spans="1:18" x14ac:dyDescent="0.3">
      <c r="A243" t="str">
        <f t="shared" si="12"/>
        <v>242-Emi/SPS</v>
      </c>
      <c r="B243" t="s">
        <v>62</v>
      </c>
      <c r="C243" t="str">
        <f t="shared" si="13"/>
        <v>Emi</v>
      </c>
      <c r="D243">
        <v>242</v>
      </c>
      <c r="E243" t="s">
        <v>28</v>
      </c>
      <c r="F243" s="5">
        <v>18</v>
      </c>
      <c r="G243" s="5" t="str">
        <f t="shared" si="14"/>
        <v>Young</v>
      </c>
      <c r="H243" t="s">
        <v>32</v>
      </c>
      <c r="I243" t="s">
        <v>33</v>
      </c>
      <c r="J243" t="s">
        <v>40</v>
      </c>
      <c r="K243" t="s">
        <v>42</v>
      </c>
      <c r="L243">
        <v>9</v>
      </c>
      <c r="M243" s="6">
        <v>439.42</v>
      </c>
      <c r="N243" s="8">
        <v>0.24</v>
      </c>
      <c r="O243" s="5">
        <v>3005.63</v>
      </c>
      <c r="P243" s="10" t="str">
        <f t="shared" si="15"/>
        <v>2020</v>
      </c>
      <c r="Q243" s="10" t="s">
        <v>296</v>
      </c>
      <c r="R243" s="11" t="s">
        <v>1408</v>
      </c>
    </row>
    <row r="244" spans="1:18" x14ac:dyDescent="0.3">
      <c r="A244" t="str">
        <f t="shared" si="12"/>
        <v>243-Fat/SPS</v>
      </c>
      <c r="B244" t="s">
        <v>62</v>
      </c>
      <c r="C244" t="str">
        <f t="shared" si="13"/>
        <v>Fat</v>
      </c>
      <c r="D244">
        <v>243</v>
      </c>
      <c r="E244" t="s">
        <v>13</v>
      </c>
      <c r="F244" s="5">
        <v>56</v>
      </c>
      <c r="G244" s="5" t="str">
        <f t="shared" si="14"/>
        <v>Senior</v>
      </c>
      <c r="H244" t="s">
        <v>32</v>
      </c>
      <c r="I244" t="s">
        <v>63</v>
      </c>
      <c r="J244" t="s">
        <v>40</v>
      </c>
      <c r="K244" t="s">
        <v>42</v>
      </c>
      <c r="L244">
        <v>4</v>
      </c>
      <c r="M244" s="6">
        <v>1214.54</v>
      </c>
      <c r="N244" s="8">
        <v>0.11</v>
      </c>
      <c r="O244" s="5">
        <v>4323.76</v>
      </c>
      <c r="P244" s="10" t="str">
        <f t="shared" si="15"/>
        <v>2022</v>
      </c>
      <c r="Q244" s="10" t="s">
        <v>297</v>
      </c>
      <c r="R244" s="11" t="s">
        <v>1409</v>
      </c>
    </row>
    <row r="245" spans="1:18" x14ac:dyDescent="0.3">
      <c r="A245" t="str">
        <f t="shared" si="12"/>
        <v>244-Emm/SPS</v>
      </c>
      <c r="B245" t="s">
        <v>62</v>
      </c>
      <c r="C245" t="str">
        <f t="shared" si="13"/>
        <v>Emm</v>
      </c>
      <c r="D245">
        <v>244</v>
      </c>
      <c r="E245" t="s">
        <v>20</v>
      </c>
      <c r="F245" s="5">
        <v>64</v>
      </c>
      <c r="G245" s="5" t="str">
        <f t="shared" si="14"/>
        <v>Senior</v>
      </c>
      <c r="H245" t="s">
        <v>32</v>
      </c>
      <c r="I245" t="s">
        <v>35</v>
      </c>
      <c r="J245" t="s">
        <v>41</v>
      </c>
      <c r="K245" t="s">
        <v>67</v>
      </c>
      <c r="L245">
        <v>7</v>
      </c>
      <c r="M245" s="6">
        <v>429.64</v>
      </c>
      <c r="N245" s="8">
        <v>0.21</v>
      </c>
      <c r="O245" s="5">
        <v>2375.91</v>
      </c>
      <c r="P245" s="10" t="str">
        <f t="shared" si="15"/>
        <v>2023</v>
      </c>
      <c r="Q245" s="10" t="s">
        <v>298</v>
      </c>
      <c r="R245" s="11" t="s">
        <v>1410</v>
      </c>
    </row>
    <row r="246" spans="1:18" x14ac:dyDescent="0.3">
      <c r="A246" t="str">
        <f t="shared" si="12"/>
        <v>245-Sar/SPS</v>
      </c>
      <c r="B246" t="s">
        <v>62</v>
      </c>
      <c r="C246" t="str">
        <f t="shared" si="13"/>
        <v>Sar</v>
      </c>
      <c r="D246">
        <v>245</v>
      </c>
      <c r="E246" t="s">
        <v>29</v>
      </c>
      <c r="F246" s="5">
        <v>34</v>
      </c>
      <c r="G246" s="5" t="str">
        <f t="shared" si="14"/>
        <v>Middle Age</v>
      </c>
      <c r="H246" t="s">
        <v>32</v>
      </c>
      <c r="I246" t="s">
        <v>33</v>
      </c>
      <c r="J246" t="s">
        <v>37</v>
      </c>
      <c r="K246" t="s">
        <v>42</v>
      </c>
      <c r="L246">
        <v>3</v>
      </c>
      <c r="M246" s="6">
        <v>762.28</v>
      </c>
      <c r="N246" s="8">
        <v>0.28000000000000003</v>
      </c>
      <c r="O246" s="5">
        <v>1646.52</v>
      </c>
      <c r="P246" s="10" t="str">
        <f t="shared" si="15"/>
        <v>2022</v>
      </c>
      <c r="Q246" s="10" t="s">
        <v>299</v>
      </c>
      <c r="R246" s="11" t="s">
        <v>1411</v>
      </c>
    </row>
    <row r="247" spans="1:18" x14ac:dyDescent="0.3">
      <c r="A247" t="str">
        <f t="shared" si="12"/>
        <v>246-Fat/SPS</v>
      </c>
      <c r="B247" t="s">
        <v>62</v>
      </c>
      <c r="C247" t="str">
        <f t="shared" si="13"/>
        <v>Fat</v>
      </c>
      <c r="D247">
        <v>246</v>
      </c>
      <c r="E247" t="s">
        <v>13</v>
      </c>
      <c r="F247" s="5">
        <v>46</v>
      </c>
      <c r="G247" s="5" t="str">
        <f t="shared" si="14"/>
        <v>Senior</v>
      </c>
      <c r="H247" t="s">
        <v>32</v>
      </c>
      <c r="I247" t="s">
        <v>35</v>
      </c>
      <c r="J247" t="s">
        <v>57</v>
      </c>
      <c r="K247" t="s">
        <v>43</v>
      </c>
      <c r="L247" s="12">
        <v>5</v>
      </c>
      <c r="M247" s="6">
        <v>523.41999999999996</v>
      </c>
      <c r="N247" s="8">
        <v>0.16</v>
      </c>
      <c r="O247" s="5">
        <v>879.35</v>
      </c>
      <c r="P247" s="10" t="str">
        <f t="shared" si="15"/>
        <v>2022</v>
      </c>
      <c r="Q247" s="10" t="s">
        <v>150</v>
      </c>
      <c r="R247" s="11" t="s">
        <v>1412</v>
      </c>
    </row>
    <row r="248" spans="1:18" x14ac:dyDescent="0.3">
      <c r="A248" t="str">
        <f t="shared" si="12"/>
        <v>247-Noa/SPS</v>
      </c>
      <c r="B248" t="s">
        <v>62</v>
      </c>
      <c r="C248" t="str">
        <f t="shared" si="13"/>
        <v>Noa</v>
      </c>
      <c r="D248">
        <v>247</v>
      </c>
      <c r="E248" t="s">
        <v>24</v>
      </c>
      <c r="F248" s="5">
        <v>25</v>
      </c>
      <c r="G248" s="5" t="str">
        <f t="shared" si="14"/>
        <v>Middle Age</v>
      </c>
      <c r="H248" t="s">
        <v>32</v>
      </c>
      <c r="I248" t="s">
        <v>33</v>
      </c>
      <c r="J248" t="s">
        <v>57</v>
      </c>
      <c r="K248" t="s">
        <v>67</v>
      </c>
      <c r="L248">
        <v>1</v>
      </c>
      <c r="M248" s="6">
        <v>707.96</v>
      </c>
      <c r="N248" s="8">
        <v>0.01</v>
      </c>
      <c r="O248" s="5">
        <v>700.88</v>
      </c>
      <c r="P248" s="10" t="str">
        <f t="shared" si="15"/>
        <v>2021</v>
      </c>
      <c r="Q248" s="10" t="s">
        <v>286</v>
      </c>
      <c r="R248" s="11" t="s">
        <v>1413</v>
      </c>
    </row>
    <row r="249" spans="1:18" x14ac:dyDescent="0.3">
      <c r="A249" t="str">
        <f t="shared" si="12"/>
        <v>248-Jac/SPS</v>
      </c>
      <c r="B249" t="s">
        <v>62</v>
      </c>
      <c r="C249" t="str">
        <f t="shared" si="13"/>
        <v>Jac</v>
      </c>
      <c r="D249">
        <v>248</v>
      </c>
      <c r="E249" t="s">
        <v>30</v>
      </c>
      <c r="F249" s="5">
        <v>43</v>
      </c>
      <c r="G249" s="5" t="str">
        <f t="shared" si="14"/>
        <v>Middle Age</v>
      </c>
      <c r="H249" t="s">
        <v>31</v>
      </c>
      <c r="I249" t="s">
        <v>33</v>
      </c>
      <c r="J249" t="s">
        <v>41</v>
      </c>
      <c r="K249" t="s">
        <v>42</v>
      </c>
      <c r="L249">
        <v>6</v>
      </c>
      <c r="M249" s="6">
        <v>1887.78</v>
      </c>
      <c r="N249" s="8">
        <v>0.01</v>
      </c>
      <c r="O249" s="5">
        <v>11213.41</v>
      </c>
      <c r="P249" s="10" t="str">
        <f t="shared" si="15"/>
        <v>2022</v>
      </c>
      <c r="Q249" s="10" t="s">
        <v>300</v>
      </c>
      <c r="R249" s="11" t="s">
        <v>1414</v>
      </c>
    </row>
    <row r="250" spans="1:18" x14ac:dyDescent="0.3">
      <c r="A250" t="str">
        <f t="shared" si="12"/>
        <v>249-Sar/SPS</v>
      </c>
      <c r="B250" t="s">
        <v>62</v>
      </c>
      <c r="C250" t="str">
        <f t="shared" si="13"/>
        <v>Sar</v>
      </c>
      <c r="D250">
        <v>249</v>
      </c>
      <c r="E250" t="s">
        <v>29</v>
      </c>
      <c r="F250" s="5">
        <v>45</v>
      </c>
      <c r="G250" s="5" t="str">
        <f t="shared" si="14"/>
        <v>Senior</v>
      </c>
      <c r="H250" t="s">
        <v>31</v>
      </c>
      <c r="I250" t="s">
        <v>34</v>
      </c>
      <c r="J250" t="s">
        <v>57</v>
      </c>
      <c r="K250" t="s">
        <v>42</v>
      </c>
      <c r="L250">
        <v>5</v>
      </c>
      <c r="M250" s="6">
        <v>1994.88</v>
      </c>
      <c r="N250" s="8">
        <v>0.1</v>
      </c>
      <c r="O250" s="5">
        <v>8976.9599999999991</v>
      </c>
      <c r="P250" s="10" t="str">
        <f t="shared" si="15"/>
        <v>2022</v>
      </c>
      <c r="Q250" s="10" t="s">
        <v>301</v>
      </c>
      <c r="R250" s="11" t="s">
        <v>1415</v>
      </c>
    </row>
    <row r="251" spans="1:18" x14ac:dyDescent="0.3">
      <c r="A251" t="str">
        <f t="shared" si="12"/>
        <v>250-Fat/SPS</v>
      </c>
      <c r="B251" t="s">
        <v>62</v>
      </c>
      <c r="C251" t="str">
        <f t="shared" si="13"/>
        <v>Fat</v>
      </c>
      <c r="D251">
        <v>250</v>
      </c>
      <c r="E251" t="s">
        <v>13</v>
      </c>
      <c r="F251" s="5">
        <v>51</v>
      </c>
      <c r="G251" s="5" t="str">
        <f t="shared" si="14"/>
        <v>Senior</v>
      </c>
      <c r="H251" t="s">
        <v>31</v>
      </c>
      <c r="I251" t="s">
        <v>35</v>
      </c>
      <c r="J251" t="s">
        <v>39</v>
      </c>
      <c r="K251" t="s">
        <v>67</v>
      </c>
      <c r="L251" s="12">
        <v>5</v>
      </c>
      <c r="M251" s="6">
        <v>1387.16</v>
      </c>
      <c r="N251" s="8">
        <v>0.23</v>
      </c>
      <c r="O251" s="5">
        <v>2136.23</v>
      </c>
      <c r="P251" s="10" t="str">
        <f t="shared" si="15"/>
        <v>2020</v>
      </c>
      <c r="Q251" s="10" t="s">
        <v>302</v>
      </c>
      <c r="R251" s="11" t="s">
        <v>1416</v>
      </c>
    </row>
    <row r="252" spans="1:18" x14ac:dyDescent="0.3">
      <c r="A252" t="str">
        <f t="shared" si="12"/>
        <v>251-Isa/SPS</v>
      </c>
      <c r="B252" t="s">
        <v>62</v>
      </c>
      <c r="C252" t="str">
        <f t="shared" si="13"/>
        <v>Isa</v>
      </c>
      <c r="D252">
        <v>251</v>
      </c>
      <c r="E252" t="s">
        <v>21</v>
      </c>
      <c r="F252" s="5">
        <v>43</v>
      </c>
      <c r="G252" s="5" t="str">
        <f t="shared" si="14"/>
        <v>Middle Age</v>
      </c>
      <c r="H252" t="s">
        <v>31</v>
      </c>
      <c r="I252" t="s">
        <v>34</v>
      </c>
      <c r="J252" t="s">
        <v>39</v>
      </c>
      <c r="K252" t="s">
        <v>42</v>
      </c>
      <c r="L252">
        <v>3</v>
      </c>
      <c r="M252" s="6">
        <v>1166</v>
      </c>
      <c r="N252" s="8">
        <v>0.09</v>
      </c>
      <c r="O252" s="5">
        <v>3183.18</v>
      </c>
      <c r="P252" s="10" t="str">
        <f t="shared" si="15"/>
        <v>2022</v>
      </c>
      <c r="Q252" s="10" t="s">
        <v>303</v>
      </c>
      <c r="R252" s="11" t="s">
        <v>1417</v>
      </c>
    </row>
    <row r="253" spans="1:18" x14ac:dyDescent="0.3">
      <c r="A253" t="str">
        <f t="shared" si="12"/>
        <v>252-Oma/SPS</v>
      </c>
      <c r="B253" t="s">
        <v>62</v>
      </c>
      <c r="C253" t="str">
        <f t="shared" si="13"/>
        <v>Oma</v>
      </c>
      <c r="D253">
        <v>252</v>
      </c>
      <c r="E253" t="s">
        <v>23</v>
      </c>
      <c r="F253" s="13">
        <v>41</v>
      </c>
      <c r="G253" s="5" t="str">
        <f t="shared" si="14"/>
        <v>Middle Age</v>
      </c>
      <c r="H253" t="s">
        <v>32</v>
      </c>
      <c r="I253" t="s">
        <v>63</v>
      </c>
      <c r="J253" t="s">
        <v>39</v>
      </c>
      <c r="K253" t="s">
        <v>67</v>
      </c>
      <c r="L253">
        <v>9</v>
      </c>
      <c r="M253" s="6">
        <v>1431.47</v>
      </c>
      <c r="N253" s="8">
        <v>0.1</v>
      </c>
      <c r="O253" s="5">
        <v>11594.91</v>
      </c>
      <c r="P253" s="10" t="str">
        <f t="shared" si="15"/>
        <v>2022</v>
      </c>
      <c r="Q253" s="10" t="s">
        <v>304</v>
      </c>
      <c r="R253" s="11" t="s">
        <v>1418</v>
      </c>
    </row>
    <row r="254" spans="1:18" x14ac:dyDescent="0.3">
      <c r="A254" t="str">
        <f t="shared" si="12"/>
        <v>253-Sar/SPS</v>
      </c>
      <c r="B254" t="s">
        <v>62</v>
      </c>
      <c r="C254" t="str">
        <f t="shared" si="13"/>
        <v>Sar</v>
      </c>
      <c r="D254">
        <v>253</v>
      </c>
      <c r="E254" t="s">
        <v>29</v>
      </c>
      <c r="F254" s="5">
        <v>61</v>
      </c>
      <c r="G254" s="5" t="str">
        <f t="shared" si="14"/>
        <v>Senior</v>
      </c>
      <c r="H254" t="s">
        <v>32</v>
      </c>
      <c r="I254" t="s">
        <v>33</v>
      </c>
      <c r="J254" t="s">
        <v>37</v>
      </c>
      <c r="K254" t="s">
        <v>43</v>
      </c>
      <c r="L254">
        <v>3</v>
      </c>
      <c r="M254" s="6">
        <v>1554.72</v>
      </c>
      <c r="N254" s="8">
        <v>0.24</v>
      </c>
      <c r="O254" s="5">
        <v>3544.76</v>
      </c>
      <c r="P254" s="10" t="str">
        <f t="shared" si="15"/>
        <v>2020</v>
      </c>
      <c r="Q254" s="10" t="s">
        <v>258</v>
      </c>
      <c r="R254" s="11" t="s">
        <v>1419</v>
      </c>
    </row>
    <row r="255" spans="1:18" x14ac:dyDescent="0.3">
      <c r="A255" t="str">
        <f t="shared" si="12"/>
        <v>254-Muh/SPS</v>
      </c>
      <c r="B255" t="s">
        <v>62</v>
      </c>
      <c r="C255" t="str">
        <f t="shared" si="13"/>
        <v>Muh</v>
      </c>
      <c r="D255">
        <v>254</v>
      </c>
      <c r="E255" t="s">
        <v>27</v>
      </c>
      <c r="F255" s="5">
        <v>54</v>
      </c>
      <c r="G255" s="5" t="str">
        <f t="shared" si="14"/>
        <v>Senior</v>
      </c>
      <c r="H255" t="s">
        <v>32</v>
      </c>
      <c r="I255" t="s">
        <v>64</v>
      </c>
      <c r="J255" t="s">
        <v>37</v>
      </c>
      <c r="K255" t="s">
        <v>42</v>
      </c>
      <c r="L255">
        <v>7</v>
      </c>
      <c r="M255" s="6">
        <v>1491.07</v>
      </c>
      <c r="N255" s="8">
        <v>0.03</v>
      </c>
      <c r="O255" s="5">
        <v>10124.370000000001</v>
      </c>
      <c r="P255" s="10" t="str">
        <f t="shared" si="15"/>
        <v>2021</v>
      </c>
      <c r="Q255" s="10" t="s">
        <v>305</v>
      </c>
      <c r="R255" s="11" t="s">
        <v>1420</v>
      </c>
    </row>
    <row r="256" spans="1:18" x14ac:dyDescent="0.3">
      <c r="A256" t="str">
        <f t="shared" si="12"/>
        <v>255-Isa/SPS</v>
      </c>
      <c r="B256" t="s">
        <v>62</v>
      </c>
      <c r="C256" t="str">
        <f t="shared" si="13"/>
        <v>Isa</v>
      </c>
      <c r="D256">
        <v>255</v>
      </c>
      <c r="E256" t="s">
        <v>21</v>
      </c>
      <c r="F256" s="13">
        <v>41</v>
      </c>
      <c r="G256" s="5" t="str">
        <f t="shared" si="14"/>
        <v>Middle Age</v>
      </c>
      <c r="H256" t="s">
        <v>32</v>
      </c>
      <c r="I256" t="s">
        <v>33</v>
      </c>
      <c r="J256" t="s">
        <v>37</v>
      </c>
      <c r="K256" t="s">
        <v>42</v>
      </c>
      <c r="L256">
        <v>1</v>
      </c>
      <c r="M256" s="6">
        <v>209.69</v>
      </c>
      <c r="N256" s="8">
        <v>0.25</v>
      </c>
      <c r="O256" s="5">
        <v>157.27000000000001</v>
      </c>
      <c r="P256" s="10" t="str">
        <f t="shared" si="15"/>
        <v>2022</v>
      </c>
      <c r="Q256" s="10" t="s">
        <v>306</v>
      </c>
      <c r="R256" s="11" t="s">
        <v>1421</v>
      </c>
    </row>
    <row r="257" spans="1:18" x14ac:dyDescent="0.3">
      <c r="A257" t="str">
        <f t="shared" si="12"/>
        <v>256-Emi/SPS</v>
      </c>
      <c r="B257" t="s">
        <v>62</v>
      </c>
      <c r="C257" t="str">
        <f t="shared" si="13"/>
        <v>Emi</v>
      </c>
      <c r="D257">
        <v>256</v>
      </c>
      <c r="E257" t="s">
        <v>28</v>
      </c>
      <c r="F257" s="5">
        <v>55</v>
      </c>
      <c r="G257" s="5" t="str">
        <f t="shared" si="14"/>
        <v>Senior</v>
      </c>
      <c r="H257" t="s">
        <v>32</v>
      </c>
      <c r="I257" t="s">
        <v>64</v>
      </c>
      <c r="J257" t="s">
        <v>37</v>
      </c>
      <c r="K257" t="s">
        <v>43</v>
      </c>
      <c r="L257">
        <v>7</v>
      </c>
      <c r="M257" s="6">
        <v>655.07000000000005</v>
      </c>
      <c r="N257" s="8">
        <v>0.08</v>
      </c>
      <c r="O257" s="5">
        <v>4218.6499999999996</v>
      </c>
      <c r="P257" s="10" t="str">
        <f t="shared" si="15"/>
        <v>2023</v>
      </c>
      <c r="Q257" s="10" t="s">
        <v>307</v>
      </c>
      <c r="R257" s="11" t="s">
        <v>1422</v>
      </c>
    </row>
    <row r="258" spans="1:18" x14ac:dyDescent="0.3">
      <c r="A258" t="str">
        <f t="shared" si="12"/>
        <v>257-Lea/SPS</v>
      </c>
      <c r="B258" t="s">
        <v>62</v>
      </c>
      <c r="C258" t="str">
        <f t="shared" si="13"/>
        <v>Lea</v>
      </c>
      <c r="D258">
        <v>257</v>
      </c>
      <c r="E258" t="s">
        <v>14</v>
      </c>
      <c r="F258" s="5">
        <v>42</v>
      </c>
      <c r="G258" s="5" t="str">
        <f t="shared" si="14"/>
        <v>Middle Age</v>
      </c>
      <c r="H258" t="s">
        <v>31</v>
      </c>
      <c r="I258" t="s">
        <v>64</v>
      </c>
      <c r="J258" t="s">
        <v>37</v>
      </c>
      <c r="K258" t="s">
        <v>42</v>
      </c>
      <c r="L258">
        <v>9</v>
      </c>
      <c r="M258" s="6">
        <v>719.69</v>
      </c>
      <c r="N258" s="8">
        <v>0.02</v>
      </c>
      <c r="O258" s="5">
        <v>6347.67</v>
      </c>
      <c r="P258" s="10" t="str">
        <f t="shared" si="15"/>
        <v>2022</v>
      </c>
      <c r="Q258" s="10" t="s">
        <v>308</v>
      </c>
      <c r="R258" s="11" t="s">
        <v>1423</v>
      </c>
    </row>
    <row r="259" spans="1:18" x14ac:dyDescent="0.3">
      <c r="A259" t="str">
        <f t="shared" ref="A259:A322" si="16">D259&amp;"-"&amp;C259&amp;"/"&amp;B259</f>
        <v>258-Sop/SPS</v>
      </c>
      <c r="B259" t="s">
        <v>62</v>
      </c>
      <c r="C259" t="str">
        <f t="shared" ref="C259:C322" si="17">LEFT(E259,3)</f>
        <v>Sop</v>
      </c>
      <c r="D259">
        <v>258</v>
      </c>
      <c r="E259" t="s">
        <v>58</v>
      </c>
      <c r="F259" s="5">
        <v>64</v>
      </c>
      <c r="G259" s="5" t="str">
        <f t="shared" ref="G259:G322" si="18">IF(F259&lt;25,"Young",IF(F259&lt;45,"Middle Age","Senior"))</f>
        <v>Senior</v>
      </c>
      <c r="H259" t="s">
        <v>31</v>
      </c>
      <c r="I259" t="s">
        <v>64</v>
      </c>
      <c r="J259" t="s">
        <v>41</v>
      </c>
      <c r="K259" t="s">
        <v>42</v>
      </c>
      <c r="L259">
        <v>8</v>
      </c>
      <c r="M259" s="6">
        <v>770.05</v>
      </c>
      <c r="N259" s="8">
        <v>0.04</v>
      </c>
      <c r="O259" s="5">
        <v>5913.98</v>
      </c>
      <c r="P259" s="10" t="str">
        <f t="shared" ref="P259:P322" si="19">RIGHT(Q259,4)</f>
        <v>2020</v>
      </c>
      <c r="Q259" s="10" t="s">
        <v>309</v>
      </c>
      <c r="R259" s="11" t="s">
        <v>1424</v>
      </c>
    </row>
    <row r="260" spans="1:18" x14ac:dyDescent="0.3">
      <c r="A260" t="str">
        <f t="shared" si="16"/>
        <v>259-Fat/SPS</v>
      </c>
      <c r="B260" t="s">
        <v>62</v>
      </c>
      <c r="C260" t="str">
        <f t="shared" si="17"/>
        <v>Fat</v>
      </c>
      <c r="D260">
        <v>259</v>
      </c>
      <c r="E260" t="s">
        <v>13</v>
      </c>
      <c r="F260" s="5">
        <v>40</v>
      </c>
      <c r="G260" s="5" t="str">
        <f t="shared" si="18"/>
        <v>Middle Age</v>
      </c>
      <c r="H260" t="s">
        <v>31</v>
      </c>
      <c r="I260" t="s">
        <v>64</v>
      </c>
      <c r="J260" t="s">
        <v>57</v>
      </c>
      <c r="K260" t="s">
        <v>67</v>
      </c>
      <c r="L260">
        <v>7</v>
      </c>
      <c r="M260" s="6">
        <v>721.41</v>
      </c>
      <c r="N260" s="8">
        <v>0.28999999999999998</v>
      </c>
      <c r="O260" s="5">
        <v>3585.41</v>
      </c>
      <c r="P260" s="10" t="str">
        <f t="shared" si="19"/>
        <v>2020</v>
      </c>
      <c r="Q260" s="10" t="s">
        <v>310</v>
      </c>
      <c r="R260" s="11" t="s">
        <v>1425</v>
      </c>
    </row>
    <row r="261" spans="1:18" x14ac:dyDescent="0.3">
      <c r="A261" t="str">
        <f t="shared" si="16"/>
        <v>260-Dan/SPS</v>
      </c>
      <c r="B261" t="s">
        <v>62</v>
      </c>
      <c r="C261" t="str">
        <f t="shared" si="17"/>
        <v>Dan</v>
      </c>
      <c r="D261">
        <v>260</v>
      </c>
      <c r="E261" t="s">
        <v>15</v>
      </c>
      <c r="F261" s="5">
        <v>39</v>
      </c>
      <c r="G261" s="5" t="str">
        <f t="shared" si="18"/>
        <v>Middle Age</v>
      </c>
      <c r="H261" t="s">
        <v>32</v>
      </c>
      <c r="I261" t="s">
        <v>35</v>
      </c>
      <c r="J261" t="s">
        <v>41</v>
      </c>
      <c r="K261" t="s">
        <v>42</v>
      </c>
      <c r="L261">
        <v>8</v>
      </c>
      <c r="M261" s="6">
        <v>1584.83</v>
      </c>
      <c r="N261" s="8">
        <v>0.14000000000000001</v>
      </c>
      <c r="O261" s="5">
        <v>10903.63</v>
      </c>
      <c r="P261" s="10" t="str">
        <f t="shared" si="19"/>
        <v>2022</v>
      </c>
      <c r="Q261" s="10" t="s">
        <v>311</v>
      </c>
      <c r="R261" s="11" t="s">
        <v>1426</v>
      </c>
    </row>
    <row r="262" spans="1:18" x14ac:dyDescent="0.3">
      <c r="A262" t="str">
        <f t="shared" si="16"/>
        <v>261-Isa/SPS</v>
      </c>
      <c r="B262" t="s">
        <v>62</v>
      </c>
      <c r="C262" t="str">
        <f t="shared" si="17"/>
        <v>Isa</v>
      </c>
      <c r="D262">
        <v>261</v>
      </c>
      <c r="E262" t="s">
        <v>21</v>
      </c>
      <c r="F262" s="5">
        <v>38</v>
      </c>
      <c r="G262" s="5" t="str">
        <f t="shared" si="18"/>
        <v>Middle Age</v>
      </c>
      <c r="H262" t="s">
        <v>32</v>
      </c>
      <c r="I262" t="s">
        <v>65</v>
      </c>
      <c r="J262" t="s">
        <v>57</v>
      </c>
      <c r="K262" t="s">
        <v>43</v>
      </c>
      <c r="L262">
        <v>4</v>
      </c>
      <c r="M262" s="6">
        <v>1507.83</v>
      </c>
      <c r="N262" s="8">
        <v>0.08</v>
      </c>
      <c r="O262" s="5">
        <v>5548.81</v>
      </c>
      <c r="P262" s="10" t="str">
        <f t="shared" si="19"/>
        <v>2021</v>
      </c>
      <c r="Q262" s="10" t="s">
        <v>312</v>
      </c>
      <c r="R262" s="11" t="s">
        <v>1427</v>
      </c>
    </row>
    <row r="263" spans="1:18" x14ac:dyDescent="0.3">
      <c r="A263" t="str">
        <f t="shared" si="16"/>
        <v>262-Noa/SPS</v>
      </c>
      <c r="B263" t="s">
        <v>62</v>
      </c>
      <c r="C263" t="str">
        <f t="shared" si="17"/>
        <v>Noa</v>
      </c>
      <c r="D263">
        <v>262</v>
      </c>
      <c r="E263" t="s">
        <v>24</v>
      </c>
      <c r="F263" s="5">
        <v>47</v>
      </c>
      <c r="G263" s="5" t="str">
        <f t="shared" si="18"/>
        <v>Senior</v>
      </c>
      <c r="H263" t="s">
        <v>31</v>
      </c>
      <c r="I263" t="s">
        <v>35</v>
      </c>
      <c r="J263" t="s">
        <v>41</v>
      </c>
      <c r="K263" t="s">
        <v>42</v>
      </c>
      <c r="L263" s="12">
        <v>5</v>
      </c>
      <c r="M263" s="6">
        <v>58.97</v>
      </c>
      <c r="N263" s="8">
        <v>0.16</v>
      </c>
      <c r="O263" s="5">
        <v>99.07</v>
      </c>
      <c r="P263" s="10" t="str">
        <f t="shared" si="19"/>
        <v>2022</v>
      </c>
      <c r="Q263" s="10" t="s">
        <v>111</v>
      </c>
      <c r="R263" s="11" t="s">
        <v>1428</v>
      </c>
    </row>
    <row r="264" spans="1:18" x14ac:dyDescent="0.3">
      <c r="A264" t="str">
        <f t="shared" si="16"/>
        <v>263-Emm/SPS</v>
      </c>
      <c r="B264" t="s">
        <v>62</v>
      </c>
      <c r="C264" t="str">
        <f t="shared" si="17"/>
        <v>Emm</v>
      </c>
      <c r="D264">
        <v>263</v>
      </c>
      <c r="E264" t="s">
        <v>20</v>
      </c>
      <c r="F264" s="5">
        <v>28</v>
      </c>
      <c r="G264" s="5" t="str">
        <f t="shared" si="18"/>
        <v>Middle Age</v>
      </c>
      <c r="H264" t="s">
        <v>32</v>
      </c>
      <c r="I264" t="s">
        <v>63</v>
      </c>
      <c r="J264" t="s">
        <v>39</v>
      </c>
      <c r="K264" t="s">
        <v>67</v>
      </c>
      <c r="L264">
        <v>9</v>
      </c>
      <c r="M264" s="6">
        <v>627.94000000000005</v>
      </c>
      <c r="N264" s="8">
        <v>0.2</v>
      </c>
      <c r="O264" s="5">
        <v>4521.17</v>
      </c>
      <c r="P264" s="10" t="str">
        <f t="shared" si="19"/>
        <v>2020</v>
      </c>
      <c r="Q264" s="10" t="s">
        <v>313</v>
      </c>
      <c r="R264" s="11" t="s">
        <v>1429</v>
      </c>
    </row>
    <row r="265" spans="1:18" x14ac:dyDescent="0.3">
      <c r="A265" t="str">
        <f t="shared" si="16"/>
        <v>264-Emi/SPS</v>
      </c>
      <c r="B265" t="s">
        <v>62</v>
      </c>
      <c r="C265" t="str">
        <f t="shared" si="17"/>
        <v>Emi</v>
      </c>
      <c r="D265">
        <v>264</v>
      </c>
      <c r="E265" t="s">
        <v>28</v>
      </c>
      <c r="F265" s="5">
        <v>21</v>
      </c>
      <c r="G265" s="5" t="str">
        <f t="shared" si="18"/>
        <v>Young</v>
      </c>
      <c r="H265" t="s">
        <v>32</v>
      </c>
      <c r="I265" t="s">
        <v>65</v>
      </c>
      <c r="J265" t="s">
        <v>38</v>
      </c>
      <c r="K265" t="s">
        <v>43</v>
      </c>
      <c r="L265">
        <v>3</v>
      </c>
      <c r="M265" s="6">
        <v>1266.1400000000001</v>
      </c>
      <c r="N265" s="8">
        <v>0.1</v>
      </c>
      <c r="O265" s="5">
        <v>3418.58</v>
      </c>
      <c r="P265" s="10" t="str">
        <f t="shared" si="19"/>
        <v>2023</v>
      </c>
      <c r="Q265" s="10" t="s">
        <v>314</v>
      </c>
      <c r="R265" s="11" t="s">
        <v>1430</v>
      </c>
    </row>
    <row r="266" spans="1:18" x14ac:dyDescent="0.3">
      <c r="A266" t="str">
        <f t="shared" si="16"/>
        <v>265-Dav/SPS</v>
      </c>
      <c r="B266" t="s">
        <v>62</v>
      </c>
      <c r="C266" t="str">
        <f t="shared" si="17"/>
        <v>Dav</v>
      </c>
      <c r="D266">
        <v>265</v>
      </c>
      <c r="E266" t="s">
        <v>22</v>
      </c>
      <c r="F266" s="5">
        <v>50</v>
      </c>
      <c r="G266" s="5" t="str">
        <f t="shared" si="18"/>
        <v>Senior</v>
      </c>
      <c r="H266" t="s">
        <v>31</v>
      </c>
      <c r="I266" t="s">
        <v>35</v>
      </c>
      <c r="J266" t="s">
        <v>37</v>
      </c>
      <c r="K266" t="s">
        <v>43</v>
      </c>
      <c r="L266">
        <v>4</v>
      </c>
      <c r="M266" s="6">
        <v>284.52</v>
      </c>
      <c r="N266" s="8">
        <v>0.22</v>
      </c>
      <c r="O266" s="5">
        <v>887.7</v>
      </c>
      <c r="P266" s="10" t="str">
        <f t="shared" si="19"/>
        <v>2023</v>
      </c>
      <c r="Q266" s="10" t="s">
        <v>315</v>
      </c>
      <c r="R266" s="11" t="s">
        <v>1431</v>
      </c>
    </row>
    <row r="267" spans="1:18" x14ac:dyDescent="0.3">
      <c r="A267" t="str">
        <f t="shared" si="16"/>
        <v>266-Dan/SPS</v>
      </c>
      <c r="B267" t="s">
        <v>62</v>
      </c>
      <c r="C267" t="str">
        <f t="shared" si="17"/>
        <v>Dan</v>
      </c>
      <c r="D267">
        <v>266</v>
      </c>
      <c r="E267" t="s">
        <v>15</v>
      </c>
      <c r="F267" s="5">
        <v>64</v>
      </c>
      <c r="G267" s="5" t="str">
        <f t="shared" si="18"/>
        <v>Senior</v>
      </c>
      <c r="H267" t="s">
        <v>32</v>
      </c>
      <c r="I267" t="s">
        <v>63</v>
      </c>
      <c r="J267" t="s">
        <v>38</v>
      </c>
      <c r="K267" t="s">
        <v>43</v>
      </c>
      <c r="L267">
        <v>7</v>
      </c>
      <c r="M267" s="6">
        <v>188.84</v>
      </c>
      <c r="N267" s="8">
        <v>0.08</v>
      </c>
      <c r="O267" s="5">
        <v>1216.1300000000001</v>
      </c>
      <c r="P267" s="10" t="str">
        <f t="shared" si="19"/>
        <v>2021</v>
      </c>
      <c r="Q267" s="10" t="s">
        <v>316</v>
      </c>
      <c r="R267" s="11" t="s">
        <v>1432</v>
      </c>
    </row>
    <row r="268" spans="1:18" x14ac:dyDescent="0.3">
      <c r="A268" t="str">
        <f t="shared" si="16"/>
        <v>267-Dan/SPS</v>
      </c>
      <c r="B268" t="s">
        <v>62</v>
      </c>
      <c r="C268" t="str">
        <f t="shared" si="17"/>
        <v>Dan</v>
      </c>
      <c r="D268">
        <v>267</v>
      </c>
      <c r="E268" t="s">
        <v>15</v>
      </c>
      <c r="F268" s="5">
        <v>29</v>
      </c>
      <c r="G268" s="5" t="str">
        <f t="shared" si="18"/>
        <v>Middle Age</v>
      </c>
      <c r="H268" t="s">
        <v>31</v>
      </c>
      <c r="I268" t="s">
        <v>64</v>
      </c>
      <c r="J268" t="s">
        <v>38</v>
      </c>
      <c r="K268" t="s">
        <v>43</v>
      </c>
      <c r="L268" s="12">
        <v>5</v>
      </c>
      <c r="M268" s="6">
        <v>1665.38</v>
      </c>
      <c r="N268" s="8">
        <v>0.03</v>
      </c>
      <c r="O268" s="5">
        <v>3230.84</v>
      </c>
      <c r="P268" s="10" t="str">
        <f t="shared" si="19"/>
        <v>2023</v>
      </c>
      <c r="Q268" s="10" t="s">
        <v>90</v>
      </c>
      <c r="R268" s="11" t="s">
        <v>1433</v>
      </c>
    </row>
    <row r="269" spans="1:18" x14ac:dyDescent="0.3">
      <c r="A269" t="str">
        <f t="shared" si="16"/>
        <v>268-Joh/SPS</v>
      </c>
      <c r="B269" t="s">
        <v>62</v>
      </c>
      <c r="C269" t="str">
        <f t="shared" si="17"/>
        <v>Joh</v>
      </c>
      <c r="D269">
        <v>268</v>
      </c>
      <c r="E269" t="s">
        <v>19</v>
      </c>
      <c r="F269" s="5">
        <v>26</v>
      </c>
      <c r="G269" s="5" t="str">
        <f t="shared" si="18"/>
        <v>Middle Age</v>
      </c>
      <c r="H269" t="s">
        <v>31</v>
      </c>
      <c r="I269" t="s">
        <v>66</v>
      </c>
      <c r="J269" t="s">
        <v>39</v>
      </c>
      <c r="K269" t="s">
        <v>67</v>
      </c>
      <c r="L269">
        <v>8</v>
      </c>
      <c r="M269" s="6">
        <v>932.73</v>
      </c>
      <c r="N269" s="8">
        <v>0.16</v>
      </c>
      <c r="O269" s="5">
        <v>6267.95</v>
      </c>
      <c r="P269" s="10" t="str">
        <f t="shared" si="19"/>
        <v>2021</v>
      </c>
      <c r="Q269" s="10" t="s">
        <v>317</v>
      </c>
      <c r="R269" s="11" t="s">
        <v>1434</v>
      </c>
    </row>
    <row r="270" spans="1:18" x14ac:dyDescent="0.3">
      <c r="A270" t="str">
        <f t="shared" si="16"/>
        <v>269-Sar/SPS</v>
      </c>
      <c r="B270" t="s">
        <v>62</v>
      </c>
      <c r="C270" t="str">
        <f t="shared" si="17"/>
        <v>Sar</v>
      </c>
      <c r="D270">
        <v>269</v>
      </c>
      <c r="E270" t="s">
        <v>29</v>
      </c>
      <c r="F270" s="5">
        <v>49</v>
      </c>
      <c r="G270" s="5" t="str">
        <f t="shared" si="18"/>
        <v>Senior</v>
      </c>
      <c r="H270" t="s">
        <v>31</v>
      </c>
      <c r="I270" t="s">
        <v>33</v>
      </c>
      <c r="J270" t="s">
        <v>38</v>
      </c>
      <c r="K270" t="s">
        <v>67</v>
      </c>
      <c r="L270">
        <v>8</v>
      </c>
      <c r="M270" s="6">
        <v>1718.59</v>
      </c>
      <c r="N270" s="8">
        <v>0.05</v>
      </c>
      <c r="O270" s="5">
        <v>13061.28</v>
      </c>
      <c r="P270" s="10" t="str">
        <f t="shared" si="19"/>
        <v>2022</v>
      </c>
      <c r="Q270" s="10" t="s">
        <v>318</v>
      </c>
      <c r="R270" s="11" t="s">
        <v>1435</v>
      </c>
    </row>
    <row r="271" spans="1:18" x14ac:dyDescent="0.3">
      <c r="A271" t="str">
        <f t="shared" si="16"/>
        <v>270-Emm/SPS</v>
      </c>
      <c r="B271" t="s">
        <v>62</v>
      </c>
      <c r="C271" t="str">
        <f t="shared" si="17"/>
        <v>Emm</v>
      </c>
      <c r="D271">
        <v>270</v>
      </c>
      <c r="E271" t="s">
        <v>20</v>
      </c>
      <c r="F271" s="5">
        <v>28</v>
      </c>
      <c r="G271" s="5" t="str">
        <f t="shared" si="18"/>
        <v>Middle Age</v>
      </c>
      <c r="H271" t="s">
        <v>31</v>
      </c>
      <c r="I271" t="s">
        <v>65</v>
      </c>
      <c r="J271" t="s">
        <v>38</v>
      </c>
      <c r="K271" t="s">
        <v>67</v>
      </c>
      <c r="L271">
        <v>5</v>
      </c>
      <c r="M271" s="6">
        <v>1655.93</v>
      </c>
      <c r="N271" s="8">
        <v>0.28000000000000003</v>
      </c>
      <c r="O271" s="5">
        <v>5961.35</v>
      </c>
      <c r="P271" s="10" t="str">
        <f t="shared" si="19"/>
        <v>2020</v>
      </c>
      <c r="Q271" s="10" t="s">
        <v>319</v>
      </c>
      <c r="R271" s="11" t="s">
        <v>1436</v>
      </c>
    </row>
    <row r="272" spans="1:18" x14ac:dyDescent="0.3">
      <c r="A272" t="str">
        <f t="shared" si="16"/>
        <v>271-Isa/SPS</v>
      </c>
      <c r="B272" t="s">
        <v>62</v>
      </c>
      <c r="C272" t="str">
        <f t="shared" si="17"/>
        <v>Isa</v>
      </c>
      <c r="D272">
        <v>271</v>
      </c>
      <c r="E272" t="s">
        <v>21</v>
      </c>
      <c r="F272" s="5">
        <v>54</v>
      </c>
      <c r="G272" s="5" t="str">
        <f t="shared" si="18"/>
        <v>Senior</v>
      </c>
      <c r="H272" t="s">
        <v>32</v>
      </c>
      <c r="I272" t="s">
        <v>66</v>
      </c>
      <c r="J272" t="s">
        <v>39</v>
      </c>
      <c r="K272" t="s">
        <v>67</v>
      </c>
      <c r="L272">
        <v>9</v>
      </c>
      <c r="M272" s="6">
        <v>1792.07</v>
      </c>
      <c r="N272" s="8">
        <v>0</v>
      </c>
      <c r="O272" s="5">
        <v>16128.63</v>
      </c>
      <c r="P272" s="10" t="str">
        <f t="shared" si="19"/>
        <v>2021</v>
      </c>
      <c r="Q272" s="10" t="s">
        <v>320</v>
      </c>
      <c r="R272" s="11" t="s">
        <v>1437</v>
      </c>
    </row>
    <row r="273" spans="1:18" x14ac:dyDescent="0.3">
      <c r="A273" t="str">
        <f t="shared" si="16"/>
        <v>272-Dan/SPS</v>
      </c>
      <c r="B273" t="s">
        <v>62</v>
      </c>
      <c r="C273" t="str">
        <f t="shared" si="17"/>
        <v>Dan</v>
      </c>
      <c r="D273">
        <v>272</v>
      </c>
      <c r="E273" t="s">
        <v>15</v>
      </c>
      <c r="F273" s="5">
        <v>41</v>
      </c>
      <c r="G273" s="5" t="str">
        <f t="shared" si="18"/>
        <v>Middle Age</v>
      </c>
      <c r="H273" t="s">
        <v>32</v>
      </c>
      <c r="I273" t="s">
        <v>64</v>
      </c>
      <c r="J273" t="s">
        <v>57</v>
      </c>
      <c r="K273" t="s">
        <v>42</v>
      </c>
      <c r="L273">
        <v>8</v>
      </c>
      <c r="M273" s="6">
        <v>144.13999999999999</v>
      </c>
      <c r="N273" s="8">
        <v>0.23</v>
      </c>
      <c r="O273" s="5">
        <v>887.9</v>
      </c>
      <c r="P273" s="10" t="str">
        <f t="shared" si="19"/>
        <v>2022</v>
      </c>
      <c r="Q273" s="10" t="s">
        <v>321</v>
      </c>
      <c r="R273" s="11" t="s">
        <v>1438</v>
      </c>
    </row>
    <row r="274" spans="1:18" x14ac:dyDescent="0.3">
      <c r="A274" t="str">
        <f t="shared" si="16"/>
        <v>273-Sop/SPS</v>
      </c>
      <c r="B274" t="s">
        <v>62</v>
      </c>
      <c r="C274" t="str">
        <f t="shared" si="17"/>
        <v>Sop</v>
      </c>
      <c r="D274">
        <v>273</v>
      </c>
      <c r="E274" t="s">
        <v>58</v>
      </c>
      <c r="F274" s="5">
        <v>24</v>
      </c>
      <c r="G274" s="5" t="str">
        <f t="shared" si="18"/>
        <v>Young</v>
      </c>
      <c r="H274" t="s">
        <v>32</v>
      </c>
      <c r="I274" t="s">
        <v>65</v>
      </c>
      <c r="J274" t="s">
        <v>41</v>
      </c>
      <c r="K274" t="s">
        <v>67</v>
      </c>
      <c r="L274">
        <v>1</v>
      </c>
      <c r="M274" s="6">
        <v>412.95</v>
      </c>
      <c r="N274" s="8">
        <v>0.08</v>
      </c>
      <c r="O274" s="5">
        <v>379.91</v>
      </c>
      <c r="P274" s="10" t="str">
        <f t="shared" si="19"/>
        <v>2021</v>
      </c>
      <c r="Q274" s="10" t="s">
        <v>322</v>
      </c>
      <c r="R274" s="11" t="s">
        <v>1439</v>
      </c>
    </row>
    <row r="275" spans="1:18" x14ac:dyDescent="0.3">
      <c r="A275" t="str">
        <f t="shared" si="16"/>
        <v>274-Joh/SPS</v>
      </c>
      <c r="B275" t="s">
        <v>62</v>
      </c>
      <c r="C275" t="str">
        <f t="shared" si="17"/>
        <v>Joh</v>
      </c>
      <c r="D275">
        <v>274</v>
      </c>
      <c r="E275" t="s">
        <v>19</v>
      </c>
      <c r="F275" s="5">
        <v>25</v>
      </c>
      <c r="G275" s="5" t="str">
        <f t="shared" si="18"/>
        <v>Middle Age</v>
      </c>
      <c r="H275" t="s">
        <v>31</v>
      </c>
      <c r="I275" t="s">
        <v>66</v>
      </c>
      <c r="J275" t="s">
        <v>40</v>
      </c>
      <c r="K275" t="s">
        <v>42</v>
      </c>
      <c r="L275">
        <v>9</v>
      </c>
      <c r="M275" s="6">
        <v>627.48</v>
      </c>
      <c r="N275" s="8">
        <v>0.25</v>
      </c>
      <c r="O275" s="5">
        <v>4235.49</v>
      </c>
      <c r="P275" s="10" t="str">
        <f t="shared" si="19"/>
        <v>2021</v>
      </c>
      <c r="Q275" s="10" t="s">
        <v>323</v>
      </c>
      <c r="R275" s="11" t="s">
        <v>1440</v>
      </c>
    </row>
    <row r="276" spans="1:18" x14ac:dyDescent="0.3">
      <c r="A276" t="str">
        <f t="shared" si="16"/>
        <v>275-Fat/SPS</v>
      </c>
      <c r="B276" t="s">
        <v>62</v>
      </c>
      <c r="C276" t="str">
        <f t="shared" si="17"/>
        <v>Fat</v>
      </c>
      <c r="D276">
        <v>275</v>
      </c>
      <c r="E276" t="s">
        <v>13</v>
      </c>
      <c r="F276" s="5">
        <v>50</v>
      </c>
      <c r="G276" s="5" t="str">
        <f t="shared" si="18"/>
        <v>Senior</v>
      </c>
      <c r="H276" t="s">
        <v>32</v>
      </c>
      <c r="I276" t="s">
        <v>35</v>
      </c>
      <c r="J276" t="s">
        <v>38</v>
      </c>
      <c r="K276" t="s">
        <v>43</v>
      </c>
      <c r="L276">
        <v>5</v>
      </c>
      <c r="M276" s="6">
        <v>315.64999999999998</v>
      </c>
      <c r="N276" s="8">
        <v>0.02</v>
      </c>
      <c r="O276" s="5">
        <v>1546.68</v>
      </c>
      <c r="P276" s="10" t="str">
        <f t="shared" si="19"/>
        <v>2022</v>
      </c>
      <c r="Q276" s="10" t="s">
        <v>324</v>
      </c>
      <c r="R276" s="11" t="s">
        <v>1441</v>
      </c>
    </row>
    <row r="277" spans="1:18" x14ac:dyDescent="0.3">
      <c r="A277" t="str">
        <f t="shared" si="16"/>
        <v>276-Mar/SPS</v>
      </c>
      <c r="B277" t="s">
        <v>62</v>
      </c>
      <c r="C277" t="str">
        <f t="shared" si="17"/>
        <v>Mar</v>
      </c>
      <c r="D277">
        <v>276</v>
      </c>
      <c r="E277" t="s">
        <v>18</v>
      </c>
      <c r="F277" s="5">
        <v>42</v>
      </c>
      <c r="G277" s="5" t="str">
        <f t="shared" si="18"/>
        <v>Middle Age</v>
      </c>
      <c r="H277" t="s">
        <v>31</v>
      </c>
      <c r="I277" t="s">
        <v>63</v>
      </c>
      <c r="J277" t="s">
        <v>37</v>
      </c>
      <c r="K277" t="s">
        <v>42</v>
      </c>
      <c r="L277">
        <v>9</v>
      </c>
      <c r="M277" s="6">
        <v>996.67</v>
      </c>
      <c r="N277" s="8">
        <v>0.28999999999999998</v>
      </c>
      <c r="O277" s="5">
        <v>6368.72</v>
      </c>
      <c r="P277" s="10" t="str">
        <f t="shared" si="19"/>
        <v>2021</v>
      </c>
      <c r="Q277" s="10" t="s">
        <v>325</v>
      </c>
      <c r="R277" s="11" t="s">
        <v>1442</v>
      </c>
    </row>
    <row r="278" spans="1:18" x14ac:dyDescent="0.3">
      <c r="A278" t="str">
        <f t="shared" si="16"/>
        <v>277-Jac/SPS</v>
      </c>
      <c r="B278" t="s">
        <v>62</v>
      </c>
      <c r="C278" t="str">
        <f t="shared" si="17"/>
        <v>Jac</v>
      </c>
      <c r="D278">
        <v>277</v>
      </c>
      <c r="E278" t="s">
        <v>30</v>
      </c>
      <c r="F278" s="5">
        <v>18</v>
      </c>
      <c r="G278" s="5" t="str">
        <f t="shared" si="18"/>
        <v>Young</v>
      </c>
      <c r="H278" t="s">
        <v>32</v>
      </c>
      <c r="I278" t="s">
        <v>64</v>
      </c>
      <c r="J278" t="s">
        <v>39</v>
      </c>
      <c r="K278" t="s">
        <v>42</v>
      </c>
      <c r="L278">
        <v>9</v>
      </c>
      <c r="M278" s="14">
        <v>1038</v>
      </c>
      <c r="N278" s="8">
        <v>0.03</v>
      </c>
      <c r="O278" s="5">
        <v>14037.84</v>
      </c>
      <c r="P278" s="10" t="str">
        <f t="shared" si="19"/>
        <v>2022</v>
      </c>
      <c r="Q278" s="10" t="s">
        <v>326</v>
      </c>
      <c r="R278" s="11" t="s">
        <v>1443</v>
      </c>
    </row>
    <row r="279" spans="1:18" x14ac:dyDescent="0.3">
      <c r="A279" t="str">
        <f t="shared" si="16"/>
        <v>278-Fat/SPS</v>
      </c>
      <c r="B279" t="s">
        <v>62</v>
      </c>
      <c r="C279" t="str">
        <f t="shared" si="17"/>
        <v>Fat</v>
      </c>
      <c r="D279">
        <v>278</v>
      </c>
      <c r="E279" t="s">
        <v>13</v>
      </c>
      <c r="F279" s="5">
        <v>20</v>
      </c>
      <c r="G279" s="5" t="str">
        <f t="shared" si="18"/>
        <v>Young</v>
      </c>
      <c r="H279" t="s">
        <v>32</v>
      </c>
      <c r="I279" t="s">
        <v>35</v>
      </c>
      <c r="J279" t="s">
        <v>38</v>
      </c>
      <c r="K279" t="s">
        <v>42</v>
      </c>
      <c r="L279">
        <v>3</v>
      </c>
      <c r="M279" s="6">
        <v>1904.8</v>
      </c>
      <c r="N279" s="8">
        <v>0.24</v>
      </c>
      <c r="O279" s="5">
        <v>4342.9399999999996</v>
      </c>
      <c r="P279" s="10" t="str">
        <f t="shared" si="19"/>
        <v>2021</v>
      </c>
      <c r="Q279" s="10" t="s">
        <v>327</v>
      </c>
      <c r="R279" s="11" t="s">
        <v>1444</v>
      </c>
    </row>
    <row r="280" spans="1:18" x14ac:dyDescent="0.3">
      <c r="A280" t="str">
        <f t="shared" si="16"/>
        <v>279-Fat/SPS</v>
      </c>
      <c r="B280" t="s">
        <v>62</v>
      </c>
      <c r="C280" t="str">
        <f t="shared" si="17"/>
        <v>Fat</v>
      </c>
      <c r="D280">
        <v>279</v>
      </c>
      <c r="E280" t="s">
        <v>13</v>
      </c>
      <c r="F280" s="5">
        <v>57</v>
      </c>
      <c r="G280" s="5" t="str">
        <f t="shared" si="18"/>
        <v>Senior</v>
      </c>
      <c r="H280" t="s">
        <v>31</v>
      </c>
      <c r="I280" t="s">
        <v>35</v>
      </c>
      <c r="J280" t="s">
        <v>40</v>
      </c>
      <c r="K280" t="s">
        <v>67</v>
      </c>
      <c r="L280">
        <v>8</v>
      </c>
      <c r="M280" s="6">
        <v>1784.67</v>
      </c>
      <c r="N280" s="8">
        <v>0.16</v>
      </c>
      <c r="O280" s="5">
        <v>11992.98</v>
      </c>
      <c r="P280" s="10" t="str">
        <f t="shared" si="19"/>
        <v>2020</v>
      </c>
      <c r="Q280" s="10" t="s">
        <v>328</v>
      </c>
      <c r="R280" s="11" t="s">
        <v>1445</v>
      </c>
    </row>
    <row r="281" spans="1:18" x14ac:dyDescent="0.3">
      <c r="A281" t="str">
        <f t="shared" si="16"/>
        <v>280-Luc/SPS</v>
      </c>
      <c r="B281" t="s">
        <v>62</v>
      </c>
      <c r="C281" t="str">
        <f t="shared" si="17"/>
        <v>Luc</v>
      </c>
      <c r="D281">
        <v>280</v>
      </c>
      <c r="E281" t="s">
        <v>25</v>
      </c>
      <c r="F281" s="5">
        <v>45</v>
      </c>
      <c r="G281" s="5" t="str">
        <f t="shared" si="18"/>
        <v>Senior</v>
      </c>
      <c r="H281" t="s">
        <v>32</v>
      </c>
      <c r="I281" t="s">
        <v>64</v>
      </c>
      <c r="J281" t="s">
        <v>57</v>
      </c>
      <c r="K281" t="s">
        <v>67</v>
      </c>
      <c r="L281">
        <v>7</v>
      </c>
      <c r="M281" s="6">
        <v>941.81</v>
      </c>
      <c r="N281" s="8">
        <v>0.13</v>
      </c>
      <c r="O281" s="5">
        <v>5735.62</v>
      </c>
      <c r="P281" s="10" t="str">
        <f t="shared" si="19"/>
        <v>2021</v>
      </c>
      <c r="Q281" s="10" t="s">
        <v>329</v>
      </c>
      <c r="R281" s="11" t="s">
        <v>1446</v>
      </c>
    </row>
    <row r="282" spans="1:18" x14ac:dyDescent="0.3">
      <c r="A282" t="str">
        <f t="shared" si="16"/>
        <v>281-Muh/SPS</v>
      </c>
      <c r="B282" t="s">
        <v>62</v>
      </c>
      <c r="C282" t="str">
        <f t="shared" si="17"/>
        <v>Muh</v>
      </c>
      <c r="D282">
        <v>281</v>
      </c>
      <c r="E282" t="s">
        <v>27</v>
      </c>
      <c r="F282" s="5">
        <v>60</v>
      </c>
      <c r="G282" s="5" t="str">
        <f t="shared" si="18"/>
        <v>Senior</v>
      </c>
      <c r="H282" t="s">
        <v>31</v>
      </c>
      <c r="I282" t="s">
        <v>65</v>
      </c>
      <c r="J282" t="s">
        <v>57</v>
      </c>
      <c r="K282" t="s">
        <v>43</v>
      </c>
      <c r="L282">
        <v>7</v>
      </c>
      <c r="M282" s="6">
        <v>1291.1600000000001</v>
      </c>
      <c r="N282" s="8">
        <v>0.08</v>
      </c>
      <c r="O282" s="5">
        <v>8315.07</v>
      </c>
      <c r="P282" s="10" t="str">
        <f t="shared" si="19"/>
        <v>2023</v>
      </c>
      <c r="Q282" s="10" t="s">
        <v>330</v>
      </c>
      <c r="R282" s="11" t="s">
        <v>1447</v>
      </c>
    </row>
    <row r="283" spans="1:18" x14ac:dyDescent="0.3">
      <c r="A283" t="str">
        <f t="shared" si="16"/>
        <v>282-Lea/SPS</v>
      </c>
      <c r="B283" t="s">
        <v>62</v>
      </c>
      <c r="C283" t="str">
        <f t="shared" si="17"/>
        <v>Lea</v>
      </c>
      <c r="D283">
        <v>282</v>
      </c>
      <c r="E283" t="s">
        <v>14</v>
      </c>
      <c r="F283" s="5">
        <v>50</v>
      </c>
      <c r="G283" s="5" t="str">
        <f t="shared" si="18"/>
        <v>Senior</v>
      </c>
      <c r="H283" t="s">
        <v>31</v>
      </c>
      <c r="I283" t="s">
        <v>33</v>
      </c>
      <c r="J283" t="s">
        <v>40</v>
      </c>
      <c r="K283" t="s">
        <v>67</v>
      </c>
      <c r="L283" s="12">
        <v>5</v>
      </c>
      <c r="M283" s="6">
        <v>499.86</v>
      </c>
      <c r="N283" s="8">
        <v>0.25</v>
      </c>
      <c r="O283" s="5">
        <v>749.79</v>
      </c>
      <c r="P283" s="10" t="str">
        <f t="shared" si="19"/>
        <v>2023</v>
      </c>
      <c r="Q283" s="10" t="s">
        <v>331</v>
      </c>
      <c r="R283" s="11" t="s">
        <v>1448</v>
      </c>
    </row>
    <row r="284" spans="1:18" x14ac:dyDescent="0.3">
      <c r="A284" t="str">
        <f t="shared" si="16"/>
        <v>283-Muh/SPS</v>
      </c>
      <c r="B284" t="s">
        <v>62</v>
      </c>
      <c r="C284" t="str">
        <f t="shared" si="17"/>
        <v>Muh</v>
      </c>
      <c r="D284">
        <v>283</v>
      </c>
      <c r="E284" t="s">
        <v>27</v>
      </c>
      <c r="F284" s="5">
        <v>63</v>
      </c>
      <c r="G284" s="5" t="str">
        <f t="shared" si="18"/>
        <v>Senior</v>
      </c>
      <c r="H284" t="s">
        <v>32</v>
      </c>
      <c r="I284" t="s">
        <v>34</v>
      </c>
      <c r="J284" t="s">
        <v>37</v>
      </c>
      <c r="K284" t="s">
        <v>42</v>
      </c>
      <c r="L284" s="12">
        <v>5</v>
      </c>
      <c r="M284" s="6">
        <v>835.87</v>
      </c>
      <c r="N284" s="8">
        <v>0.06</v>
      </c>
      <c r="O284" s="5">
        <v>1571.44</v>
      </c>
      <c r="P284" s="10" t="str">
        <f t="shared" si="19"/>
        <v>2022</v>
      </c>
      <c r="Q284" s="10" t="s">
        <v>332</v>
      </c>
      <c r="R284" s="11" t="s">
        <v>1449</v>
      </c>
    </row>
    <row r="285" spans="1:18" x14ac:dyDescent="0.3">
      <c r="A285" t="str">
        <f t="shared" si="16"/>
        <v>284-Emm/SPS</v>
      </c>
      <c r="B285" t="s">
        <v>62</v>
      </c>
      <c r="C285" t="str">
        <f t="shared" si="17"/>
        <v>Emm</v>
      </c>
      <c r="D285">
        <v>284</v>
      </c>
      <c r="E285" t="s">
        <v>20</v>
      </c>
      <c r="F285" s="5">
        <v>18</v>
      </c>
      <c r="G285" s="5" t="str">
        <f t="shared" si="18"/>
        <v>Young</v>
      </c>
      <c r="H285" t="s">
        <v>32</v>
      </c>
      <c r="I285" t="s">
        <v>34</v>
      </c>
      <c r="J285" t="s">
        <v>38</v>
      </c>
      <c r="K285" t="s">
        <v>67</v>
      </c>
      <c r="L285" s="12">
        <v>5</v>
      </c>
      <c r="M285" s="6">
        <v>1748.81</v>
      </c>
      <c r="N285" s="8">
        <v>0.22</v>
      </c>
      <c r="O285" s="5">
        <v>2728.14</v>
      </c>
      <c r="P285" s="10" t="str">
        <f t="shared" si="19"/>
        <v>2022</v>
      </c>
      <c r="Q285" s="10" t="s">
        <v>333</v>
      </c>
      <c r="R285" s="11" t="s">
        <v>1450</v>
      </c>
    </row>
    <row r="286" spans="1:18" x14ac:dyDescent="0.3">
      <c r="A286" t="str">
        <f t="shared" si="16"/>
        <v>285-Noa/SPS</v>
      </c>
      <c r="B286" t="s">
        <v>62</v>
      </c>
      <c r="C286" t="str">
        <f t="shared" si="17"/>
        <v>Noa</v>
      </c>
      <c r="D286">
        <v>285</v>
      </c>
      <c r="E286" t="s">
        <v>24</v>
      </c>
      <c r="F286" s="5">
        <v>55</v>
      </c>
      <c r="G286" s="5" t="str">
        <f t="shared" si="18"/>
        <v>Senior</v>
      </c>
      <c r="H286" t="s">
        <v>32</v>
      </c>
      <c r="I286" t="s">
        <v>33</v>
      </c>
      <c r="J286" t="s">
        <v>37</v>
      </c>
      <c r="K286" t="s">
        <v>67</v>
      </c>
      <c r="L286" s="12">
        <v>5</v>
      </c>
      <c r="M286" s="6">
        <v>106.94</v>
      </c>
      <c r="N286" s="8">
        <v>0.13</v>
      </c>
      <c r="O286" s="5">
        <v>186.08</v>
      </c>
      <c r="P286" s="10" t="str">
        <f t="shared" si="19"/>
        <v>2022</v>
      </c>
      <c r="Q286" s="10" t="s">
        <v>334</v>
      </c>
      <c r="R286" s="11" t="s">
        <v>1451</v>
      </c>
    </row>
    <row r="287" spans="1:18" x14ac:dyDescent="0.3">
      <c r="A287" t="str">
        <f t="shared" si="16"/>
        <v>286-Emm/SPS</v>
      </c>
      <c r="B287" t="s">
        <v>62</v>
      </c>
      <c r="C287" t="str">
        <f t="shared" si="17"/>
        <v>Emm</v>
      </c>
      <c r="D287">
        <v>286</v>
      </c>
      <c r="E287" t="s">
        <v>20</v>
      </c>
      <c r="F287" s="5">
        <v>44</v>
      </c>
      <c r="G287" s="5" t="str">
        <f t="shared" si="18"/>
        <v>Middle Age</v>
      </c>
      <c r="H287" t="s">
        <v>32</v>
      </c>
      <c r="I287" t="s">
        <v>64</v>
      </c>
      <c r="J287" t="s">
        <v>57</v>
      </c>
      <c r="K287" t="s">
        <v>42</v>
      </c>
      <c r="L287">
        <v>4</v>
      </c>
      <c r="M287" s="6">
        <v>1088.8800000000001</v>
      </c>
      <c r="N287" s="8">
        <v>0.3</v>
      </c>
      <c r="O287" s="5">
        <v>3048.86</v>
      </c>
      <c r="P287" s="10" t="str">
        <f t="shared" si="19"/>
        <v>2022</v>
      </c>
      <c r="Q287" s="10" t="s">
        <v>335</v>
      </c>
      <c r="R287" s="11" t="s">
        <v>1452</v>
      </c>
    </row>
    <row r="288" spans="1:18" x14ac:dyDescent="0.3">
      <c r="A288" t="str">
        <f t="shared" si="16"/>
        <v>287-Jam/SPS</v>
      </c>
      <c r="B288" t="s">
        <v>62</v>
      </c>
      <c r="C288" t="str">
        <f t="shared" si="17"/>
        <v>Jam</v>
      </c>
      <c r="D288">
        <v>287</v>
      </c>
      <c r="E288" t="s">
        <v>17</v>
      </c>
      <c r="F288" s="5">
        <v>55</v>
      </c>
      <c r="G288" s="5" t="str">
        <f t="shared" si="18"/>
        <v>Senior</v>
      </c>
      <c r="H288" t="s">
        <v>31</v>
      </c>
      <c r="I288" t="s">
        <v>34</v>
      </c>
      <c r="J288" t="s">
        <v>57</v>
      </c>
      <c r="K288" t="s">
        <v>43</v>
      </c>
      <c r="L288">
        <v>7</v>
      </c>
      <c r="M288" s="6">
        <v>1751.96</v>
      </c>
      <c r="N288" s="8">
        <v>0.18</v>
      </c>
      <c r="O288" s="5">
        <v>10056.25</v>
      </c>
      <c r="P288" s="10" t="str">
        <f t="shared" si="19"/>
        <v>2023</v>
      </c>
      <c r="Q288" s="10" t="s">
        <v>219</v>
      </c>
      <c r="R288" s="11" t="s">
        <v>1453</v>
      </c>
    </row>
    <row r="289" spans="1:18" x14ac:dyDescent="0.3">
      <c r="A289" t="str">
        <f t="shared" si="16"/>
        <v>288-Isa/SPS</v>
      </c>
      <c r="B289" t="s">
        <v>62</v>
      </c>
      <c r="C289" t="str">
        <f t="shared" si="17"/>
        <v>Isa</v>
      </c>
      <c r="D289">
        <v>288</v>
      </c>
      <c r="E289" t="s">
        <v>21</v>
      </c>
      <c r="F289" s="5">
        <v>52</v>
      </c>
      <c r="G289" s="5" t="str">
        <f t="shared" si="18"/>
        <v>Senior</v>
      </c>
      <c r="H289" t="s">
        <v>31</v>
      </c>
      <c r="I289" t="s">
        <v>33</v>
      </c>
      <c r="J289" t="s">
        <v>41</v>
      </c>
      <c r="K289" t="s">
        <v>67</v>
      </c>
      <c r="L289" s="12">
        <v>5</v>
      </c>
      <c r="M289" s="6">
        <v>287.92</v>
      </c>
      <c r="N289" s="8">
        <v>0.03</v>
      </c>
      <c r="O289" s="5">
        <v>558.55999999999995</v>
      </c>
      <c r="P289" s="10" t="str">
        <f t="shared" si="19"/>
        <v>2021</v>
      </c>
      <c r="Q289" s="10" t="s">
        <v>336</v>
      </c>
      <c r="R289" s="11" t="s">
        <v>1454</v>
      </c>
    </row>
    <row r="290" spans="1:18" x14ac:dyDescent="0.3">
      <c r="A290" t="str">
        <f t="shared" si="16"/>
        <v>289-Ali/SPS</v>
      </c>
      <c r="B290" t="s">
        <v>62</v>
      </c>
      <c r="C290" t="str">
        <f t="shared" si="17"/>
        <v>Ali</v>
      </c>
      <c r="D290">
        <v>289</v>
      </c>
      <c r="E290" t="s">
        <v>12</v>
      </c>
      <c r="F290" s="5">
        <v>27</v>
      </c>
      <c r="G290" s="5" t="str">
        <f t="shared" si="18"/>
        <v>Middle Age</v>
      </c>
      <c r="H290" t="s">
        <v>32</v>
      </c>
      <c r="I290" t="s">
        <v>66</v>
      </c>
      <c r="J290" t="s">
        <v>57</v>
      </c>
      <c r="K290" t="s">
        <v>43</v>
      </c>
      <c r="L290">
        <v>5</v>
      </c>
      <c r="M290" s="6">
        <v>1965.97</v>
      </c>
      <c r="N290" s="8">
        <v>0.13</v>
      </c>
      <c r="O290" s="5">
        <v>8551.9699999999993</v>
      </c>
      <c r="P290" s="10" t="str">
        <f t="shared" si="19"/>
        <v>2022</v>
      </c>
      <c r="Q290" s="10" t="s">
        <v>337</v>
      </c>
      <c r="R290" s="11" t="s">
        <v>1455</v>
      </c>
    </row>
    <row r="291" spans="1:18" x14ac:dyDescent="0.3">
      <c r="A291" t="str">
        <f t="shared" si="16"/>
        <v>290-Dav/SPS</v>
      </c>
      <c r="B291" t="s">
        <v>62</v>
      </c>
      <c r="C291" t="str">
        <f t="shared" si="17"/>
        <v>Dav</v>
      </c>
      <c r="D291">
        <v>290</v>
      </c>
      <c r="E291" t="s">
        <v>22</v>
      </c>
      <c r="F291" s="5">
        <v>29</v>
      </c>
      <c r="G291" s="5" t="str">
        <f t="shared" si="18"/>
        <v>Middle Age</v>
      </c>
      <c r="H291" t="s">
        <v>32</v>
      </c>
      <c r="I291" t="s">
        <v>33</v>
      </c>
      <c r="J291" t="s">
        <v>39</v>
      </c>
      <c r="K291" t="s">
        <v>42</v>
      </c>
      <c r="L291">
        <v>7</v>
      </c>
      <c r="M291" s="6">
        <v>74.16</v>
      </c>
      <c r="N291" s="8">
        <v>0.02</v>
      </c>
      <c r="O291" s="5">
        <v>508.74</v>
      </c>
      <c r="P291" s="10" t="str">
        <f t="shared" si="19"/>
        <v>2023</v>
      </c>
      <c r="Q291" s="10" t="s">
        <v>338</v>
      </c>
      <c r="R291" s="11" t="s">
        <v>1456</v>
      </c>
    </row>
    <row r="292" spans="1:18" x14ac:dyDescent="0.3">
      <c r="A292" t="str">
        <f t="shared" si="16"/>
        <v>291-Ais/SPS</v>
      </c>
      <c r="B292" t="s">
        <v>62</v>
      </c>
      <c r="C292" t="str">
        <f t="shared" si="17"/>
        <v>Ais</v>
      </c>
      <c r="D292">
        <v>291</v>
      </c>
      <c r="E292" t="s">
        <v>16</v>
      </c>
      <c r="F292" s="5">
        <v>27</v>
      </c>
      <c r="G292" s="5" t="str">
        <f t="shared" si="18"/>
        <v>Middle Age</v>
      </c>
      <c r="H292" t="s">
        <v>32</v>
      </c>
      <c r="I292" t="s">
        <v>65</v>
      </c>
      <c r="J292" t="s">
        <v>41</v>
      </c>
      <c r="K292" t="s">
        <v>67</v>
      </c>
      <c r="L292">
        <v>9</v>
      </c>
      <c r="M292" s="6">
        <v>1777.93</v>
      </c>
      <c r="N292" s="8">
        <v>0.09</v>
      </c>
      <c r="O292" s="5">
        <v>14561.25</v>
      </c>
      <c r="P292" s="10" t="str">
        <f t="shared" si="19"/>
        <v>2023</v>
      </c>
      <c r="Q292" s="10" t="s">
        <v>339</v>
      </c>
      <c r="R292" s="11" t="s">
        <v>1457</v>
      </c>
    </row>
    <row r="293" spans="1:18" x14ac:dyDescent="0.3">
      <c r="A293" t="str">
        <f t="shared" si="16"/>
        <v>292-Meh/SPS</v>
      </c>
      <c r="B293" t="s">
        <v>62</v>
      </c>
      <c r="C293" t="str">
        <f t="shared" si="17"/>
        <v>Meh</v>
      </c>
      <c r="D293">
        <v>292</v>
      </c>
      <c r="E293" t="s">
        <v>26</v>
      </c>
      <c r="F293" s="5">
        <v>51</v>
      </c>
      <c r="G293" s="5" t="str">
        <f t="shared" si="18"/>
        <v>Senior</v>
      </c>
      <c r="H293" t="s">
        <v>31</v>
      </c>
      <c r="I293" t="s">
        <v>63</v>
      </c>
      <c r="J293" t="s">
        <v>37</v>
      </c>
      <c r="K293" t="s">
        <v>43</v>
      </c>
      <c r="L293">
        <v>8</v>
      </c>
      <c r="M293" s="6">
        <v>739.66</v>
      </c>
      <c r="N293" s="8">
        <v>0.1</v>
      </c>
      <c r="O293" s="5">
        <v>5325.55</v>
      </c>
      <c r="P293" s="10" t="str">
        <f t="shared" si="19"/>
        <v>2020</v>
      </c>
      <c r="Q293" s="10" t="s">
        <v>340</v>
      </c>
      <c r="R293" s="11" t="s">
        <v>1458</v>
      </c>
    </row>
    <row r="294" spans="1:18" x14ac:dyDescent="0.3">
      <c r="A294" t="str">
        <f t="shared" si="16"/>
        <v>293-Ali/SPS</v>
      </c>
      <c r="B294" t="s">
        <v>62</v>
      </c>
      <c r="C294" t="str">
        <f t="shared" si="17"/>
        <v>Ali</v>
      </c>
      <c r="D294">
        <v>293</v>
      </c>
      <c r="E294" t="s">
        <v>12</v>
      </c>
      <c r="F294" s="5">
        <v>41</v>
      </c>
      <c r="G294" s="5" t="str">
        <f t="shared" si="18"/>
        <v>Middle Age</v>
      </c>
      <c r="H294" t="s">
        <v>32</v>
      </c>
      <c r="I294" t="s">
        <v>33</v>
      </c>
      <c r="J294" t="s">
        <v>57</v>
      </c>
      <c r="K294" t="s">
        <v>43</v>
      </c>
      <c r="L294">
        <v>9</v>
      </c>
      <c r="M294" s="6">
        <v>308.75</v>
      </c>
      <c r="N294" s="8">
        <v>0.26</v>
      </c>
      <c r="O294" s="5">
        <v>2056.2800000000002</v>
      </c>
      <c r="P294" s="10" t="str">
        <f t="shared" si="19"/>
        <v>2022</v>
      </c>
      <c r="Q294" s="10" t="s">
        <v>341</v>
      </c>
      <c r="R294" s="11" t="s">
        <v>1459</v>
      </c>
    </row>
    <row r="295" spans="1:18" x14ac:dyDescent="0.3">
      <c r="A295" t="str">
        <f t="shared" si="16"/>
        <v>294-Noa/SPS</v>
      </c>
      <c r="B295" t="s">
        <v>62</v>
      </c>
      <c r="C295" t="str">
        <f t="shared" si="17"/>
        <v>Noa</v>
      </c>
      <c r="D295">
        <v>294</v>
      </c>
      <c r="E295" t="s">
        <v>24</v>
      </c>
      <c r="F295" s="5">
        <v>45</v>
      </c>
      <c r="G295" s="5" t="str">
        <f t="shared" si="18"/>
        <v>Senior</v>
      </c>
      <c r="H295" t="s">
        <v>31</v>
      </c>
      <c r="I295" t="s">
        <v>35</v>
      </c>
      <c r="J295" t="s">
        <v>40</v>
      </c>
      <c r="K295" t="s">
        <v>42</v>
      </c>
      <c r="L295">
        <v>7</v>
      </c>
      <c r="M295" s="6">
        <v>356.85</v>
      </c>
      <c r="N295" s="8">
        <v>0.25</v>
      </c>
      <c r="O295" s="5">
        <v>1873.46</v>
      </c>
      <c r="P295" s="10" t="str">
        <f t="shared" si="19"/>
        <v>2020</v>
      </c>
      <c r="Q295" s="10" t="s">
        <v>342</v>
      </c>
      <c r="R295" s="11" t="s">
        <v>1460</v>
      </c>
    </row>
    <row r="296" spans="1:18" x14ac:dyDescent="0.3">
      <c r="A296" t="str">
        <f t="shared" si="16"/>
        <v>295-Joh/SPS</v>
      </c>
      <c r="B296" t="s">
        <v>62</v>
      </c>
      <c r="C296" t="str">
        <f t="shared" si="17"/>
        <v>Joh</v>
      </c>
      <c r="D296">
        <v>295</v>
      </c>
      <c r="E296" t="s">
        <v>19</v>
      </c>
      <c r="F296" s="5">
        <v>39</v>
      </c>
      <c r="G296" s="5" t="str">
        <f t="shared" si="18"/>
        <v>Middle Age</v>
      </c>
      <c r="H296" t="s">
        <v>32</v>
      </c>
      <c r="I296" t="s">
        <v>35</v>
      </c>
      <c r="J296" t="s">
        <v>39</v>
      </c>
      <c r="K296" t="s">
        <v>67</v>
      </c>
      <c r="L296">
        <v>3</v>
      </c>
      <c r="M296" s="6">
        <v>1417.3</v>
      </c>
      <c r="N296" s="8">
        <v>0</v>
      </c>
      <c r="O296" s="5">
        <v>4251.8999999999996</v>
      </c>
      <c r="P296" s="10" t="str">
        <f t="shared" si="19"/>
        <v>2023</v>
      </c>
      <c r="Q296" s="10" t="s">
        <v>343</v>
      </c>
      <c r="R296" s="11" t="s">
        <v>1461</v>
      </c>
    </row>
    <row r="297" spans="1:18" x14ac:dyDescent="0.3">
      <c r="A297" t="str">
        <f t="shared" si="16"/>
        <v>296-Sar/SPS</v>
      </c>
      <c r="B297" t="s">
        <v>62</v>
      </c>
      <c r="C297" t="str">
        <f t="shared" si="17"/>
        <v>Sar</v>
      </c>
      <c r="D297">
        <v>296</v>
      </c>
      <c r="E297" t="s">
        <v>29</v>
      </c>
      <c r="F297" s="5">
        <v>62</v>
      </c>
      <c r="G297" s="5" t="str">
        <f t="shared" si="18"/>
        <v>Senior</v>
      </c>
      <c r="H297" t="s">
        <v>32</v>
      </c>
      <c r="I297" t="s">
        <v>63</v>
      </c>
      <c r="J297" t="s">
        <v>41</v>
      </c>
      <c r="K297" t="s">
        <v>43</v>
      </c>
      <c r="L297">
        <v>1</v>
      </c>
      <c r="M297" s="6">
        <v>1747.9</v>
      </c>
      <c r="N297" s="8">
        <v>0.16</v>
      </c>
      <c r="O297" s="5">
        <v>1468.24</v>
      </c>
      <c r="P297" s="10" t="str">
        <f t="shared" si="19"/>
        <v>2023</v>
      </c>
      <c r="Q297" s="10" t="s">
        <v>155</v>
      </c>
      <c r="R297" s="11" t="s">
        <v>1462</v>
      </c>
    </row>
    <row r="298" spans="1:18" x14ac:dyDescent="0.3">
      <c r="A298" t="str">
        <f t="shared" si="16"/>
        <v>297-Dan/SPS</v>
      </c>
      <c r="B298" t="s">
        <v>62</v>
      </c>
      <c r="C298" t="str">
        <f t="shared" si="17"/>
        <v>Dan</v>
      </c>
      <c r="D298">
        <v>297</v>
      </c>
      <c r="E298" t="s">
        <v>15</v>
      </c>
      <c r="F298" s="5">
        <v>33</v>
      </c>
      <c r="G298" s="5" t="str">
        <f t="shared" si="18"/>
        <v>Middle Age</v>
      </c>
      <c r="H298" t="s">
        <v>31</v>
      </c>
      <c r="I298" t="s">
        <v>64</v>
      </c>
      <c r="J298" t="s">
        <v>39</v>
      </c>
      <c r="K298" t="s">
        <v>43</v>
      </c>
      <c r="L298">
        <v>7</v>
      </c>
      <c r="M298" s="6">
        <v>1300.08</v>
      </c>
      <c r="N298" s="8">
        <v>7.0000000000000007E-2</v>
      </c>
      <c r="O298" s="5">
        <v>8463.52</v>
      </c>
      <c r="P298" s="10" t="str">
        <f t="shared" si="19"/>
        <v>2021</v>
      </c>
      <c r="Q298" s="10" t="s">
        <v>344</v>
      </c>
      <c r="R298" s="11" t="s">
        <v>1463</v>
      </c>
    </row>
    <row r="299" spans="1:18" x14ac:dyDescent="0.3">
      <c r="A299" t="str">
        <f t="shared" si="16"/>
        <v>298-Emi/SPS</v>
      </c>
      <c r="B299" t="s">
        <v>62</v>
      </c>
      <c r="C299" t="str">
        <f t="shared" si="17"/>
        <v>Emi</v>
      </c>
      <c r="D299">
        <v>298</v>
      </c>
      <c r="E299" t="s">
        <v>28</v>
      </c>
      <c r="F299" s="13">
        <v>41</v>
      </c>
      <c r="G299" s="5" t="str">
        <f t="shared" si="18"/>
        <v>Middle Age</v>
      </c>
      <c r="H299" t="s">
        <v>31</v>
      </c>
      <c r="I299" t="s">
        <v>35</v>
      </c>
      <c r="J299" t="s">
        <v>41</v>
      </c>
      <c r="K299" t="s">
        <v>43</v>
      </c>
      <c r="L299">
        <v>6</v>
      </c>
      <c r="M299" s="6">
        <v>1861.01</v>
      </c>
      <c r="N299" s="8">
        <v>0.1</v>
      </c>
      <c r="O299" s="5">
        <v>10049.450000000001</v>
      </c>
      <c r="P299" s="10" t="str">
        <f t="shared" si="19"/>
        <v>2022</v>
      </c>
      <c r="Q299" s="10" t="s">
        <v>345</v>
      </c>
      <c r="R299" s="11" t="s">
        <v>1464</v>
      </c>
    </row>
    <row r="300" spans="1:18" x14ac:dyDescent="0.3">
      <c r="A300" t="str">
        <f t="shared" si="16"/>
        <v>299-Jac/SPS</v>
      </c>
      <c r="B300" t="s">
        <v>62</v>
      </c>
      <c r="C300" t="str">
        <f t="shared" si="17"/>
        <v>Jac</v>
      </c>
      <c r="D300">
        <v>299</v>
      </c>
      <c r="E300" t="s">
        <v>30</v>
      </c>
      <c r="F300" s="5">
        <v>53</v>
      </c>
      <c r="G300" s="5" t="str">
        <f t="shared" si="18"/>
        <v>Senior</v>
      </c>
      <c r="H300" t="s">
        <v>32</v>
      </c>
      <c r="I300" t="s">
        <v>66</v>
      </c>
      <c r="J300" t="s">
        <v>41</v>
      </c>
      <c r="K300" t="s">
        <v>43</v>
      </c>
      <c r="L300" s="12">
        <v>5</v>
      </c>
      <c r="M300" s="6">
        <v>1692.83</v>
      </c>
      <c r="N300" s="8">
        <v>0.01</v>
      </c>
      <c r="O300" s="5">
        <v>3351.8</v>
      </c>
      <c r="P300" s="10" t="str">
        <f t="shared" si="19"/>
        <v>2022</v>
      </c>
      <c r="Q300" s="10" t="s">
        <v>346</v>
      </c>
      <c r="R300" s="11" t="s">
        <v>1465</v>
      </c>
    </row>
    <row r="301" spans="1:18" x14ac:dyDescent="0.3">
      <c r="A301" t="str">
        <f t="shared" si="16"/>
        <v>300-Meh/SPS</v>
      </c>
      <c r="B301" t="s">
        <v>62</v>
      </c>
      <c r="C301" t="str">
        <f t="shared" si="17"/>
        <v>Meh</v>
      </c>
      <c r="D301">
        <v>300</v>
      </c>
      <c r="E301" t="s">
        <v>26</v>
      </c>
      <c r="F301" s="5">
        <v>53</v>
      </c>
      <c r="G301" s="5" t="str">
        <f t="shared" si="18"/>
        <v>Senior</v>
      </c>
      <c r="H301" t="s">
        <v>31</v>
      </c>
      <c r="I301" t="s">
        <v>33</v>
      </c>
      <c r="J301" t="s">
        <v>41</v>
      </c>
      <c r="K301" t="s">
        <v>43</v>
      </c>
      <c r="L301">
        <v>1</v>
      </c>
      <c r="M301" s="6">
        <v>67.61</v>
      </c>
      <c r="N301" s="8">
        <v>0.22</v>
      </c>
      <c r="O301" s="5">
        <v>52.74</v>
      </c>
      <c r="P301" s="10" t="str">
        <f t="shared" si="19"/>
        <v>2022</v>
      </c>
      <c r="Q301" s="10" t="s">
        <v>347</v>
      </c>
      <c r="R301" s="11" t="s">
        <v>1466</v>
      </c>
    </row>
    <row r="302" spans="1:18" x14ac:dyDescent="0.3">
      <c r="A302" t="str">
        <f t="shared" si="16"/>
        <v>301-Isa/SPS</v>
      </c>
      <c r="B302" t="s">
        <v>62</v>
      </c>
      <c r="C302" t="str">
        <f t="shared" si="17"/>
        <v>Isa</v>
      </c>
      <c r="D302">
        <v>301</v>
      </c>
      <c r="E302" t="s">
        <v>21</v>
      </c>
      <c r="F302" s="5">
        <v>60</v>
      </c>
      <c r="G302" s="5" t="str">
        <f t="shared" si="18"/>
        <v>Senior</v>
      </c>
      <c r="H302" t="s">
        <v>31</v>
      </c>
      <c r="I302" t="s">
        <v>63</v>
      </c>
      <c r="J302" t="s">
        <v>40</v>
      </c>
      <c r="K302" t="s">
        <v>43</v>
      </c>
      <c r="L302">
        <v>4</v>
      </c>
      <c r="M302" s="6">
        <v>1355.39</v>
      </c>
      <c r="N302" s="8">
        <v>0.28999999999999998</v>
      </c>
      <c r="O302" s="5">
        <v>3849.31</v>
      </c>
      <c r="P302" s="10" t="str">
        <f t="shared" si="19"/>
        <v>2020</v>
      </c>
      <c r="Q302" s="10" t="s">
        <v>348</v>
      </c>
      <c r="R302" s="11" t="s">
        <v>1467</v>
      </c>
    </row>
    <row r="303" spans="1:18" x14ac:dyDescent="0.3">
      <c r="A303" t="str">
        <f t="shared" si="16"/>
        <v>302-Sop/SPS</v>
      </c>
      <c r="B303" t="s">
        <v>62</v>
      </c>
      <c r="C303" t="str">
        <f t="shared" si="17"/>
        <v>Sop</v>
      </c>
      <c r="D303">
        <v>302</v>
      </c>
      <c r="E303" t="s">
        <v>58</v>
      </c>
      <c r="F303" s="5">
        <v>40</v>
      </c>
      <c r="G303" s="5" t="str">
        <f t="shared" si="18"/>
        <v>Middle Age</v>
      </c>
      <c r="H303" t="s">
        <v>32</v>
      </c>
      <c r="I303" t="s">
        <v>66</v>
      </c>
      <c r="J303" t="s">
        <v>37</v>
      </c>
      <c r="K303" t="s">
        <v>43</v>
      </c>
      <c r="L303">
        <v>4</v>
      </c>
      <c r="M303" s="6">
        <v>644.04</v>
      </c>
      <c r="N303" s="8">
        <v>7.0000000000000007E-2</v>
      </c>
      <c r="O303" s="5">
        <v>2395.83</v>
      </c>
      <c r="P303" s="10" t="str">
        <f t="shared" si="19"/>
        <v>2020</v>
      </c>
      <c r="Q303" s="10" t="s">
        <v>349</v>
      </c>
      <c r="R303" s="11" t="s">
        <v>1468</v>
      </c>
    </row>
    <row r="304" spans="1:18" x14ac:dyDescent="0.3">
      <c r="A304" t="str">
        <f t="shared" si="16"/>
        <v>303-Ali/SPS</v>
      </c>
      <c r="B304" t="s">
        <v>62</v>
      </c>
      <c r="C304" t="str">
        <f t="shared" si="17"/>
        <v>Ali</v>
      </c>
      <c r="D304">
        <v>303</v>
      </c>
      <c r="E304" t="s">
        <v>12</v>
      </c>
      <c r="F304" s="5">
        <v>31</v>
      </c>
      <c r="G304" s="5" t="str">
        <f t="shared" si="18"/>
        <v>Middle Age</v>
      </c>
      <c r="H304" t="s">
        <v>31</v>
      </c>
      <c r="I304" t="s">
        <v>64</v>
      </c>
      <c r="J304" t="s">
        <v>41</v>
      </c>
      <c r="K304" t="s">
        <v>43</v>
      </c>
      <c r="L304">
        <v>6</v>
      </c>
      <c r="M304" s="6">
        <v>936.28</v>
      </c>
      <c r="N304" s="8">
        <v>0.1</v>
      </c>
      <c r="O304" s="5">
        <v>5055.91</v>
      </c>
      <c r="P304" s="10" t="str">
        <f t="shared" si="19"/>
        <v>2023</v>
      </c>
      <c r="Q304" s="10" t="s">
        <v>350</v>
      </c>
      <c r="R304" s="11" t="s">
        <v>1469</v>
      </c>
    </row>
    <row r="305" spans="1:18" x14ac:dyDescent="0.3">
      <c r="A305" t="str">
        <f t="shared" si="16"/>
        <v>304-Muh/SPS</v>
      </c>
      <c r="B305" t="s">
        <v>62</v>
      </c>
      <c r="C305" t="str">
        <f t="shared" si="17"/>
        <v>Muh</v>
      </c>
      <c r="D305">
        <v>304</v>
      </c>
      <c r="E305" t="s">
        <v>27</v>
      </c>
      <c r="F305" s="5">
        <v>49</v>
      </c>
      <c r="G305" s="5" t="str">
        <f t="shared" si="18"/>
        <v>Senior</v>
      </c>
      <c r="H305" t="s">
        <v>31</v>
      </c>
      <c r="I305" t="s">
        <v>35</v>
      </c>
      <c r="J305" t="s">
        <v>41</v>
      </c>
      <c r="K305" t="s">
        <v>43</v>
      </c>
      <c r="L305">
        <v>5</v>
      </c>
      <c r="M305" s="6">
        <v>233.36</v>
      </c>
      <c r="N305" s="8">
        <v>0.06</v>
      </c>
      <c r="O305" s="5">
        <v>1096.79</v>
      </c>
      <c r="P305" s="10" t="str">
        <f t="shared" si="19"/>
        <v>2020</v>
      </c>
      <c r="Q305" s="10" t="s">
        <v>351</v>
      </c>
      <c r="R305" s="11" t="s">
        <v>1470</v>
      </c>
    </row>
    <row r="306" spans="1:18" x14ac:dyDescent="0.3">
      <c r="A306" t="str">
        <f t="shared" si="16"/>
        <v>305-Noa/SPS</v>
      </c>
      <c r="B306" t="s">
        <v>62</v>
      </c>
      <c r="C306" t="str">
        <f t="shared" si="17"/>
        <v>Noa</v>
      </c>
      <c r="D306">
        <v>305</v>
      </c>
      <c r="E306" t="s">
        <v>24</v>
      </c>
      <c r="F306" s="5">
        <v>20</v>
      </c>
      <c r="G306" s="5" t="str">
        <f t="shared" si="18"/>
        <v>Young</v>
      </c>
      <c r="H306" t="s">
        <v>32</v>
      </c>
      <c r="I306" t="s">
        <v>63</v>
      </c>
      <c r="J306" t="s">
        <v>39</v>
      </c>
      <c r="K306" t="s">
        <v>43</v>
      </c>
      <c r="L306">
        <v>9</v>
      </c>
      <c r="M306" s="6">
        <v>600.09</v>
      </c>
      <c r="N306" s="8">
        <v>0.28000000000000003</v>
      </c>
      <c r="O306" s="5">
        <v>3888.58</v>
      </c>
      <c r="P306" s="10" t="str">
        <f t="shared" si="19"/>
        <v>2021</v>
      </c>
      <c r="Q306" s="10" t="s">
        <v>352</v>
      </c>
      <c r="R306" s="11" t="s">
        <v>1471</v>
      </c>
    </row>
    <row r="307" spans="1:18" x14ac:dyDescent="0.3">
      <c r="A307" t="str">
        <f t="shared" si="16"/>
        <v>306-Fat/SPS</v>
      </c>
      <c r="B307" t="s">
        <v>62</v>
      </c>
      <c r="C307" t="str">
        <f t="shared" si="17"/>
        <v>Fat</v>
      </c>
      <c r="D307">
        <v>306</v>
      </c>
      <c r="E307" t="s">
        <v>13</v>
      </c>
      <c r="F307" s="5">
        <v>44</v>
      </c>
      <c r="G307" s="5" t="str">
        <f t="shared" si="18"/>
        <v>Middle Age</v>
      </c>
      <c r="H307" t="s">
        <v>32</v>
      </c>
      <c r="I307" t="s">
        <v>34</v>
      </c>
      <c r="J307" t="s">
        <v>41</v>
      </c>
      <c r="K307" t="s">
        <v>67</v>
      </c>
      <c r="L307">
        <v>8</v>
      </c>
      <c r="M307" s="6">
        <v>1283.74</v>
      </c>
      <c r="N307" s="8">
        <v>0</v>
      </c>
      <c r="O307" s="5">
        <v>10269.92</v>
      </c>
      <c r="P307" s="10" t="str">
        <f t="shared" si="19"/>
        <v>2022</v>
      </c>
      <c r="Q307" s="10" t="s">
        <v>353</v>
      </c>
      <c r="R307" s="11" t="s">
        <v>1472</v>
      </c>
    </row>
    <row r="308" spans="1:18" x14ac:dyDescent="0.3">
      <c r="A308" t="str">
        <f t="shared" si="16"/>
        <v>307-Ais/SPS</v>
      </c>
      <c r="B308" t="s">
        <v>62</v>
      </c>
      <c r="C308" t="str">
        <f t="shared" si="17"/>
        <v>Ais</v>
      </c>
      <c r="D308">
        <v>307</v>
      </c>
      <c r="E308" t="s">
        <v>16</v>
      </c>
      <c r="F308" s="5">
        <v>36</v>
      </c>
      <c r="G308" s="5" t="str">
        <f t="shared" si="18"/>
        <v>Middle Age</v>
      </c>
      <c r="H308" t="s">
        <v>31</v>
      </c>
      <c r="I308" t="s">
        <v>33</v>
      </c>
      <c r="J308" t="s">
        <v>37</v>
      </c>
      <c r="K308" t="s">
        <v>42</v>
      </c>
      <c r="L308">
        <v>9</v>
      </c>
      <c r="M308" s="6">
        <v>475.85</v>
      </c>
      <c r="N308" s="8">
        <v>0.18</v>
      </c>
      <c r="O308" s="5">
        <v>3511.77</v>
      </c>
      <c r="P308" s="10" t="str">
        <f t="shared" si="19"/>
        <v>2020</v>
      </c>
      <c r="Q308" s="10" t="s">
        <v>354</v>
      </c>
      <c r="R308" s="11" t="s">
        <v>1473</v>
      </c>
    </row>
    <row r="309" spans="1:18" x14ac:dyDescent="0.3">
      <c r="A309" t="str">
        <f t="shared" si="16"/>
        <v>308-Luc/SPS</v>
      </c>
      <c r="B309" t="s">
        <v>62</v>
      </c>
      <c r="C309" t="str">
        <f t="shared" si="17"/>
        <v>Luc</v>
      </c>
      <c r="D309">
        <v>308</v>
      </c>
      <c r="E309" t="s">
        <v>25</v>
      </c>
      <c r="F309" s="5">
        <v>39</v>
      </c>
      <c r="G309" s="5" t="str">
        <f t="shared" si="18"/>
        <v>Middle Age</v>
      </c>
      <c r="H309" t="s">
        <v>32</v>
      </c>
      <c r="I309" t="s">
        <v>34</v>
      </c>
      <c r="J309" t="s">
        <v>40</v>
      </c>
      <c r="K309" t="s">
        <v>42</v>
      </c>
      <c r="L309">
        <v>7</v>
      </c>
      <c r="M309" s="6">
        <v>1312.7</v>
      </c>
      <c r="N309" s="8">
        <v>0.26</v>
      </c>
      <c r="O309" s="5">
        <v>6799.79</v>
      </c>
      <c r="P309" s="10" t="str">
        <f t="shared" si="19"/>
        <v>2021</v>
      </c>
      <c r="Q309" s="10" t="s">
        <v>316</v>
      </c>
      <c r="R309" s="11" t="s">
        <v>1474</v>
      </c>
    </row>
    <row r="310" spans="1:18" x14ac:dyDescent="0.3">
      <c r="A310" t="str">
        <f t="shared" si="16"/>
        <v>309-Isa/SPS</v>
      </c>
      <c r="B310" t="s">
        <v>62</v>
      </c>
      <c r="C310" t="str">
        <f t="shared" si="17"/>
        <v>Isa</v>
      </c>
      <c r="D310">
        <v>309</v>
      </c>
      <c r="E310" t="s">
        <v>21</v>
      </c>
      <c r="F310" s="5">
        <v>18</v>
      </c>
      <c r="G310" s="5" t="str">
        <f t="shared" si="18"/>
        <v>Young</v>
      </c>
      <c r="H310" t="s">
        <v>31</v>
      </c>
      <c r="I310" t="s">
        <v>65</v>
      </c>
      <c r="J310" t="s">
        <v>40</v>
      </c>
      <c r="K310" t="s">
        <v>42</v>
      </c>
      <c r="L310">
        <v>9</v>
      </c>
      <c r="M310" s="6">
        <v>1849.91</v>
      </c>
      <c r="N310" s="8">
        <v>0.06</v>
      </c>
      <c r="O310" s="5">
        <v>15650.24</v>
      </c>
      <c r="P310" s="10" t="str">
        <f t="shared" si="19"/>
        <v>2021</v>
      </c>
      <c r="Q310" s="10" t="s">
        <v>355</v>
      </c>
      <c r="R310" s="11" t="s">
        <v>1475</v>
      </c>
    </row>
    <row r="311" spans="1:18" x14ac:dyDescent="0.3">
      <c r="A311" t="str">
        <f t="shared" si="16"/>
        <v>310-Sop/SPS</v>
      </c>
      <c r="B311" t="s">
        <v>62</v>
      </c>
      <c r="C311" t="str">
        <f t="shared" si="17"/>
        <v>Sop</v>
      </c>
      <c r="D311">
        <v>310</v>
      </c>
      <c r="E311" t="s">
        <v>58</v>
      </c>
      <c r="F311" s="5">
        <v>22</v>
      </c>
      <c r="G311" s="5" t="str">
        <f t="shared" si="18"/>
        <v>Young</v>
      </c>
      <c r="H311" t="s">
        <v>31</v>
      </c>
      <c r="I311" t="s">
        <v>64</v>
      </c>
      <c r="J311" t="s">
        <v>39</v>
      </c>
      <c r="K311" t="s">
        <v>43</v>
      </c>
      <c r="L311">
        <v>3</v>
      </c>
      <c r="M311" s="6">
        <v>59.63</v>
      </c>
      <c r="N311" s="8">
        <v>0.18</v>
      </c>
      <c r="O311" s="5">
        <v>146.69</v>
      </c>
      <c r="P311" s="10" t="str">
        <f t="shared" si="19"/>
        <v>2023</v>
      </c>
      <c r="Q311" s="10" t="s">
        <v>356</v>
      </c>
      <c r="R311" s="11" t="s">
        <v>1476</v>
      </c>
    </row>
    <row r="312" spans="1:18" x14ac:dyDescent="0.3">
      <c r="A312" t="str">
        <f t="shared" si="16"/>
        <v>311-Noa/SPS</v>
      </c>
      <c r="B312" t="s">
        <v>62</v>
      </c>
      <c r="C312" t="str">
        <f t="shared" si="17"/>
        <v>Noa</v>
      </c>
      <c r="D312">
        <v>311</v>
      </c>
      <c r="E312" t="s">
        <v>24</v>
      </c>
      <c r="F312" s="5">
        <v>50</v>
      </c>
      <c r="G312" s="5" t="str">
        <f t="shared" si="18"/>
        <v>Senior</v>
      </c>
      <c r="H312" t="s">
        <v>31</v>
      </c>
      <c r="I312" t="s">
        <v>65</v>
      </c>
      <c r="J312" t="s">
        <v>41</v>
      </c>
      <c r="K312" t="s">
        <v>42</v>
      </c>
      <c r="L312">
        <v>9</v>
      </c>
      <c r="M312" s="6">
        <v>1582.25</v>
      </c>
      <c r="N312" s="8">
        <v>0.02</v>
      </c>
      <c r="O312" s="5">
        <v>13955.44</v>
      </c>
      <c r="P312" s="10" t="str">
        <f t="shared" si="19"/>
        <v>2021</v>
      </c>
      <c r="Q312" s="10" t="s">
        <v>357</v>
      </c>
      <c r="R312" s="11" t="s">
        <v>1477</v>
      </c>
    </row>
    <row r="313" spans="1:18" x14ac:dyDescent="0.3">
      <c r="A313" t="str">
        <f t="shared" si="16"/>
        <v>312-Muh/SPS</v>
      </c>
      <c r="B313" t="s">
        <v>62</v>
      </c>
      <c r="C313" t="str">
        <f t="shared" si="17"/>
        <v>Muh</v>
      </c>
      <c r="D313">
        <v>312</v>
      </c>
      <c r="E313" t="s">
        <v>27</v>
      </c>
      <c r="F313" s="5">
        <v>36</v>
      </c>
      <c r="G313" s="5" t="str">
        <f t="shared" si="18"/>
        <v>Middle Age</v>
      </c>
      <c r="H313" t="s">
        <v>32</v>
      </c>
      <c r="I313" t="s">
        <v>34</v>
      </c>
      <c r="J313" t="s">
        <v>39</v>
      </c>
      <c r="K313" t="s">
        <v>43</v>
      </c>
      <c r="L313" s="12">
        <v>5</v>
      </c>
      <c r="M313" s="6">
        <v>1300.57</v>
      </c>
      <c r="N313" s="8">
        <v>0.24</v>
      </c>
      <c r="O313" s="5">
        <v>1976.87</v>
      </c>
      <c r="P313" s="10" t="str">
        <f t="shared" si="19"/>
        <v>2020</v>
      </c>
      <c r="Q313" s="10" t="s">
        <v>358</v>
      </c>
      <c r="R313" s="11" t="s">
        <v>1478</v>
      </c>
    </row>
    <row r="314" spans="1:18" x14ac:dyDescent="0.3">
      <c r="A314" t="str">
        <f t="shared" si="16"/>
        <v>313-Ais/SPS</v>
      </c>
      <c r="B314" t="s">
        <v>62</v>
      </c>
      <c r="C314" t="str">
        <f t="shared" si="17"/>
        <v>Ais</v>
      </c>
      <c r="D314">
        <v>313</v>
      </c>
      <c r="E314" t="s">
        <v>16</v>
      </c>
      <c r="F314" s="5">
        <v>53</v>
      </c>
      <c r="G314" s="5" t="str">
        <f t="shared" si="18"/>
        <v>Senior</v>
      </c>
      <c r="H314" t="s">
        <v>31</v>
      </c>
      <c r="I314" t="s">
        <v>34</v>
      </c>
      <c r="J314" t="s">
        <v>40</v>
      </c>
      <c r="K314" t="s">
        <v>67</v>
      </c>
      <c r="L314">
        <v>9</v>
      </c>
      <c r="M314" s="6">
        <v>140.93</v>
      </c>
      <c r="N314" s="8">
        <v>0.08</v>
      </c>
      <c r="O314" s="5">
        <v>1166.9000000000001</v>
      </c>
      <c r="P314" s="10" t="str">
        <f t="shared" si="19"/>
        <v>2022</v>
      </c>
      <c r="Q314" s="10" t="s">
        <v>359</v>
      </c>
      <c r="R314" s="11" t="s">
        <v>1479</v>
      </c>
    </row>
    <row r="315" spans="1:18" x14ac:dyDescent="0.3">
      <c r="A315" t="str">
        <f t="shared" si="16"/>
        <v>314-Jac/SPS</v>
      </c>
      <c r="B315" t="s">
        <v>62</v>
      </c>
      <c r="C315" t="str">
        <f t="shared" si="17"/>
        <v>Jac</v>
      </c>
      <c r="D315">
        <v>314</v>
      </c>
      <c r="E315" t="s">
        <v>30</v>
      </c>
      <c r="F315" s="5">
        <v>23</v>
      </c>
      <c r="G315" s="5" t="str">
        <f t="shared" si="18"/>
        <v>Young</v>
      </c>
      <c r="H315" t="s">
        <v>31</v>
      </c>
      <c r="I315" t="s">
        <v>34</v>
      </c>
      <c r="J315" t="s">
        <v>37</v>
      </c>
      <c r="K315" t="s">
        <v>42</v>
      </c>
      <c r="L315">
        <v>6</v>
      </c>
      <c r="M315" s="6">
        <v>1590.83</v>
      </c>
      <c r="N315" s="8">
        <v>0.3</v>
      </c>
      <c r="O315" s="5">
        <v>6681.49</v>
      </c>
      <c r="P315" s="10" t="str">
        <f t="shared" si="19"/>
        <v>2022</v>
      </c>
      <c r="Q315" s="10" t="s">
        <v>360</v>
      </c>
      <c r="R315" s="11" t="s">
        <v>1480</v>
      </c>
    </row>
    <row r="316" spans="1:18" x14ac:dyDescent="0.3">
      <c r="A316" t="str">
        <f t="shared" si="16"/>
        <v>315-Dav/SPS</v>
      </c>
      <c r="B316" t="s">
        <v>62</v>
      </c>
      <c r="C316" t="str">
        <f t="shared" si="17"/>
        <v>Dav</v>
      </c>
      <c r="D316">
        <v>315</v>
      </c>
      <c r="E316" t="s">
        <v>22</v>
      </c>
      <c r="F316" s="5">
        <v>32</v>
      </c>
      <c r="G316" s="5" t="str">
        <f t="shared" si="18"/>
        <v>Middle Age</v>
      </c>
      <c r="H316" t="s">
        <v>31</v>
      </c>
      <c r="I316" t="s">
        <v>65</v>
      </c>
      <c r="J316" t="s">
        <v>39</v>
      </c>
      <c r="K316" t="s">
        <v>67</v>
      </c>
      <c r="L316">
        <v>4</v>
      </c>
      <c r="M316" s="6">
        <v>487.82</v>
      </c>
      <c r="N316" s="8">
        <v>0.28000000000000003</v>
      </c>
      <c r="O316" s="5">
        <v>1404.92</v>
      </c>
      <c r="P316" s="10" t="str">
        <f t="shared" si="19"/>
        <v>2021</v>
      </c>
      <c r="Q316" s="10" t="s">
        <v>361</v>
      </c>
      <c r="R316" s="11" t="s">
        <v>1481</v>
      </c>
    </row>
    <row r="317" spans="1:18" x14ac:dyDescent="0.3">
      <c r="A317" t="str">
        <f t="shared" si="16"/>
        <v>316-Noa/SPS</v>
      </c>
      <c r="B317" t="s">
        <v>62</v>
      </c>
      <c r="C317" t="str">
        <f t="shared" si="17"/>
        <v>Noa</v>
      </c>
      <c r="D317">
        <v>316</v>
      </c>
      <c r="E317" t="s">
        <v>24</v>
      </c>
      <c r="F317" s="5">
        <v>53</v>
      </c>
      <c r="G317" s="5" t="str">
        <f t="shared" si="18"/>
        <v>Senior</v>
      </c>
      <c r="H317" t="s">
        <v>32</v>
      </c>
      <c r="I317" t="s">
        <v>63</v>
      </c>
      <c r="J317" t="s">
        <v>37</v>
      </c>
      <c r="K317" t="s">
        <v>67</v>
      </c>
      <c r="L317" s="12">
        <v>5</v>
      </c>
      <c r="M317" s="6">
        <v>568.35</v>
      </c>
      <c r="N317" s="8">
        <v>0.22</v>
      </c>
      <c r="O317" s="5">
        <v>886.63</v>
      </c>
      <c r="P317" s="10" t="str">
        <f t="shared" si="19"/>
        <v>2023</v>
      </c>
      <c r="Q317" s="10" t="s">
        <v>362</v>
      </c>
      <c r="R317" s="11" t="s">
        <v>1482</v>
      </c>
    </row>
    <row r="318" spans="1:18" x14ac:dyDescent="0.3">
      <c r="A318" t="str">
        <f t="shared" si="16"/>
        <v>317-Luc/SPS</v>
      </c>
      <c r="B318" t="s">
        <v>62</v>
      </c>
      <c r="C318" t="str">
        <f t="shared" si="17"/>
        <v>Luc</v>
      </c>
      <c r="D318">
        <v>317</v>
      </c>
      <c r="E318" t="s">
        <v>25</v>
      </c>
      <c r="F318" s="5">
        <v>50</v>
      </c>
      <c r="G318" s="5" t="str">
        <f t="shared" si="18"/>
        <v>Senior</v>
      </c>
      <c r="H318" t="s">
        <v>32</v>
      </c>
      <c r="I318" t="s">
        <v>64</v>
      </c>
      <c r="J318" t="s">
        <v>57</v>
      </c>
      <c r="K318" t="s">
        <v>43</v>
      </c>
      <c r="L318">
        <v>3</v>
      </c>
      <c r="M318" s="6">
        <v>232.36</v>
      </c>
      <c r="N318" s="8">
        <v>0.15</v>
      </c>
      <c r="O318" s="5">
        <v>592.52</v>
      </c>
      <c r="P318" s="10" t="str">
        <f t="shared" si="19"/>
        <v>2023</v>
      </c>
      <c r="Q318" s="10" t="s">
        <v>363</v>
      </c>
      <c r="R318" s="11" t="s">
        <v>1483</v>
      </c>
    </row>
    <row r="319" spans="1:18" x14ac:dyDescent="0.3">
      <c r="A319" t="str">
        <f t="shared" si="16"/>
        <v>318-Luc/SPS</v>
      </c>
      <c r="B319" t="s">
        <v>62</v>
      </c>
      <c r="C319" t="str">
        <f t="shared" si="17"/>
        <v>Luc</v>
      </c>
      <c r="D319">
        <v>318</v>
      </c>
      <c r="E319" t="s">
        <v>25</v>
      </c>
      <c r="F319" s="5">
        <v>41</v>
      </c>
      <c r="G319" s="5" t="str">
        <f t="shared" si="18"/>
        <v>Middle Age</v>
      </c>
      <c r="H319" t="s">
        <v>32</v>
      </c>
      <c r="I319" t="s">
        <v>33</v>
      </c>
      <c r="J319" t="s">
        <v>41</v>
      </c>
      <c r="K319" t="s">
        <v>42</v>
      </c>
      <c r="L319">
        <v>5</v>
      </c>
      <c r="M319" s="6">
        <v>1092.04</v>
      </c>
      <c r="N319" s="8">
        <v>0.23</v>
      </c>
      <c r="O319" s="5">
        <v>4204.3500000000004</v>
      </c>
      <c r="P319" s="10" t="str">
        <f t="shared" si="19"/>
        <v>2023</v>
      </c>
      <c r="Q319" s="10" t="s">
        <v>364</v>
      </c>
      <c r="R319" s="11" t="s">
        <v>1484</v>
      </c>
    </row>
    <row r="320" spans="1:18" x14ac:dyDescent="0.3">
      <c r="A320" t="str">
        <f t="shared" si="16"/>
        <v>319-Oma/SPS</v>
      </c>
      <c r="B320" t="s">
        <v>62</v>
      </c>
      <c r="C320" t="str">
        <f t="shared" si="17"/>
        <v>Oma</v>
      </c>
      <c r="D320">
        <v>319</v>
      </c>
      <c r="E320" t="s">
        <v>23</v>
      </c>
      <c r="F320" s="5">
        <v>44</v>
      </c>
      <c r="G320" s="5" t="str">
        <f t="shared" si="18"/>
        <v>Middle Age</v>
      </c>
      <c r="H320" t="s">
        <v>31</v>
      </c>
      <c r="I320" t="s">
        <v>63</v>
      </c>
      <c r="J320" t="s">
        <v>37</v>
      </c>
      <c r="K320" t="s">
        <v>67</v>
      </c>
      <c r="L320">
        <v>9</v>
      </c>
      <c r="M320" s="6">
        <v>1021.54</v>
      </c>
      <c r="N320" s="8">
        <v>0.04</v>
      </c>
      <c r="O320" s="5">
        <v>8826.11</v>
      </c>
      <c r="P320" s="10" t="str">
        <f t="shared" si="19"/>
        <v>2021</v>
      </c>
      <c r="Q320" s="10" t="s">
        <v>365</v>
      </c>
      <c r="R320" s="11" t="s">
        <v>1485</v>
      </c>
    </row>
    <row r="321" spans="1:18" x14ac:dyDescent="0.3">
      <c r="A321" t="str">
        <f t="shared" si="16"/>
        <v>320-Dan/SPS</v>
      </c>
      <c r="B321" t="s">
        <v>62</v>
      </c>
      <c r="C321" t="str">
        <f t="shared" si="17"/>
        <v>Dan</v>
      </c>
      <c r="D321">
        <v>320</v>
      </c>
      <c r="E321" t="s">
        <v>15</v>
      </c>
      <c r="F321" s="5">
        <v>28</v>
      </c>
      <c r="G321" s="5" t="str">
        <f t="shared" si="18"/>
        <v>Middle Age</v>
      </c>
      <c r="H321" t="s">
        <v>31</v>
      </c>
      <c r="I321" t="s">
        <v>33</v>
      </c>
      <c r="J321" t="s">
        <v>41</v>
      </c>
      <c r="K321" t="s">
        <v>42</v>
      </c>
      <c r="L321">
        <v>7</v>
      </c>
      <c r="M321" s="6">
        <v>726.99</v>
      </c>
      <c r="N321" s="8">
        <v>0.09</v>
      </c>
      <c r="O321" s="5">
        <v>4630.93</v>
      </c>
      <c r="P321" s="10" t="str">
        <f t="shared" si="19"/>
        <v>2021</v>
      </c>
      <c r="Q321" s="10" t="s">
        <v>189</v>
      </c>
      <c r="R321" s="11" t="s">
        <v>1486</v>
      </c>
    </row>
    <row r="322" spans="1:18" x14ac:dyDescent="0.3">
      <c r="A322" t="str">
        <f t="shared" si="16"/>
        <v>321-Noa/SPS</v>
      </c>
      <c r="B322" t="s">
        <v>62</v>
      </c>
      <c r="C322" t="str">
        <f t="shared" si="17"/>
        <v>Noa</v>
      </c>
      <c r="D322">
        <v>321</v>
      </c>
      <c r="E322" t="s">
        <v>24</v>
      </c>
      <c r="F322" s="5">
        <v>40</v>
      </c>
      <c r="G322" s="5" t="str">
        <f t="shared" si="18"/>
        <v>Middle Age</v>
      </c>
      <c r="H322" t="s">
        <v>32</v>
      </c>
      <c r="I322" t="s">
        <v>66</v>
      </c>
      <c r="J322" t="s">
        <v>37</v>
      </c>
      <c r="K322" t="s">
        <v>67</v>
      </c>
      <c r="L322">
        <v>3</v>
      </c>
      <c r="M322" s="6">
        <v>379.07</v>
      </c>
      <c r="N322" s="8">
        <v>0.01</v>
      </c>
      <c r="O322" s="5">
        <v>1125.8399999999999</v>
      </c>
      <c r="P322" s="10" t="str">
        <f t="shared" si="19"/>
        <v>2021</v>
      </c>
      <c r="Q322" s="10" t="s">
        <v>87</v>
      </c>
      <c r="R322" s="11" t="s">
        <v>1487</v>
      </c>
    </row>
    <row r="323" spans="1:18" x14ac:dyDescent="0.3">
      <c r="A323" t="str">
        <f t="shared" ref="A323:A386" si="20">D323&amp;"-"&amp;C323&amp;"/"&amp;B323</f>
        <v>322-Lea/SPS</v>
      </c>
      <c r="B323" t="s">
        <v>62</v>
      </c>
      <c r="C323" t="str">
        <f t="shared" ref="C323:C386" si="21">LEFT(E323,3)</f>
        <v>Lea</v>
      </c>
      <c r="D323">
        <v>322</v>
      </c>
      <c r="E323" t="s">
        <v>14</v>
      </c>
      <c r="F323" s="5">
        <v>50</v>
      </c>
      <c r="G323" s="5" t="str">
        <f t="shared" ref="G323:G386" si="22">IF(F323&lt;25,"Young",IF(F323&lt;45,"Middle Age","Senior"))</f>
        <v>Senior</v>
      </c>
      <c r="H323" t="s">
        <v>31</v>
      </c>
      <c r="I323" t="s">
        <v>66</v>
      </c>
      <c r="J323" t="s">
        <v>38</v>
      </c>
      <c r="K323" t="s">
        <v>67</v>
      </c>
      <c r="L323">
        <v>4</v>
      </c>
      <c r="M323" s="6">
        <v>1684.01</v>
      </c>
      <c r="N323" s="8">
        <v>0.19</v>
      </c>
      <c r="O323" s="5">
        <v>5456.19</v>
      </c>
      <c r="P323" s="10" t="str">
        <f t="shared" ref="P323:P386" si="23">RIGHT(Q323,4)</f>
        <v>2021</v>
      </c>
      <c r="Q323" s="10" t="s">
        <v>366</v>
      </c>
      <c r="R323" s="11" t="s">
        <v>1488</v>
      </c>
    </row>
    <row r="324" spans="1:18" x14ac:dyDescent="0.3">
      <c r="A324" t="str">
        <f t="shared" si="20"/>
        <v>323-Isa/SPS</v>
      </c>
      <c r="B324" t="s">
        <v>62</v>
      </c>
      <c r="C324" t="str">
        <f t="shared" si="21"/>
        <v>Isa</v>
      </c>
      <c r="D324">
        <v>323</v>
      </c>
      <c r="E324" t="s">
        <v>21</v>
      </c>
      <c r="F324" s="5">
        <v>58</v>
      </c>
      <c r="G324" s="5" t="str">
        <f t="shared" si="22"/>
        <v>Senior</v>
      </c>
      <c r="H324" t="s">
        <v>31</v>
      </c>
      <c r="I324" t="s">
        <v>34</v>
      </c>
      <c r="J324" t="s">
        <v>38</v>
      </c>
      <c r="K324" t="s">
        <v>43</v>
      </c>
      <c r="L324" s="12">
        <v>5</v>
      </c>
      <c r="M324" s="6">
        <v>1758.94</v>
      </c>
      <c r="N324" s="8">
        <v>0.24</v>
      </c>
      <c r="O324" s="5">
        <v>2673.59</v>
      </c>
      <c r="P324" s="10" t="str">
        <f t="shared" si="23"/>
        <v>2021</v>
      </c>
      <c r="Q324" s="10" t="s">
        <v>367</v>
      </c>
      <c r="R324" s="11" t="s">
        <v>1489</v>
      </c>
    </row>
    <row r="325" spans="1:18" x14ac:dyDescent="0.3">
      <c r="A325" t="str">
        <f t="shared" si="20"/>
        <v>324-Oma/SPS</v>
      </c>
      <c r="B325" t="s">
        <v>62</v>
      </c>
      <c r="C325" t="str">
        <f t="shared" si="21"/>
        <v>Oma</v>
      </c>
      <c r="D325">
        <v>324</v>
      </c>
      <c r="E325" t="s">
        <v>23</v>
      </c>
      <c r="F325" s="5">
        <v>63</v>
      </c>
      <c r="G325" s="5" t="str">
        <f t="shared" si="22"/>
        <v>Senior</v>
      </c>
      <c r="H325" t="s">
        <v>31</v>
      </c>
      <c r="I325" t="s">
        <v>64</v>
      </c>
      <c r="J325" t="s">
        <v>38</v>
      </c>
      <c r="K325" t="s">
        <v>42</v>
      </c>
      <c r="L325">
        <v>8</v>
      </c>
      <c r="M325" s="6">
        <v>1104.1300000000001</v>
      </c>
      <c r="N325" s="8">
        <v>0.28000000000000003</v>
      </c>
      <c r="O325" s="5">
        <v>6359.79</v>
      </c>
      <c r="P325" s="10" t="str">
        <f t="shared" si="23"/>
        <v>2021</v>
      </c>
      <c r="Q325" s="10" t="s">
        <v>285</v>
      </c>
      <c r="R325" s="11" t="s">
        <v>1490</v>
      </c>
    </row>
    <row r="326" spans="1:18" x14ac:dyDescent="0.3">
      <c r="A326" t="str">
        <f t="shared" si="20"/>
        <v>325-Dan/SPS</v>
      </c>
      <c r="B326" t="s">
        <v>62</v>
      </c>
      <c r="C326" t="str">
        <f t="shared" si="21"/>
        <v>Dan</v>
      </c>
      <c r="D326">
        <v>325</v>
      </c>
      <c r="E326" t="s">
        <v>15</v>
      </c>
      <c r="F326" s="5">
        <v>64</v>
      </c>
      <c r="G326" s="5" t="str">
        <f t="shared" si="22"/>
        <v>Senior</v>
      </c>
      <c r="H326" t="s">
        <v>31</v>
      </c>
      <c r="I326" t="s">
        <v>64</v>
      </c>
      <c r="J326" t="s">
        <v>37</v>
      </c>
      <c r="K326" t="s">
        <v>43</v>
      </c>
      <c r="L326">
        <v>6</v>
      </c>
      <c r="M326" s="6">
        <v>526.24</v>
      </c>
      <c r="N326" s="8">
        <v>0.21</v>
      </c>
      <c r="O326" s="5">
        <v>2494.38</v>
      </c>
      <c r="P326" s="10" t="str">
        <f t="shared" si="23"/>
        <v>2020</v>
      </c>
      <c r="Q326" s="10" t="s">
        <v>368</v>
      </c>
      <c r="R326" s="11" t="s">
        <v>1491</v>
      </c>
    </row>
    <row r="327" spans="1:18" x14ac:dyDescent="0.3">
      <c r="A327" t="str">
        <f t="shared" si="20"/>
        <v>326-Oma/SPS</v>
      </c>
      <c r="B327" t="s">
        <v>62</v>
      </c>
      <c r="C327" t="str">
        <f t="shared" si="21"/>
        <v>Oma</v>
      </c>
      <c r="D327">
        <v>326</v>
      </c>
      <c r="E327" t="s">
        <v>23</v>
      </c>
      <c r="F327" s="5">
        <v>46</v>
      </c>
      <c r="G327" s="5" t="str">
        <f t="shared" si="22"/>
        <v>Senior</v>
      </c>
      <c r="H327" t="s">
        <v>32</v>
      </c>
      <c r="I327" t="s">
        <v>35</v>
      </c>
      <c r="J327" t="s">
        <v>40</v>
      </c>
      <c r="K327" t="s">
        <v>43</v>
      </c>
      <c r="L327">
        <v>3</v>
      </c>
      <c r="M327" s="6">
        <v>237.41</v>
      </c>
      <c r="N327" s="8">
        <v>0.22</v>
      </c>
      <c r="O327" s="5">
        <v>555.54</v>
      </c>
      <c r="P327" s="10" t="str">
        <f t="shared" si="23"/>
        <v>2023</v>
      </c>
      <c r="Q327" s="10" t="s">
        <v>369</v>
      </c>
      <c r="R327" s="11" t="s">
        <v>1492</v>
      </c>
    </row>
    <row r="328" spans="1:18" x14ac:dyDescent="0.3">
      <c r="A328" t="str">
        <f t="shared" si="20"/>
        <v>327-Meh/SPS</v>
      </c>
      <c r="B328" t="s">
        <v>62</v>
      </c>
      <c r="C328" t="str">
        <f t="shared" si="21"/>
        <v>Meh</v>
      </c>
      <c r="D328">
        <v>327</v>
      </c>
      <c r="E328" t="s">
        <v>26</v>
      </c>
      <c r="F328" s="5">
        <v>48</v>
      </c>
      <c r="G328" s="5" t="str">
        <f t="shared" si="22"/>
        <v>Senior</v>
      </c>
      <c r="H328" t="s">
        <v>32</v>
      </c>
      <c r="I328" t="s">
        <v>35</v>
      </c>
      <c r="J328" t="s">
        <v>40</v>
      </c>
      <c r="K328" t="s">
        <v>43</v>
      </c>
      <c r="L328">
        <v>5</v>
      </c>
      <c r="M328" s="6">
        <v>1743.66</v>
      </c>
      <c r="N328" s="8">
        <v>0.27</v>
      </c>
      <c r="O328" s="5">
        <v>6364.36</v>
      </c>
      <c r="P328" s="10" t="str">
        <f t="shared" si="23"/>
        <v>2021</v>
      </c>
      <c r="Q328" s="10" t="s">
        <v>186</v>
      </c>
      <c r="R328" s="11" t="s">
        <v>1493</v>
      </c>
    </row>
    <row r="329" spans="1:18" x14ac:dyDescent="0.3">
      <c r="A329" t="str">
        <f t="shared" si="20"/>
        <v>328-Jam/SPS</v>
      </c>
      <c r="B329" t="s">
        <v>62</v>
      </c>
      <c r="C329" t="str">
        <f t="shared" si="21"/>
        <v>Jam</v>
      </c>
      <c r="D329">
        <v>328</v>
      </c>
      <c r="E329" t="s">
        <v>17</v>
      </c>
      <c r="F329" s="5">
        <v>18</v>
      </c>
      <c r="G329" s="5" t="str">
        <f t="shared" si="22"/>
        <v>Young</v>
      </c>
      <c r="H329" t="s">
        <v>32</v>
      </c>
      <c r="I329" t="s">
        <v>63</v>
      </c>
      <c r="J329" t="s">
        <v>41</v>
      </c>
      <c r="K329" t="s">
        <v>43</v>
      </c>
      <c r="L329">
        <v>5</v>
      </c>
      <c r="M329" s="6">
        <v>237.3</v>
      </c>
      <c r="N329" s="8">
        <v>0.28000000000000003</v>
      </c>
      <c r="O329" s="5">
        <v>854.28</v>
      </c>
      <c r="P329" s="10" t="str">
        <f t="shared" si="23"/>
        <v>2020</v>
      </c>
      <c r="Q329" s="10" t="s">
        <v>370</v>
      </c>
      <c r="R329" s="11" t="s">
        <v>1494</v>
      </c>
    </row>
    <row r="330" spans="1:18" x14ac:dyDescent="0.3">
      <c r="A330" t="str">
        <f t="shared" si="20"/>
        <v>329-Dav/SPS</v>
      </c>
      <c r="B330" t="s">
        <v>62</v>
      </c>
      <c r="C330" t="str">
        <f t="shared" si="21"/>
        <v>Dav</v>
      </c>
      <c r="D330">
        <v>329</v>
      </c>
      <c r="E330" t="s">
        <v>22</v>
      </c>
      <c r="F330" s="5">
        <v>51</v>
      </c>
      <c r="G330" s="5" t="str">
        <f t="shared" si="22"/>
        <v>Senior</v>
      </c>
      <c r="H330" t="s">
        <v>31</v>
      </c>
      <c r="I330" t="s">
        <v>65</v>
      </c>
      <c r="J330" t="s">
        <v>38</v>
      </c>
      <c r="K330" t="s">
        <v>43</v>
      </c>
      <c r="L330">
        <v>1</v>
      </c>
      <c r="M330" s="6">
        <v>75.7</v>
      </c>
      <c r="N330" s="8">
        <v>0.15</v>
      </c>
      <c r="O330" s="5">
        <v>64.34</v>
      </c>
      <c r="P330" s="10" t="str">
        <f t="shared" si="23"/>
        <v>2021</v>
      </c>
      <c r="Q330" s="10" t="s">
        <v>371</v>
      </c>
      <c r="R330" s="11" t="s">
        <v>1495</v>
      </c>
    </row>
    <row r="331" spans="1:18" x14ac:dyDescent="0.3">
      <c r="A331" t="str">
        <f t="shared" si="20"/>
        <v>330-Sop/SPS</v>
      </c>
      <c r="B331" t="s">
        <v>62</v>
      </c>
      <c r="C331" t="str">
        <f t="shared" si="21"/>
        <v>Sop</v>
      </c>
      <c r="D331">
        <v>330</v>
      </c>
      <c r="E331" t="s">
        <v>58</v>
      </c>
      <c r="F331" s="5">
        <v>35</v>
      </c>
      <c r="G331" s="5" t="str">
        <f t="shared" si="22"/>
        <v>Middle Age</v>
      </c>
      <c r="H331" t="s">
        <v>31</v>
      </c>
      <c r="I331" t="s">
        <v>35</v>
      </c>
      <c r="J331" t="s">
        <v>41</v>
      </c>
      <c r="K331" t="s">
        <v>67</v>
      </c>
      <c r="L331">
        <v>5</v>
      </c>
      <c r="M331" s="6">
        <v>965.33</v>
      </c>
      <c r="N331" s="8">
        <v>0.03</v>
      </c>
      <c r="O331" s="5">
        <v>4681.8500000000004</v>
      </c>
      <c r="P331" s="10" t="str">
        <f t="shared" si="23"/>
        <v>2023</v>
      </c>
      <c r="Q331" s="10" t="s">
        <v>372</v>
      </c>
      <c r="R331" s="11" t="s">
        <v>1496</v>
      </c>
    </row>
    <row r="332" spans="1:18" x14ac:dyDescent="0.3">
      <c r="A332" t="str">
        <f t="shared" si="20"/>
        <v>331-Isa/SPS</v>
      </c>
      <c r="B332" t="s">
        <v>62</v>
      </c>
      <c r="C332" t="str">
        <f t="shared" si="21"/>
        <v>Isa</v>
      </c>
      <c r="D332">
        <v>331</v>
      </c>
      <c r="E332" t="s">
        <v>21</v>
      </c>
      <c r="F332" s="5">
        <v>35</v>
      </c>
      <c r="G332" s="5" t="str">
        <f t="shared" si="22"/>
        <v>Middle Age</v>
      </c>
      <c r="H332" t="s">
        <v>32</v>
      </c>
      <c r="I332" t="s">
        <v>63</v>
      </c>
      <c r="J332" t="s">
        <v>37</v>
      </c>
      <c r="K332" t="s">
        <v>42</v>
      </c>
      <c r="L332">
        <v>6</v>
      </c>
      <c r="M332" s="6">
        <v>1475.98</v>
      </c>
      <c r="N332" s="8">
        <v>0.14000000000000001</v>
      </c>
      <c r="O332" s="5">
        <v>7616.06</v>
      </c>
      <c r="P332" s="10" t="str">
        <f t="shared" si="23"/>
        <v>2022</v>
      </c>
      <c r="Q332" s="10" t="s">
        <v>373</v>
      </c>
      <c r="R332" s="11" t="s">
        <v>1497</v>
      </c>
    </row>
    <row r="333" spans="1:18" x14ac:dyDescent="0.3">
      <c r="A333" t="str">
        <f t="shared" si="20"/>
        <v>332-Fat/SPS</v>
      </c>
      <c r="B333" t="s">
        <v>62</v>
      </c>
      <c r="C333" t="str">
        <f t="shared" si="21"/>
        <v>Fat</v>
      </c>
      <c r="D333">
        <v>332</v>
      </c>
      <c r="E333" t="s">
        <v>13</v>
      </c>
      <c r="F333" s="5">
        <v>23</v>
      </c>
      <c r="G333" s="5" t="str">
        <f t="shared" si="22"/>
        <v>Young</v>
      </c>
      <c r="H333" t="s">
        <v>32</v>
      </c>
      <c r="I333" t="s">
        <v>33</v>
      </c>
      <c r="J333" t="s">
        <v>41</v>
      </c>
      <c r="K333" t="s">
        <v>42</v>
      </c>
      <c r="L333" s="12">
        <v>5</v>
      </c>
      <c r="M333" s="6">
        <v>942.2</v>
      </c>
      <c r="N333" s="8">
        <v>0.17</v>
      </c>
      <c r="O333" s="5">
        <v>1564.05</v>
      </c>
      <c r="P333" s="10" t="str">
        <f t="shared" si="23"/>
        <v>2021</v>
      </c>
      <c r="Q333" s="10" t="s">
        <v>374</v>
      </c>
      <c r="R333" s="11" t="s">
        <v>1498</v>
      </c>
    </row>
    <row r="334" spans="1:18" x14ac:dyDescent="0.3">
      <c r="A334" t="str">
        <f t="shared" si="20"/>
        <v>333-Emm/SPS</v>
      </c>
      <c r="B334" t="s">
        <v>62</v>
      </c>
      <c r="C334" t="str">
        <f t="shared" si="21"/>
        <v>Emm</v>
      </c>
      <c r="D334">
        <v>333</v>
      </c>
      <c r="E334" t="s">
        <v>20</v>
      </c>
      <c r="F334" s="5">
        <v>57</v>
      </c>
      <c r="G334" s="5" t="str">
        <f t="shared" si="22"/>
        <v>Senior</v>
      </c>
      <c r="H334" t="s">
        <v>32</v>
      </c>
      <c r="I334" t="s">
        <v>33</v>
      </c>
      <c r="J334" t="s">
        <v>41</v>
      </c>
      <c r="K334" t="s">
        <v>43</v>
      </c>
      <c r="L334">
        <v>3</v>
      </c>
      <c r="M334" s="6">
        <v>150.25</v>
      </c>
      <c r="N334" s="8">
        <v>0.19</v>
      </c>
      <c r="O334" s="5">
        <v>365.11</v>
      </c>
      <c r="P334" s="10" t="str">
        <f t="shared" si="23"/>
        <v>2021</v>
      </c>
      <c r="Q334" s="10" t="s">
        <v>375</v>
      </c>
      <c r="R334" s="11" t="s">
        <v>1499</v>
      </c>
    </row>
    <row r="335" spans="1:18" x14ac:dyDescent="0.3">
      <c r="A335" t="str">
        <f t="shared" si="20"/>
        <v>334-Muh/SPS</v>
      </c>
      <c r="B335" t="s">
        <v>62</v>
      </c>
      <c r="C335" t="str">
        <f t="shared" si="21"/>
        <v>Muh</v>
      </c>
      <c r="D335">
        <v>334</v>
      </c>
      <c r="E335" t="s">
        <v>27</v>
      </c>
      <c r="F335" s="5">
        <v>18</v>
      </c>
      <c r="G335" s="5" t="str">
        <f t="shared" si="22"/>
        <v>Young</v>
      </c>
      <c r="H335" t="s">
        <v>31</v>
      </c>
      <c r="I335" t="s">
        <v>63</v>
      </c>
      <c r="J335" t="s">
        <v>38</v>
      </c>
      <c r="K335" t="s">
        <v>42</v>
      </c>
      <c r="L335">
        <v>5</v>
      </c>
      <c r="M335" s="6">
        <v>1395.56</v>
      </c>
      <c r="N335" s="8">
        <v>0.3</v>
      </c>
      <c r="O335" s="5">
        <v>4884.46</v>
      </c>
      <c r="P335" s="10" t="str">
        <f t="shared" si="23"/>
        <v>2022</v>
      </c>
      <c r="Q335" s="10" t="s">
        <v>376</v>
      </c>
      <c r="R335" s="11" t="s">
        <v>1500</v>
      </c>
    </row>
    <row r="336" spans="1:18" x14ac:dyDescent="0.3">
      <c r="A336" t="str">
        <f t="shared" si="20"/>
        <v>335-Ali/SPS</v>
      </c>
      <c r="B336" t="s">
        <v>62</v>
      </c>
      <c r="C336" t="str">
        <f t="shared" si="21"/>
        <v>Ali</v>
      </c>
      <c r="D336">
        <v>335</v>
      </c>
      <c r="E336" t="s">
        <v>12</v>
      </c>
      <c r="F336" s="5">
        <v>64</v>
      </c>
      <c r="G336" s="5" t="str">
        <f t="shared" si="22"/>
        <v>Senior</v>
      </c>
      <c r="H336" t="s">
        <v>32</v>
      </c>
      <c r="I336" t="s">
        <v>65</v>
      </c>
      <c r="J336" t="s">
        <v>40</v>
      </c>
      <c r="K336" t="s">
        <v>67</v>
      </c>
      <c r="L336">
        <v>3</v>
      </c>
      <c r="M336" s="6">
        <v>1302.55</v>
      </c>
      <c r="N336" s="8">
        <v>0.28000000000000003</v>
      </c>
      <c r="O336" s="5">
        <v>2813.51</v>
      </c>
      <c r="P336" s="10" t="str">
        <f t="shared" si="23"/>
        <v>2020</v>
      </c>
      <c r="Q336" s="10" t="s">
        <v>377</v>
      </c>
      <c r="R336" s="11" t="s">
        <v>1501</v>
      </c>
    </row>
    <row r="337" spans="1:18" x14ac:dyDescent="0.3">
      <c r="A337" t="str">
        <f t="shared" si="20"/>
        <v>336-Oma/SPS</v>
      </c>
      <c r="B337" t="s">
        <v>62</v>
      </c>
      <c r="C337" t="str">
        <f t="shared" si="21"/>
        <v>Oma</v>
      </c>
      <c r="D337">
        <v>336</v>
      </c>
      <c r="E337" t="s">
        <v>23</v>
      </c>
      <c r="F337" s="5">
        <v>59</v>
      </c>
      <c r="G337" s="5" t="str">
        <f t="shared" si="22"/>
        <v>Senior</v>
      </c>
      <c r="H337" t="s">
        <v>31</v>
      </c>
      <c r="I337" t="s">
        <v>66</v>
      </c>
      <c r="J337" t="s">
        <v>39</v>
      </c>
      <c r="K337" t="s">
        <v>43</v>
      </c>
      <c r="L337">
        <v>5</v>
      </c>
      <c r="M337" s="6">
        <v>1378.98</v>
      </c>
      <c r="N337" s="8">
        <v>0.12</v>
      </c>
      <c r="O337" s="5">
        <v>6067.51</v>
      </c>
      <c r="P337" s="10" t="str">
        <f t="shared" si="23"/>
        <v>2020</v>
      </c>
      <c r="Q337" s="10" t="s">
        <v>378</v>
      </c>
      <c r="R337" s="11" t="s">
        <v>1502</v>
      </c>
    </row>
    <row r="338" spans="1:18" x14ac:dyDescent="0.3">
      <c r="A338" t="str">
        <f t="shared" si="20"/>
        <v>337-Fat/SPS</v>
      </c>
      <c r="B338" t="s">
        <v>62</v>
      </c>
      <c r="C338" t="str">
        <f t="shared" si="21"/>
        <v>Fat</v>
      </c>
      <c r="D338">
        <v>337</v>
      </c>
      <c r="E338" t="s">
        <v>13</v>
      </c>
      <c r="F338" s="5">
        <v>47</v>
      </c>
      <c r="G338" s="5" t="str">
        <f t="shared" si="22"/>
        <v>Senior</v>
      </c>
      <c r="H338" t="s">
        <v>32</v>
      </c>
      <c r="I338" t="s">
        <v>34</v>
      </c>
      <c r="J338" t="s">
        <v>57</v>
      </c>
      <c r="K338" t="s">
        <v>67</v>
      </c>
      <c r="L338">
        <v>5</v>
      </c>
      <c r="M338" s="6">
        <v>461.84</v>
      </c>
      <c r="N338" s="8">
        <v>0.03</v>
      </c>
      <c r="O338" s="5">
        <v>2239.92</v>
      </c>
      <c r="P338" s="10" t="str">
        <f t="shared" si="23"/>
        <v>2021</v>
      </c>
      <c r="Q338" s="10" t="s">
        <v>379</v>
      </c>
      <c r="R338" s="11" t="s">
        <v>1503</v>
      </c>
    </row>
    <row r="339" spans="1:18" x14ac:dyDescent="0.3">
      <c r="A339" t="str">
        <f t="shared" si="20"/>
        <v>338-Meh/SPS</v>
      </c>
      <c r="B339" t="s">
        <v>62</v>
      </c>
      <c r="C339" t="str">
        <f t="shared" si="21"/>
        <v>Meh</v>
      </c>
      <c r="D339">
        <v>338</v>
      </c>
      <c r="E339" t="s">
        <v>26</v>
      </c>
      <c r="F339" s="5">
        <v>21</v>
      </c>
      <c r="G339" s="5" t="str">
        <f t="shared" si="22"/>
        <v>Young</v>
      </c>
      <c r="H339" t="s">
        <v>31</v>
      </c>
      <c r="I339" t="s">
        <v>64</v>
      </c>
      <c r="J339" t="s">
        <v>37</v>
      </c>
      <c r="K339" t="s">
        <v>67</v>
      </c>
      <c r="L339">
        <v>8</v>
      </c>
      <c r="M339" s="6">
        <v>1601.61</v>
      </c>
      <c r="N339" s="8">
        <v>0.06</v>
      </c>
      <c r="O339" s="5">
        <v>12044.11</v>
      </c>
      <c r="P339" s="10" t="str">
        <f t="shared" si="23"/>
        <v>2022</v>
      </c>
      <c r="Q339" s="10" t="s">
        <v>380</v>
      </c>
      <c r="R339" s="11" t="s">
        <v>1504</v>
      </c>
    </row>
    <row r="340" spans="1:18" x14ac:dyDescent="0.3">
      <c r="A340" t="str">
        <f t="shared" si="20"/>
        <v>339-Ali/SPS</v>
      </c>
      <c r="B340" t="s">
        <v>62</v>
      </c>
      <c r="C340" t="str">
        <f t="shared" si="21"/>
        <v>Ali</v>
      </c>
      <c r="D340">
        <v>339</v>
      </c>
      <c r="E340" t="s">
        <v>12</v>
      </c>
      <c r="F340" s="5">
        <v>49</v>
      </c>
      <c r="G340" s="5" t="str">
        <f t="shared" si="22"/>
        <v>Senior</v>
      </c>
      <c r="H340" t="s">
        <v>31</v>
      </c>
      <c r="I340" t="s">
        <v>66</v>
      </c>
      <c r="J340" t="s">
        <v>37</v>
      </c>
      <c r="K340" t="s">
        <v>43</v>
      </c>
      <c r="L340">
        <v>9</v>
      </c>
      <c r="M340" s="6">
        <v>984.38</v>
      </c>
      <c r="N340" s="8">
        <v>0.05</v>
      </c>
      <c r="O340" s="5">
        <v>8416.4500000000007</v>
      </c>
      <c r="P340" s="10" t="str">
        <f t="shared" si="23"/>
        <v>2021</v>
      </c>
      <c r="Q340" s="10" t="s">
        <v>381</v>
      </c>
      <c r="R340" s="11" t="s">
        <v>1505</v>
      </c>
    </row>
    <row r="341" spans="1:18" x14ac:dyDescent="0.3">
      <c r="A341" t="str">
        <f t="shared" si="20"/>
        <v>340-Noa/SPS</v>
      </c>
      <c r="B341" t="s">
        <v>62</v>
      </c>
      <c r="C341" t="str">
        <f t="shared" si="21"/>
        <v>Noa</v>
      </c>
      <c r="D341">
        <v>340</v>
      </c>
      <c r="E341" t="s">
        <v>24</v>
      </c>
      <c r="F341" s="5">
        <v>27</v>
      </c>
      <c r="G341" s="5" t="str">
        <f t="shared" si="22"/>
        <v>Middle Age</v>
      </c>
      <c r="H341" t="s">
        <v>32</v>
      </c>
      <c r="I341" t="s">
        <v>63</v>
      </c>
      <c r="J341" t="s">
        <v>37</v>
      </c>
      <c r="K341" t="s">
        <v>67</v>
      </c>
      <c r="L341">
        <v>8</v>
      </c>
      <c r="M341" s="6">
        <v>1095.8900000000001</v>
      </c>
      <c r="N341" s="8">
        <v>0.11</v>
      </c>
      <c r="O341" s="5">
        <v>7802.74</v>
      </c>
      <c r="P341" s="10" t="str">
        <f t="shared" si="23"/>
        <v>2022</v>
      </c>
      <c r="Q341" s="10" t="s">
        <v>382</v>
      </c>
      <c r="R341" s="11" t="s">
        <v>1506</v>
      </c>
    </row>
    <row r="342" spans="1:18" x14ac:dyDescent="0.3">
      <c r="A342" t="str">
        <f t="shared" si="20"/>
        <v>341-Ali/SPS</v>
      </c>
      <c r="B342" t="s">
        <v>62</v>
      </c>
      <c r="C342" t="str">
        <f t="shared" si="21"/>
        <v>Ali</v>
      </c>
      <c r="D342">
        <v>341</v>
      </c>
      <c r="E342" t="s">
        <v>12</v>
      </c>
      <c r="F342" s="5">
        <v>60</v>
      </c>
      <c r="G342" s="5" t="str">
        <f t="shared" si="22"/>
        <v>Senior</v>
      </c>
      <c r="H342" t="s">
        <v>31</v>
      </c>
      <c r="I342" t="s">
        <v>33</v>
      </c>
      <c r="J342" t="s">
        <v>57</v>
      </c>
      <c r="K342" t="s">
        <v>43</v>
      </c>
      <c r="L342">
        <v>3</v>
      </c>
      <c r="M342" s="6">
        <v>1114.3699999999999</v>
      </c>
      <c r="N342" s="8">
        <v>0.26</v>
      </c>
      <c r="O342" s="5">
        <v>2473.9</v>
      </c>
      <c r="P342" s="10" t="str">
        <f t="shared" si="23"/>
        <v>2021</v>
      </c>
      <c r="Q342" s="10" t="s">
        <v>383</v>
      </c>
      <c r="R342" s="11" t="s">
        <v>1507</v>
      </c>
    </row>
    <row r="343" spans="1:18" x14ac:dyDescent="0.3">
      <c r="A343" t="str">
        <f t="shared" si="20"/>
        <v>342-Ali/SPS</v>
      </c>
      <c r="B343" t="s">
        <v>62</v>
      </c>
      <c r="C343" t="str">
        <f t="shared" si="21"/>
        <v>Ali</v>
      </c>
      <c r="D343">
        <v>342</v>
      </c>
      <c r="E343" t="s">
        <v>12</v>
      </c>
      <c r="F343" s="5">
        <v>22</v>
      </c>
      <c r="G343" s="5" t="str">
        <f t="shared" si="22"/>
        <v>Young</v>
      </c>
      <c r="H343" t="s">
        <v>31</v>
      </c>
      <c r="I343" t="s">
        <v>66</v>
      </c>
      <c r="J343" t="s">
        <v>39</v>
      </c>
      <c r="K343" t="s">
        <v>67</v>
      </c>
      <c r="L343">
        <v>1</v>
      </c>
      <c r="M343" s="6">
        <v>609.27</v>
      </c>
      <c r="N343" s="8">
        <v>0.13</v>
      </c>
      <c r="O343" s="5">
        <v>530.05999999999995</v>
      </c>
      <c r="P343" s="10" t="str">
        <f t="shared" si="23"/>
        <v>2020</v>
      </c>
      <c r="Q343" s="10" t="s">
        <v>384</v>
      </c>
      <c r="R343" s="11" t="s">
        <v>1508</v>
      </c>
    </row>
    <row r="344" spans="1:18" x14ac:dyDescent="0.3">
      <c r="A344" t="str">
        <f t="shared" si="20"/>
        <v>343-Dan/SPS</v>
      </c>
      <c r="B344" t="s">
        <v>62</v>
      </c>
      <c r="C344" t="str">
        <f t="shared" si="21"/>
        <v>Dan</v>
      </c>
      <c r="D344">
        <v>343</v>
      </c>
      <c r="E344" t="s">
        <v>15</v>
      </c>
      <c r="F344" s="5">
        <v>26</v>
      </c>
      <c r="G344" s="5" t="str">
        <f t="shared" si="22"/>
        <v>Middle Age</v>
      </c>
      <c r="H344" t="s">
        <v>32</v>
      </c>
      <c r="I344" t="s">
        <v>65</v>
      </c>
      <c r="J344" t="s">
        <v>40</v>
      </c>
      <c r="K344" t="s">
        <v>42</v>
      </c>
      <c r="L344">
        <v>3</v>
      </c>
      <c r="M344" s="6">
        <v>537.76</v>
      </c>
      <c r="N344" s="8">
        <v>0.17</v>
      </c>
      <c r="O344" s="5">
        <v>1339.02</v>
      </c>
      <c r="P344" s="10" t="str">
        <f t="shared" si="23"/>
        <v>2023</v>
      </c>
      <c r="Q344" s="10" t="s">
        <v>362</v>
      </c>
      <c r="R344" s="11" t="s">
        <v>1509</v>
      </c>
    </row>
    <row r="345" spans="1:18" x14ac:dyDescent="0.3">
      <c r="A345" t="str">
        <f t="shared" si="20"/>
        <v>344-Dav/SPS</v>
      </c>
      <c r="B345" t="s">
        <v>62</v>
      </c>
      <c r="C345" t="str">
        <f t="shared" si="21"/>
        <v>Dav</v>
      </c>
      <c r="D345">
        <v>344</v>
      </c>
      <c r="E345" t="s">
        <v>22</v>
      </c>
      <c r="F345" s="5">
        <v>22</v>
      </c>
      <c r="G345" s="5" t="str">
        <f t="shared" si="22"/>
        <v>Young</v>
      </c>
      <c r="H345" t="s">
        <v>32</v>
      </c>
      <c r="I345" t="s">
        <v>34</v>
      </c>
      <c r="J345" t="s">
        <v>41</v>
      </c>
      <c r="K345" t="s">
        <v>42</v>
      </c>
      <c r="L345">
        <v>1</v>
      </c>
      <c r="M345" s="6">
        <v>59.29</v>
      </c>
      <c r="N345" s="8">
        <v>0.05</v>
      </c>
      <c r="O345" s="5">
        <v>56.33</v>
      </c>
      <c r="P345" s="10" t="str">
        <f t="shared" si="23"/>
        <v>2020</v>
      </c>
      <c r="Q345" s="10" t="s">
        <v>385</v>
      </c>
      <c r="R345" s="11" t="s">
        <v>1510</v>
      </c>
    </row>
    <row r="346" spans="1:18" x14ac:dyDescent="0.3">
      <c r="A346" t="str">
        <f t="shared" si="20"/>
        <v>345-Sop/SPS</v>
      </c>
      <c r="B346" t="s">
        <v>62</v>
      </c>
      <c r="C346" t="str">
        <f t="shared" si="21"/>
        <v>Sop</v>
      </c>
      <c r="D346">
        <v>345</v>
      </c>
      <c r="E346" t="s">
        <v>58</v>
      </c>
      <c r="F346" s="5">
        <v>28</v>
      </c>
      <c r="G346" s="5" t="str">
        <f t="shared" si="22"/>
        <v>Middle Age</v>
      </c>
      <c r="H346" t="s">
        <v>32</v>
      </c>
      <c r="I346" t="s">
        <v>33</v>
      </c>
      <c r="J346" t="s">
        <v>40</v>
      </c>
      <c r="K346" t="s">
        <v>42</v>
      </c>
      <c r="L346">
        <v>9</v>
      </c>
      <c r="M346" s="6">
        <v>823.39</v>
      </c>
      <c r="N346" s="8">
        <v>0.15</v>
      </c>
      <c r="O346" s="5">
        <v>6298.93</v>
      </c>
      <c r="P346" s="10" t="str">
        <f t="shared" si="23"/>
        <v>2023</v>
      </c>
      <c r="Q346" s="10" t="s">
        <v>343</v>
      </c>
      <c r="R346" s="11" t="s">
        <v>1511</v>
      </c>
    </row>
    <row r="347" spans="1:18" x14ac:dyDescent="0.3">
      <c r="A347" t="str">
        <f t="shared" si="20"/>
        <v>346-Isa/SPS</v>
      </c>
      <c r="B347" t="s">
        <v>62</v>
      </c>
      <c r="C347" t="str">
        <f t="shared" si="21"/>
        <v>Isa</v>
      </c>
      <c r="D347">
        <v>346</v>
      </c>
      <c r="E347" t="s">
        <v>21</v>
      </c>
      <c r="F347" s="5">
        <v>52</v>
      </c>
      <c r="G347" s="5" t="str">
        <f t="shared" si="22"/>
        <v>Senior</v>
      </c>
      <c r="H347" t="s">
        <v>31</v>
      </c>
      <c r="I347" t="s">
        <v>65</v>
      </c>
      <c r="J347" t="s">
        <v>37</v>
      </c>
      <c r="K347" t="s">
        <v>43</v>
      </c>
      <c r="L347">
        <v>3</v>
      </c>
      <c r="M347" s="6">
        <v>995.95</v>
      </c>
      <c r="N347" s="8">
        <v>0.26</v>
      </c>
      <c r="O347" s="5">
        <v>2211.0100000000002</v>
      </c>
      <c r="P347" s="10" t="str">
        <f t="shared" si="23"/>
        <v>2020</v>
      </c>
      <c r="Q347" s="10" t="s">
        <v>386</v>
      </c>
      <c r="R347" s="11" t="s">
        <v>1512</v>
      </c>
    </row>
    <row r="348" spans="1:18" x14ac:dyDescent="0.3">
      <c r="A348" t="str">
        <f t="shared" si="20"/>
        <v>347-Meh/SPS</v>
      </c>
      <c r="B348" t="s">
        <v>62</v>
      </c>
      <c r="C348" t="str">
        <f t="shared" si="21"/>
        <v>Meh</v>
      </c>
      <c r="D348">
        <v>347</v>
      </c>
      <c r="E348" t="s">
        <v>26</v>
      </c>
      <c r="F348" s="5">
        <v>44</v>
      </c>
      <c r="G348" s="5" t="str">
        <f t="shared" si="22"/>
        <v>Middle Age</v>
      </c>
      <c r="H348" t="s">
        <v>31</v>
      </c>
      <c r="I348" t="s">
        <v>63</v>
      </c>
      <c r="J348" t="s">
        <v>41</v>
      </c>
      <c r="K348" t="s">
        <v>67</v>
      </c>
      <c r="L348">
        <v>8</v>
      </c>
      <c r="M348" s="6">
        <v>1498.47</v>
      </c>
      <c r="N348" s="8">
        <v>0.23</v>
      </c>
      <c r="O348" s="5">
        <v>9230.58</v>
      </c>
      <c r="P348" s="10" t="str">
        <f t="shared" si="23"/>
        <v>2020</v>
      </c>
      <c r="Q348" s="10" t="s">
        <v>387</v>
      </c>
      <c r="R348" s="11" t="s">
        <v>1513</v>
      </c>
    </row>
    <row r="349" spans="1:18" x14ac:dyDescent="0.3">
      <c r="A349" t="str">
        <f t="shared" si="20"/>
        <v>348-Luc/SPS</v>
      </c>
      <c r="B349" t="s">
        <v>62</v>
      </c>
      <c r="C349" t="str">
        <f t="shared" si="21"/>
        <v>Luc</v>
      </c>
      <c r="D349">
        <v>348</v>
      </c>
      <c r="E349" t="s">
        <v>25</v>
      </c>
      <c r="F349" s="5">
        <v>21</v>
      </c>
      <c r="G349" s="5" t="str">
        <f t="shared" si="22"/>
        <v>Young</v>
      </c>
      <c r="H349" t="s">
        <v>32</v>
      </c>
      <c r="I349" t="s">
        <v>66</v>
      </c>
      <c r="J349" t="s">
        <v>38</v>
      </c>
      <c r="K349" t="s">
        <v>67</v>
      </c>
      <c r="L349">
        <v>6</v>
      </c>
      <c r="M349" s="6">
        <v>179.92</v>
      </c>
      <c r="N349" s="8">
        <v>0.02</v>
      </c>
      <c r="O349" s="5">
        <v>1057.93</v>
      </c>
      <c r="P349" s="10" t="str">
        <f t="shared" si="23"/>
        <v>2021</v>
      </c>
      <c r="Q349" s="10" t="s">
        <v>388</v>
      </c>
      <c r="R349" s="11" t="s">
        <v>1514</v>
      </c>
    </row>
    <row r="350" spans="1:18" x14ac:dyDescent="0.3">
      <c r="A350" t="str">
        <f t="shared" si="20"/>
        <v>349-Sar/SPS</v>
      </c>
      <c r="B350" t="s">
        <v>62</v>
      </c>
      <c r="C350" t="str">
        <f t="shared" si="21"/>
        <v>Sar</v>
      </c>
      <c r="D350">
        <v>349</v>
      </c>
      <c r="E350" t="s">
        <v>29</v>
      </c>
      <c r="F350" s="5">
        <v>27</v>
      </c>
      <c r="G350" s="5" t="str">
        <f t="shared" si="22"/>
        <v>Middle Age</v>
      </c>
      <c r="H350" t="s">
        <v>32</v>
      </c>
      <c r="I350" t="s">
        <v>64</v>
      </c>
      <c r="J350" t="s">
        <v>40</v>
      </c>
      <c r="K350" t="s">
        <v>42</v>
      </c>
      <c r="L350">
        <v>3</v>
      </c>
      <c r="M350" s="6">
        <v>1851.78</v>
      </c>
      <c r="N350" s="8">
        <v>0.26</v>
      </c>
      <c r="O350" s="5">
        <v>4110.95</v>
      </c>
      <c r="P350" s="10" t="str">
        <f t="shared" si="23"/>
        <v>2022</v>
      </c>
      <c r="Q350" s="10" t="s">
        <v>389</v>
      </c>
      <c r="R350" s="11" t="s">
        <v>1515</v>
      </c>
    </row>
    <row r="351" spans="1:18" x14ac:dyDescent="0.3">
      <c r="A351" t="str">
        <f t="shared" si="20"/>
        <v>350-Mar/SPS</v>
      </c>
      <c r="B351" t="s">
        <v>62</v>
      </c>
      <c r="C351" t="str">
        <f t="shared" si="21"/>
        <v>Mar</v>
      </c>
      <c r="D351">
        <v>350</v>
      </c>
      <c r="E351" t="s">
        <v>18</v>
      </c>
      <c r="F351" s="5">
        <v>56</v>
      </c>
      <c r="G351" s="5" t="str">
        <f t="shared" si="22"/>
        <v>Senior</v>
      </c>
      <c r="H351" t="s">
        <v>31</v>
      </c>
      <c r="I351" t="s">
        <v>35</v>
      </c>
      <c r="J351" t="s">
        <v>38</v>
      </c>
      <c r="K351" t="s">
        <v>42</v>
      </c>
      <c r="L351">
        <v>9</v>
      </c>
      <c r="M351" s="6">
        <v>564.72</v>
      </c>
      <c r="N351" s="8">
        <v>0.08</v>
      </c>
      <c r="O351" s="5">
        <v>4675.88</v>
      </c>
      <c r="P351" s="10" t="str">
        <f t="shared" si="23"/>
        <v>2022</v>
      </c>
      <c r="Q351" s="10" t="s">
        <v>77</v>
      </c>
      <c r="R351" s="11" t="s">
        <v>1516</v>
      </c>
    </row>
    <row r="352" spans="1:18" x14ac:dyDescent="0.3">
      <c r="A352" t="str">
        <f t="shared" si="20"/>
        <v>351-Ali/SPS</v>
      </c>
      <c r="B352" t="s">
        <v>62</v>
      </c>
      <c r="C352" t="str">
        <f t="shared" si="21"/>
        <v>Ali</v>
      </c>
      <c r="D352">
        <v>351</v>
      </c>
      <c r="E352" t="s">
        <v>12</v>
      </c>
      <c r="F352" s="5">
        <v>50</v>
      </c>
      <c r="G352" s="5" t="str">
        <f t="shared" si="22"/>
        <v>Senior</v>
      </c>
      <c r="H352" t="s">
        <v>32</v>
      </c>
      <c r="I352" t="s">
        <v>65</v>
      </c>
      <c r="J352" t="s">
        <v>38</v>
      </c>
      <c r="K352" t="s">
        <v>43</v>
      </c>
      <c r="L352">
        <v>8</v>
      </c>
      <c r="M352" s="6">
        <v>765.11</v>
      </c>
      <c r="N352" s="8">
        <v>0.2</v>
      </c>
      <c r="O352" s="5">
        <v>4896.7</v>
      </c>
      <c r="P352" s="10" t="str">
        <f t="shared" si="23"/>
        <v>2023</v>
      </c>
      <c r="Q352" s="10" t="s">
        <v>390</v>
      </c>
      <c r="R352" s="11" t="s">
        <v>1517</v>
      </c>
    </row>
    <row r="353" spans="1:18" x14ac:dyDescent="0.3">
      <c r="A353" t="str">
        <f t="shared" si="20"/>
        <v>352-Fat/SPS</v>
      </c>
      <c r="B353" t="s">
        <v>62</v>
      </c>
      <c r="C353" t="str">
        <f t="shared" si="21"/>
        <v>Fat</v>
      </c>
      <c r="D353">
        <v>352</v>
      </c>
      <c r="E353" t="s">
        <v>13</v>
      </c>
      <c r="F353" s="5">
        <v>55</v>
      </c>
      <c r="G353" s="5" t="str">
        <f t="shared" si="22"/>
        <v>Senior</v>
      </c>
      <c r="H353" t="s">
        <v>32</v>
      </c>
      <c r="I353" t="s">
        <v>33</v>
      </c>
      <c r="J353" t="s">
        <v>40</v>
      </c>
      <c r="K353" t="s">
        <v>43</v>
      </c>
      <c r="L353">
        <v>3</v>
      </c>
      <c r="M353" s="6">
        <v>144.31</v>
      </c>
      <c r="N353" s="8">
        <v>0.04</v>
      </c>
      <c r="O353" s="5">
        <v>415.61</v>
      </c>
      <c r="P353" s="10" t="str">
        <f t="shared" si="23"/>
        <v>2020</v>
      </c>
      <c r="Q353" s="10" t="s">
        <v>391</v>
      </c>
      <c r="R353" s="11" t="s">
        <v>1518</v>
      </c>
    </row>
    <row r="354" spans="1:18" x14ac:dyDescent="0.3">
      <c r="A354" t="str">
        <f t="shared" si="20"/>
        <v>353-Luc/SPS</v>
      </c>
      <c r="B354" t="s">
        <v>62</v>
      </c>
      <c r="C354" t="str">
        <f t="shared" si="21"/>
        <v>Luc</v>
      </c>
      <c r="D354">
        <v>353</v>
      </c>
      <c r="E354" t="s">
        <v>25</v>
      </c>
      <c r="F354" s="5">
        <v>25</v>
      </c>
      <c r="G354" s="5" t="str">
        <f t="shared" si="22"/>
        <v>Middle Age</v>
      </c>
      <c r="H354" t="s">
        <v>31</v>
      </c>
      <c r="I354" t="s">
        <v>66</v>
      </c>
      <c r="J354" t="s">
        <v>37</v>
      </c>
      <c r="K354" t="s">
        <v>67</v>
      </c>
      <c r="L354">
        <v>7</v>
      </c>
      <c r="M354" s="6">
        <v>1323.62</v>
      </c>
      <c r="N354" s="8">
        <v>0.2</v>
      </c>
      <c r="O354" s="5">
        <v>7412.27</v>
      </c>
      <c r="P354" s="10" t="str">
        <f t="shared" si="23"/>
        <v>2023</v>
      </c>
      <c r="Q354" s="10" t="s">
        <v>392</v>
      </c>
      <c r="R354" s="11" t="s">
        <v>1519</v>
      </c>
    </row>
    <row r="355" spans="1:18" x14ac:dyDescent="0.3">
      <c r="A355" t="str">
        <f t="shared" si="20"/>
        <v>354-Oma/SPS</v>
      </c>
      <c r="B355" t="s">
        <v>62</v>
      </c>
      <c r="C355" t="str">
        <f t="shared" si="21"/>
        <v>Oma</v>
      </c>
      <c r="D355">
        <v>354</v>
      </c>
      <c r="E355" t="s">
        <v>23</v>
      </c>
      <c r="F355" s="5">
        <v>41</v>
      </c>
      <c r="G355" s="5" t="str">
        <f t="shared" si="22"/>
        <v>Middle Age</v>
      </c>
      <c r="H355" t="s">
        <v>31</v>
      </c>
      <c r="I355" t="s">
        <v>35</v>
      </c>
      <c r="J355" t="s">
        <v>57</v>
      </c>
      <c r="K355" t="s">
        <v>43</v>
      </c>
      <c r="L355">
        <v>5</v>
      </c>
      <c r="M355" s="6">
        <v>1432.4</v>
      </c>
      <c r="N355" s="8">
        <v>0.01</v>
      </c>
      <c r="O355" s="5">
        <v>7090.38</v>
      </c>
      <c r="P355" s="10" t="str">
        <f t="shared" si="23"/>
        <v>2022</v>
      </c>
      <c r="Q355" s="10" t="s">
        <v>393</v>
      </c>
      <c r="R355" s="11" t="s">
        <v>1520</v>
      </c>
    </row>
    <row r="356" spans="1:18" x14ac:dyDescent="0.3">
      <c r="A356" t="str">
        <f t="shared" si="20"/>
        <v>355-Meh/SPS</v>
      </c>
      <c r="B356" t="s">
        <v>62</v>
      </c>
      <c r="C356" t="str">
        <f t="shared" si="21"/>
        <v>Meh</v>
      </c>
      <c r="D356">
        <v>355</v>
      </c>
      <c r="E356" t="s">
        <v>26</v>
      </c>
      <c r="F356" s="5">
        <v>56</v>
      </c>
      <c r="G356" s="5" t="str">
        <f t="shared" si="22"/>
        <v>Senior</v>
      </c>
      <c r="H356" t="s">
        <v>32</v>
      </c>
      <c r="I356" t="s">
        <v>35</v>
      </c>
      <c r="J356" t="s">
        <v>37</v>
      </c>
      <c r="K356" t="s">
        <v>43</v>
      </c>
      <c r="L356" s="12">
        <v>5</v>
      </c>
      <c r="M356" s="6">
        <v>1861.14</v>
      </c>
      <c r="N356" s="8">
        <v>0.18</v>
      </c>
      <c r="O356" s="5">
        <v>3052.27</v>
      </c>
      <c r="P356" s="10" t="str">
        <f t="shared" si="23"/>
        <v>2020</v>
      </c>
      <c r="Q356" s="10" t="s">
        <v>279</v>
      </c>
      <c r="R356" s="11" t="s">
        <v>1521</v>
      </c>
    </row>
    <row r="357" spans="1:18" x14ac:dyDescent="0.3">
      <c r="A357" t="str">
        <f t="shared" si="20"/>
        <v>356-Ais/SPS</v>
      </c>
      <c r="B357" t="s">
        <v>62</v>
      </c>
      <c r="C357" t="str">
        <f t="shared" si="21"/>
        <v>Ais</v>
      </c>
      <c r="D357">
        <v>356</v>
      </c>
      <c r="E357" t="s">
        <v>16</v>
      </c>
      <c r="F357" s="5">
        <v>50</v>
      </c>
      <c r="G357" s="5" t="str">
        <f t="shared" si="22"/>
        <v>Senior</v>
      </c>
      <c r="H357" t="s">
        <v>31</v>
      </c>
      <c r="I357" t="s">
        <v>66</v>
      </c>
      <c r="J357" t="s">
        <v>38</v>
      </c>
      <c r="K357" t="s">
        <v>43</v>
      </c>
      <c r="L357">
        <v>8</v>
      </c>
      <c r="M357" s="6">
        <v>706.82</v>
      </c>
      <c r="N357" s="8">
        <v>0.19</v>
      </c>
      <c r="O357" s="5">
        <v>4580.1899999999996</v>
      </c>
      <c r="P357" s="10" t="str">
        <f t="shared" si="23"/>
        <v>2023</v>
      </c>
      <c r="Q357" s="10" t="s">
        <v>394</v>
      </c>
      <c r="R357" s="11" t="s">
        <v>1522</v>
      </c>
    </row>
    <row r="358" spans="1:18" x14ac:dyDescent="0.3">
      <c r="A358" t="str">
        <f t="shared" si="20"/>
        <v>357-Luc/SPS</v>
      </c>
      <c r="B358" t="s">
        <v>62</v>
      </c>
      <c r="C358" t="str">
        <f t="shared" si="21"/>
        <v>Luc</v>
      </c>
      <c r="D358">
        <v>357</v>
      </c>
      <c r="E358" t="s">
        <v>25</v>
      </c>
      <c r="F358" s="5">
        <v>58</v>
      </c>
      <c r="G358" s="5" t="str">
        <f t="shared" si="22"/>
        <v>Senior</v>
      </c>
      <c r="H358" t="s">
        <v>31</v>
      </c>
      <c r="I358" t="s">
        <v>34</v>
      </c>
      <c r="J358" t="s">
        <v>38</v>
      </c>
      <c r="K358" t="s">
        <v>42</v>
      </c>
      <c r="L358">
        <v>1</v>
      </c>
      <c r="M358" s="6">
        <v>551.87</v>
      </c>
      <c r="N358" s="8">
        <v>7.0000000000000007E-2</v>
      </c>
      <c r="O358" s="5">
        <v>513.24</v>
      </c>
      <c r="P358" s="10" t="str">
        <f t="shared" si="23"/>
        <v>2021</v>
      </c>
      <c r="Q358" s="10" t="s">
        <v>395</v>
      </c>
      <c r="R358" s="11" t="s">
        <v>1523</v>
      </c>
    </row>
    <row r="359" spans="1:18" x14ac:dyDescent="0.3">
      <c r="A359" t="str">
        <f t="shared" si="20"/>
        <v>358-Emi/SPS</v>
      </c>
      <c r="B359" t="s">
        <v>62</v>
      </c>
      <c r="C359" t="str">
        <f t="shared" si="21"/>
        <v>Emi</v>
      </c>
      <c r="D359">
        <v>358</v>
      </c>
      <c r="E359" t="s">
        <v>28</v>
      </c>
      <c r="F359" s="5">
        <v>60</v>
      </c>
      <c r="G359" s="5" t="str">
        <f t="shared" si="22"/>
        <v>Senior</v>
      </c>
      <c r="H359" t="s">
        <v>32</v>
      </c>
      <c r="I359" t="s">
        <v>66</v>
      </c>
      <c r="J359" t="s">
        <v>37</v>
      </c>
      <c r="K359" t="s">
        <v>42</v>
      </c>
      <c r="L359">
        <v>4</v>
      </c>
      <c r="M359" s="6">
        <v>1465.87</v>
      </c>
      <c r="N359" s="8">
        <v>0.28000000000000003</v>
      </c>
      <c r="O359" s="5">
        <v>4221.71</v>
      </c>
      <c r="P359" s="10" t="str">
        <f t="shared" si="23"/>
        <v>2022</v>
      </c>
      <c r="Q359" s="10" t="s">
        <v>396</v>
      </c>
      <c r="R359" s="11" t="s">
        <v>1524</v>
      </c>
    </row>
    <row r="360" spans="1:18" x14ac:dyDescent="0.3">
      <c r="A360" t="str">
        <f t="shared" si="20"/>
        <v>359-Sop/SPS</v>
      </c>
      <c r="B360" t="s">
        <v>62</v>
      </c>
      <c r="C360" t="str">
        <f t="shared" si="21"/>
        <v>Sop</v>
      </c>
      <c r="D360">
        <v>359</v>
      </c>
      <c r="E360" t="s">
        <v>58</v>
      </c>
      <c r="F360" s="5">
        <v>36</v>
      </c>
      <c r="G360" s="5" t="str">
        <f t="shared" si="22"/>
        <v>Middle Age</v>
      </c>
      <c r="H360" t="s">
        <v>32</v>
      </c>
      <c r="I360" t="s">
        <v>33</v>
      </c>
      <c r="J360" t="s">
        <v>57</v>
      </c>
      <c r="K360" t="s">
        <v>67</v>
      </c>
      <c r="L360">
        <v>4</v>
      </c>
      <c r="M360" s="6">
        <v>1428.26</v>
      </c>
      <c r="N360" s="8">
        <v>0.01</v>
      </c>
      <c r="O360" s="5">
        <v>5655.91</v>
      </c>
      <c r="P360" s="10" t="str">
        <f t="shared" si="23"/>
        <v>2021</v>
      </c>
      <c r="Q360" s="10" t="s">
        <v>158</v>
      </c>
      <c r="R360" s="11" t="s">
        <v>1525</v>
      </c>
    </row>
    <row r="361" spans="1:18" x14ac:dyDescent="0.3">
      <c r="A361" t="str">
        <f t="shared" si="20"/>
        <v>360-Ais/SPS</v>
      </c>
      <c r="B361" t="s">
        <v>62</v>
      </c>
      <c r="C361" t="str">
        <f t="shared" si="21"/>
        <v>Ais</v>
      </c>
      <c r="D361">
        <v>360</v>
      </c>
      <c r="E361" t="s">
        <v>16</v>
      </c>
      <c r="F361" s="5">
        <v>19</v>
      </c>
      <c r="G361" s="5" t="str">
        <f t="shared" si="22"/>
        <v>Young</v>
      </c>
      <c r="H361" t="s">
        <v>32</v>
      </c>
      <c r="I361" t="s">
        <v>63</v>
      </c>
      <c r="J361" t="s">
        <v>57</v>
      </c>
      <c r="K361" t="s">
        <v>43</v>
      </c>
      <c r="L361">
        <v>5</v>
      </c>
      <c r="M361" s="6">
        <v>1877.39</v>
      </c>
      <c r="N361" s="8">
        <v>0.27</v>
      </c>
      <c r="O361" s="5">
        <v>6852.47</v>
      </c>
      <c r="P361" s="10" t="str">
        <f t="shared" si="23"/>
        <v>2023</v>
      </c>
      <c r="Q361" s="10" t="s">
        <v>397</v>
      </c>
      <c r="R361" s="11" t="s">
        <v>1526</v>
      </c>
    </row>
    <row r="362" spans="1:18" x14ac:dyDescent="0.3">
      <c r="A362" t="str">
        <f t="shared" si="20"/>
        <v>361-Emi/SPS</v>
      </c>
      <c r="B362" t="s">
        <v>62</v>
      </c>
      <c r="C362" t="str">
        <f t="shared" si="21"/>
        <v>Emi</v>
      </c>
      <c r="D362">
        <v>361</v>
      </c>
      <c r="E362" t="s">
        <v>28</v>
      </c>
      <c r="F362" s="5">
        <v>28</v>
      </c>
      <c r="G362" s="5" t="str">
        <f t="shared" si="22"/>
        <v>Middle Age</v>
      </c>
      <c r="H362" t="s">
        <v>31</v>
      </c>
      <c r="I362" t="s">
        <v>64</v>
      </c>
      <c r="J362" t="s">
        <v>41</v>
      </c>
      <c r="K362" t="s">
        <v>42</v>
      </c>
      <c r="L362">
        <v>4</v>
      </c>
      <c r="M362" s="6">
        <v>450.37</v>
      </c>
      <c r="N362" s="8">
        <v>0.11</v>
      </c>
      <c r="O362" s="5">
        <v>1603.32</v>
      </c>
      <c r="P362" s="10" t="str">
        <f t="shared" si="23"/>
        <v>2021</v>
      </c>
      <c r="Q362" s="10" t="s">
        <v>398</v>
      </c>
      <c r="R362" s="11" t="s">
        <v>1527</v>
      </c>
    </row>
    <row r="363" spans="1:18" x14ac:dyDescent="0.3">
      <c r="A363" t="str">
        <f t="shared" si="20"/>
        <v>362-Sar/SPS</v>
      </c>
      <c r="B363" t="s">
        <v>62</v>
      </c>
      <c r="C363" t="str">
        <f t="shared" si="21"/>
        <v>Sar</v>
      </c>
      <c r="D363">
        <v>362</v>
      </c>
      <c r="E363" t="s">
        <v>29</v>
      </c>
      <c r="F363" s="5">
        <v>52</v>
      </c>
      <c r="G363" s="5" t="str">
        <f t="shared" si="22"/>
        <v>Senior</v>
      </c>
      <c r="H363" t="s">
        <v>32</v>
      </c>
      <c r="I363" t="s">
        <v>33</v>
      </c>
      <c r="J363" t="s">
        <v>39</v>
      </c>
      <c r="K363" t="s">
        <v>43</v>
      </c>
      <c r="L363">
        <v>1</v>
      </c>
      <c r="M363" s="6">
        <v>1425.32</v>
      </c>
      <c r="N363" s="8">
        <v>0.21</v>
      </c>
      <c r="O363" s="5">
        <v>1126</v>
      </c>
      <c r="P363" s="10" t="str">
        <f t="shared" si="23"/>
        <v>2021</v>
      </c>
      <c r="Q363" s="10" t="s">
        <v>323</v>
      </c>
      <c r="R363" s="11" t="s">
        <v>1528</v>
      </c>
    </row>
    <row r="364" spans="1:18" x14ac:dyDescent="0.3">
      <c r="A364" t="str">
        <f t="shared" si="20"/>
        <v>363-Oma/SPS</v>
      </c>
      <c r="B364" t="s">
        <v>62</v>
      </c>
      <c r="C364" t="str">
        <f t="shared" si="21"/>
        <v>Oma</v>
      </c>
      <c r="D364">
        <v>363</v>
      </c>
      <c r="E364" t="s">
        <v>23</v>
      </c>
      <c r="F364" s="5">
        <v>34</v>
      </c>
      <c r="G364" s="5" t="str">
        <f t="shared" si="22"/>
        <v>Middle Age</v>
      </c>
      <c r="H364" t="s">
        <v>31</v>
      </c>
      <c r="I364" t="s">
        <v>63</v>
      </c>
      <c r="J364" t="s">
        <v>38</v>
      </c>
      <c r="K364" t="s">
        <v>67</v>
      </c>
      <c r="L364">
        <v>7</v>
      </c>
      <c r="M364" s="6">
        <v>180.39</v>
      </c>
      <c r="N364" s="8">
        <v>0.2</v>
      </c>
      <c r="O364" s="5">
        <v>1010.18</v>
      </c>
      <c r="P364" s="10" t="str">
        <f t="shared" si="23"/>
        <v>2022</v>
      </c>
      <c r="Q364" s="10" t="s">
        <v>399</v>
      </c>
      <c r="R364" s="11" t="s">
        <v>1529</v>
      </c>
    </row>
    <row r="365" spans="1:18" x14ac:dyDescent="0.3">
      <c r="A365" t="str">
        <f t="shared" si="20"/>
        <v>364-Dan/SPS</v>
      </c>
      <c r="B365" t="s">
        <v>62</v>
      </c>
      <c r="C365" t="str">
        <f t="shared" si="21"/>
        <v>Dan</v>
      </c>
      <c r="D365">
        <v>364</v>
      </c>
      <c r="E365" t="s">
        <v>15</v>
      </c>
      <c r="F365" s="5">
        <v>59</v>
      </c>
      <c r="G365" s="5" t="str">
        <f t="shared" si="22"/>
        <v>Senior</v>
      </c>
      <c r="H365" t="s">
        <v>32</v>
      </c>
      <c r="I365" t="s">
        <v>35</v>
      </c>
      <c r="J365" t="s">
        <v>57</v>
      </c>
      <c r="K365" t="s">
        <v>43</v>
      </c>
      <c r="L365" s="12">
        <v>5</v>
      </c>
      <c r="M365" s="6">
        <v>986.72</v>
      </c>
      <c r="N365" s="8">
        <v>0.05</v>
      </c>
      <c r="O365" s="5">
        <v>1874.77</v>
      </c>
      <c r="P365" s="10" t="str">
        <f t="shared" si="23"/>
        <v>2023</v>
      </c>
      <c r="Q365" s="10" t="s">
        <v>400</v>
      </c>
      <c r="R365" s="11" t="s">
        <v>1530</v>
      </c>
    </row>
    <row r="366" spans="1:18" x14ac:dyDescent="0.3">
      <c r="A366" t="str">
        <f t="shared" si="20"/>
        <v>365-Meh/SPS</v>
      </c>
      <c r="B366" t="s">
        <v>62</v>
      </c>
      <c r="C366" t="str">
        <f t="shared" si="21"/>
        <v>Meh</v>
      </c>
      <c r="D366">
        <v>365</v>
      </c>
      <c r="E366" t="s">
        <v>26</v>
      </c>
      <c r="F366" s="5">
        <v>20</v>
      </c>
      <c r="G366" s="5" t="str">
        <f t="shared" si="22"/>
        <v>Young</v>
      </c>
      <c r="H366" t="s">
        <v>31</v>
      </c>
      <c r="I366" t="s">
        <v>64</v>
      </c>
      <c r="J366" t="s">
        <v>40</v>
      </c>
      <c r="K366" t="s">
        <v>67</v>
      </c>
      <c r="L366">
        <v>3</v>
      </c>
      <c r="M366" s="6">
        <v>282.81</v>
      </c>
      <c r="N366" s="8">
        <v>0.1</v>
      </c>
      <c r="O366" s="5">
        <v>763.59</v>
      </c>
      <c r="P366" s="10" t="str">
        <f t="shared" si="23"/>
        <v>2023</v>
      </c>
      <c r="Q366" s="10" t="s">
        <v>401</v>
      </c>
      <c r="R366" s="11" t="s">
        <v>1531</v>
      </c>
    </row>
    <row r="367" spans="1:18" x14ac:dyDescent="0.3">
      <c r="A367" t="str">
        <f t="shared" si="20"/>
        <v>366-Luc/SPS</v>
      </c>
      <c r="B367" t="s">
        <v>62</v>
      </c>
      <c r="C367" t="str">
        <f t="shared" si="21"/>
        <v>Luc</v>
      </c>
      <c r="D367">
        <v>366</v>
      </c>
      <c r="E367" t="s">
        <v>25</v>
      </c>
      <c r="F367" s="5">
        <v>39</v>
      </c>
      <c r="G367" s="5" t="str">
        <f t="shared" si="22"/>
        <v>Middle Age</v>
      </c>
      <c r="H367" t="s">
        <v>31</v>
      </c>
      <c r="I367" t="s">
        <v>65</v>
      </c>
      <c r="J367" t="s">
        <v>38</v>
      </c>
      <c r="K367" t="s">
        <v>67</v>
      </c>
      <c r="L367">
        <v>5</v>
      </c>
      <c r="M367" s="6">
        <v>1323.63</v>
      </c>
      <c r="N367" s="8">
        <v>0.16</v>
      </c>
      <c r="O367" s="5">
        <v>5559.25</v>
      </c>
      <c r="P367" s="10" t="str">
        <f t="shared" si="23"/>
        <v>2021</v>
      </c>
      <c r="Q367" s="10" t="s">
        <v>402</v>
      </c>
      <c r="R367" s="11" t="s">
        <v>1532</v>
      </c>
    </row>
    <row r="368" spans="1:18" x14ac:dyDescent="0.3">
      <c r="A368" t="str">
        <f t="shared" si="20"/>
        <v>367-Meh/SPS</v>
      </c>
      <c r="B368" t="s">
        <v>62</v>
      </c>
      <c r="C368" t="str">
        <f t="shared" si="21"/>
        <v>Meh</v>
      </c>
      <c r="D368">
        <v>367</v>
      </c>
      <c r="E368" t="s">
        <v>26</v>
      </c>
      <c r="F368" s="5">
        <v>52</v>
      </c>
      <c r="G368" s="5" t="str">
        <f t="shared" si="22"/>
        <v>Senior</v>
      </c>
      <c r="H368" t="s">
        <v>32</v>
      </c>
      <c r="I368" t="s">
        <v>35</v>
      </c>
      <c r="J368" t="s">
        <v>39</v>
      </c>
      <c r="K368" t="s">
        <v>42</v>
      </c>
      <c r="L368">
        <v>8</v>
      </c>
      <c r="M368" s="6">
        <v>1222.8599999999999</v>
      </c>
      <c r="N368" s="8">
        <v>0.25</v>
      </c>
      <c r="O368" s="5">
        <v>7337.16</v>
      </c>
      <c r="P368" s="10" t="str">
        <f t="shared" si="23"/>
        <v>2021</v>
      </c>
      <c r="Q368" s="10" t="s">
        <v>403</v>
      </c>
      <c r="R368" s="11" t="s">
        <v>1533</v>
      </c>
    </row>
    <row r="369" spans="1:18" x14ac:dyDescent="0.3">
      <c r="A369" t="str">
        <f t="shared" si="20"/>
        <v>368-Luc/SPS</v>
      </c>
      <c r="B369" t="s">
        <v>62</v>
      </c>
      <c r="C369" t="str">
        <f t="shared" si="21"/>
        <v>Luc</v>
      </c>
      <c r="D369">
        <v>368</v>
      </c>
      <c r="E369" t="s">
        <v>25</v>
      </c>
      <c r="F369" s="5">
        <v>38</v>
      </c>
      <c r="G369" s="5" t="str">
        <f t="shared" si="22"/>
        <v>Middle Age</v>
      </c>
      <c r="H369" t="s">
        <v>31</v>
      </c>
      <c r="I369" t="s">
        <v>34</v>
      </c>
      <c r="J369" t="s">
        <v>40</v>
      </c>
      <c r="K369" t="s">
        <v>43</v>
      </c>
      <c r="L369">
        <v>8</v>
      </c>
      <c r="M369" s="6">
        <v>145.22</v>
      </c>
      <c r="N369" s="8">
        <v>0.28999999999999998</v>
      </c>
      <c r="O369" s="5">
        <v>824.85</v>
      </c>
      <c r="P369" s="10" t="str">
        <f t="shared" si="23"/>
        <v>2021</v>
      </c>
      <c r="Q369" s="10" t="s">
        <v>404</v>
      </c>
      <c r="R369" s="11" t="s">
        <v>1534</v>
      </c>
    </row>
    <row r="370" spans="1:18" x14ac:dyDescent="0.3">
      <c r="A370" t="str">
        <f t="shared" si="20"/>
        <v>369-Luc/SPS</v>
      </c>
      <c r="B370" t="s">
        <v>62</v>
      </c>
      <c r="C370" t="str">
        <f t="shared" si="21"/>
        <v>Luc</v>
      </c>
      <c r="D370">
        <v>369</v>
      </c>
      <c r="E370" t="s">
        <v>25</v>
      </c>
      <c r="F370" s="5">
        <v>42</v>
      </c>
      <c r="G370" s="5" t="str">
        <f t="shared" si="22"/>
        <v>Middle Age</v>
      </c>
      <c r="H370" t="s">
        <v>32</v>
      </c>
      <c r="I370" t="s">
        <v>66</v>
      </c>
      <c r="J370" t="s">
        <v>38</v>
      </c>
      <c r="K370" t="s">
        <v>42</v>
      </c>
      <c r="L370" s="12">
        <v>5</v>
      </c>
      <c r="M370" s="6">
        <v>673.25</v>
      </c>
      <c r="N370" s="8">
        <v>0.01</v>
      </c>
      <c r="O370" s="5">
        <v>1333.04</v>
      </c>
      <c r="P370" s="10" t="str">
        <f t="shared" si="23"/>
        <v>2023</v>
      </c>
      <c r="Q370" s="10" t="s">
        <v>264</v>
      </c>
      <c r="R370" s="11" t="s">
        <v>1535</v>
      </c>
    </row>
    <row r="371" spans="1:18" x14ac:dyDescent="0.3">
      <c r="A371" t="str">
        <f t="shared" si="20"/>
        <v>370-Dav/SPS</v>
      </c>
      <c r="B371" t="s">
        <v>62</v>
      </c>
      <c r="C371" t="str">
        <f t="shared" si="21"/>
        <v>Dav</v>
      </c>
      <c r="D371">
        <v>370</v>
      </c>
      <c r="E371" t="s">
        <v>22</v>
      </c>
      <c r="F371" s="5">
        <v>56</v>
      </c>
      <c r="G371" s="5" t="str">
        <f t="shared" si="22"/>
        <v>Senior</v>
      </c>
      <c r="H371" t="s">
        <v>32</v>
      </c>
      <c r="I371" t="s">
        <v>65</v>
      </c>
      <c r="J371" t="s">
        <v>57</v>
      </c>
      <c r="K371" t="s">
        <v>43</v>
      </c>
      <c r="L371">
        <v>9</v>
      </c>
      <c r="M371" s="6">
        <v>820.32</v>
      </c>
      <c r="N371" s="8">
        <v>0.11</v>
      </c>
      <c r="O371" s="5">
        <v>6570.76</v>
      </c>
      <c r="P371" s="10" t="str">
        <f t="shared" si="23"/>
        <v>2021</v>
      </c>
      <c r="Q371" s="10" t="s">
        <v>405</v>
      </c>
      <c r="R371" s="11" t="s">
        <v>1536</v>
      </c>
    </row>
    <row r="372" spans="1:18" x14ac:dyDescent="0.3">
      <c r="A372" t="str">
        <f t="shared" si="20"/>
        <v>371-Sar/SPS</v>
      </c>
      <c r="B372" t="s">
        <v>62</v>
      </c>
      <c r="C372" t="str">
        <f t="shared" si="21"/>
        <v>Sar</v>
      </c>
      <c r="D372">
        <v>371</v>
      </c>
      <c r="E372" t="s">
        <v>29</v>
      </c>
      <c r="F372" s="5">
        <v>19</v>
      </c>
      <c r="G372" s="5" t="str">
        <f t="shared" si="22"/>
        <v>Young</v>
      </c>
      <c r="H372" t="s">
        <v>31</v>
      </c>
      <c r="I372" t="s">
        <v>33</v>
      </c>
      <c r="J372" t="s">
        <v>41</v>
      </c>
      <c r="K372" t="s">
        <v>43</v>
      </c>
      <c r="L372">
        <v>6</v>
      </c>
      <c r="M372" s="6">
        <v>533.72</v>
      </c>
      <c r="N372" s="8">
        <v>0.2</v>
      </c>
      <c r="O372" s="5">
        <v>2561.86</v>
      </c>
      <c r="P372" s="10" t="str">
        <f t="shared" si="23"/>
        <v>2022</v>
      </c>
      <c r="Q372" s="10" t="s">
        <v>127</v>
      </c>
      <c r="R372" s="11" t="s">
        <v>1537</v>
      </c>
    </row>
    <row r="373" spans="1:18" x14ac:dyDescent="0.3">
      <c r="A373" t="str">
        <f t="shared" si="20"/>
        <v>372-Meh/SPS</v>
      </c>
      <c r="B373" t="s">
        <v>62</v>
      </c>
      <c r="C373" t="str">
        <f t="shared" si="21"/>
        <v>Meh</v>
      </c>
      <c r="D373">
        <v>372</v>
      </c>
      <c r="E373" t="s">
        <v>26</v>
      </c>
      <c r="F373" s="5">
        <v>18</v>
      </c>
      <c r="G373" s="5" t="str">
        <f t="shared" si="22"/>
        <v>Young</v>
      </c>
      <c r="H373" t="s">
        <v>31</v>
      </c>
      <c r="I373" t="s">
        <v>64</v>
      </c>
      <c r="J373" t="s">
        <v>37</v>
      </c>
      <c r="K373" t="s">
        <v>67</v>
      </c>
      <c r="L373">
        <v>9</v>
      </c>
      <c r="M373" s="6">
        <v>125.41</v>
      </c>
      <c r="N373" s="8">
        <v>0.16</v>
      </c>
      <c r="O373" s="5">
        <v>948.1</v>
      </c>
      <c r="P373" s="10" t="str">
        <f t="shared" si="23"/>
        <v>2022</v>
      </c>
      <c r="Q373" s="10" t="s">
        <v>406</v>
      </c>
      <c r="R373" s="11" t="s">
        <v>1538</v>
      </c>
    </row>
    <row r="374" spans="1:18" x14ac:dyDescent="0.3">
      <c r="A374" t="str">
        <f t="shared" si="20"/>
        <v>373-Emi/SPS</v>
      </c>
      <c r="B374" t="s">
        <v>62</v>
      </c>
      <c r="C374" t="str">
        <f t="shared" si="21"/>
        <v>Emi</v>
      </c>
      <c r="D374">
        <v>373</v>
      </c>
      <c r="E374" t="s">
        <v>28</v>
      </c>
      <c r="F374" s="5">
        <v>24</v>
      </c>
      <c r="G374" s="5" t="str">
        <f t="shared" si="22"/>
        <v>Young</v>
      </c>
      <c r="H374" t="s">
        <v>31</v>
      </c>
      <c r="I374" t="s">
        <v>65</v>
      </c>
      <c r="J374" t="s">
        <v>40</v>
      </c>
      <c r="K374" t="s">
        <v>67</v>
      </c>
      <c r="L374">
        <v>4</v>
      </c>
      <c r="M374" s="6">
        <v>671.7</v>
      </c>
      <c r="N374" s="8">
        <v>0.28000000000000003</v>
      </c>
      <c r="O374" s="5">
        <v>1934.5</v>
      </c>
      <c r="P374" s="10" t="str">
        <f t="shared" si="23"/>
        <v>2022</v>
      </c>
      <c r="Q374" s="10" t="s">
        <v>407</v>
      </c>
      <c r="R374" s="11" t="s">
        <v>1539</v>
      </c>
    </row>
    <row r="375" spans="1:18" x14ac:dyDescent="0.3">
      <c r="A375" t="str">
        <f t="shared" si="20"/>
        <v>374-Dan/SPS</v>
      </c>
      <c r="B375" t="s">
        <v>62</v>
      </c>
      <c r="C375" t="str">
        <f t="shared" si="21"/>
        <v>Dan</v>
      </c>
      <c r="D375">
        <v>374</v>
      </c>
      <c r="E375" t="s">
        <v>15</v>
      </c>
      <c r="F375" s="5">
        <v>37</v>
      </c>
      <c r="G375" s="5" t="str">
        <f t="shared" si="22"/>
        <v>Middle Age</v>
      </c>
      <c r="H375" t="s">
        <v>32</v>
      </c>
      <c r="I375" t="s">
        <v>34</v>
      </c>
      <c r="J375" t="s">
        <v>37</v>
      </c>
      <c r="K375" t="s">
        <v>43</v>
      </c>
      <c r="L375">
        <v>3</v>
      </c>
      <c r="M375" s="6">
        <v>1595.62</v>
      </c>
      <c r="N375" s="8">
        <v>0.01</v>
      </c>
      <c r="O375" s="5">
        <v>4738.99</v>
      </c>
      <c r="P375" s="10" t="str">
        <f t="shared" si="23"/>
        <v>2023</v>
      </c>
      <c r="Q375" s="10" t="s">
        <v>408</v>
      </c>
      <c r="R375" s="11" t="s">
        <v>1540</v>
      </c>
    </row>
    <row r="376" spans="1:18" x14ac:dyDescent="0.3">
      <c r="A376" t="str">
        <f t="shared" si="20"/>
        <v>375-Lea/SPS</v>
      </c>
      <c r="B376" t="s">
        <v>62</v>
      </c>
      <c r="C376" t="str">
        <f t="shared" si="21"/>
        <v>Lea</v>
      </c>
      <c r="D376">
        <v>375</v>
      </c>
      <c r="E376" t="s">
        <v>14</v>
      </c>
      <c r="F376" s="5">
        <v>60</v>
      </c>
      <c r="G376" s="5" t="str">
        <f t="shared" si="22"/>
        <v>Senior</v>
      </c>
      <c r="H376" t="s">
        <v>32</v>
      </c>
      <c r="I376" t="s">
        <v>66</v>
      </c>
      <c r="J376" t="s">
        <v>57</v>
      </c>
      <c r="K376" t="s">
        <v>42</v>
      </c>
      <c r="L376">
        <v>5</v>
      </c>
      <c r="M376" s="6">
        <v>752.21</v>
      </c>
      <c r="N376" s="8">
        <v>0.13</v>
      </c>
      <c r="O376" s="5">
        <v>3272.11</v>
      </c>
      <c r="P376" s="10" t="str">
        <f t="shared" si="23"/>
        <v>2023</v>
      </c>
      <c r="Q376" s="10" t="s">
        <v>409</v>
      </c>
      <c r="R376" s="11" t="s">
        <v>1541</v>
      </c>
    </row>
    <row r="377" spans="1:18" x14ac:dyDescent="0.3">
      <c r="A377" t="str">
        <f t="shared" si="20"/>
        <v>376-Jam/SPS</v>
      </c>
      <c r="B377" t="s">
        <v>62</v>
      </c>
      <c r="C377" t="str">
        <f t="shared" si="21"/>
        <v>Jam</v>
      </c>
      <c r="D377">
        <v>376</v>
      </c>
      <c r="E377" t="s">
        <v>17</v>
      </c>
      <c r="F377" s="5">
        <v>23</v>
      </c>
      <c r="G377" s="5" t="str">
        <f t="shared" si="22"/>
        <v>Young</v>
      </c>
      <c r="H377" t="s">
        <v>32</v>
      </c>
      <c r="I377" t="s">
        <v>65</v>
      </c>
      <c r="J377" t="s">
        <v>57</v>
      </c>
      <c r="K377" t="s">
        <v>67</v>
      </c>
      <c r="L377">
        <v>5</v>
      </c>
      <c r="M377" s="6">
        <v>680.57</v>
      </c>
      <c r="N377" s="8">
        <v>0.2</v>
      </c>
      <c r="O377" s="5">
        <v>2722.28</v>
      </c>
      <c r="P377" s="10" t="str">
        <f t="shared" si="23"/>
        <v>2020</v>
      </c>
      <c r="Q377" s="10" t="s">
        <v>79</v>
      </c>
      <c r="R377" s="11" t="s">
        <v>1542</v>
      </c>
    </row>
    <row r="378" spans="1:18" x14ac:dyDescent="0.3">
      <c r="A378" t="str">
        <f t="shared" si="20"/>
        <v>377-Isa/SPS</v>
      </c>
      <c r="B378" t="s">
        <v>62</v>
      </c>
      <c r="C378" t="str">
        <f t="shared" si="21"/>
        <v>Isa</v>
      </c>
      <c r="D378">
        <v>377</v>
      </c>
      <c r="E378" t="s">
        <v>21</v>
      </c>
      <c r="F378" s="5">
        <v>53</v>
      </c>
      <c r="G378" s="5" t="str">
        <f t="shared" si="22"/>
        <v>Senior</v>
      </c>
      <c r="H378" t="s">
        <v>32</v>
      </c>
      <c r="I378" t="s">
        <v>33</v>
      </c>
      <c r="J378" t="s">
        <v>40</v>
      </c>
      <c r="K378" t="s">
        <v>67</v>
      </c>
      <c r="L378">
        <v>4</v>
      </c>
      <c r="M378" s="6">
        <v>1886.42</v>
      </c>
      <c r="N378" s="8">
        <v>7.0000000000000007E-2</v>
      </c>
      <c r="O378" s="5">
        <v>7017.48</v>
      </c>
      <c r="P378" s="10" t="str">
        <f t="shared" si="23"/>
        <v>2022</v>
      </c>
      <c r="Q378" s="10" t="s">
        <v>410</v>
      </c>
      <c r="R378" s="11" t="s">
        <v>1543</v>
      </c>
    </row>
    <row r="379" spans="1:18" x14ac:dyDescent="0.3">
      <c r="A379" t="str">
        <f t="shared" si="20"/>
        <v>378-Joh/SPS</v>
      </c>
      <c r="B379" t="s">
        <v>62</v>
      </c>
      <c r="C379" t="str">
        <f t="shared" si="21"/>
        <v>Joh</v>
      </c>
      <c r="D379">
        <v>378</v>
      </c>
      <c r="E379" t="s">
        <v>19</v>
      </c>
      <c r="F379" s="5">
        <v>38</v>
      </c>
      <c r="G379" s="5" t="str">
        <f t="shared" si="22"/>
        <v>Middle Age</v>
      </c>
      <c r="H379" t="s">
        <v>32</v>
      </c>
      <c r="I379" t="s">
        <v>64</v>
      </c>
      <c r="J379" t="s">
        <v>39</v>
      </c>
      <c r="K379" t="s">
        <v>43</v>
      </c>
      <c r="L379">
        <v>7</v>
      </c>
      <c r="M379" s="6">
        <v>131.18</v>
      </c>
      <c r="N379" s="8">
        <v>0.22</v>
      </c>
      <c r="O379" s="5">
        <v>716.24</v>
      </c>
      <c r="P379" s="10" t="str">
        <f t="shared" si="23"/>
        <v>2020</v>
      </c>
      <c r="Q379" s="10" t="s">
        <v>411</v>
      </c>
      <c r="R379" s="11" t="s">
        <v>1544</v>
      </c>
    </row>
    <row r="380" spans="1:18" x14ac:dyDescent="0.3">
      <c r="A380" t="str">
        <f t="shared" si="20"/>
        <v>379-Emm/SPS</v>
      </c>
      <c r="B380" t="s">
        <v>62</v>
      </c>
      <c r="C380" t="str">
        <f t="shared" si="21"/>
        <v>Emm</v>
      </c>
      <c r="D380">
        <v>379</v>
      </c>
      <c r="E380" t="s">
        <v>20</v>
      </c>
      <c r="F380" s="5">
        <v>63</v>
      </c>
      <c r="G380" s="5" t="str">
        <f t="shared" si="22"/>
        <v>Senior</v>
      </c>
      <c r="H380" t="s">
        <v>32</v>
      </c>
      <c r="I380" t="s">
        <v>65</v>
      </c>
      <c r="J380" t="s">
        <v>40</v>
      </c>
      <c r="K380" t="s">
        <v>43</v>
      </c>
      <c r="L380">
        <v>8</v>
      </c>
      <c r="M380" s="6">
        <v>1546.21</v>
      </c>
      <c r="N380" s="8">
        <v>0.02</v>
      </c>
      <c r="O380" s="5">
        <v>12122.29</v>
      </c>
      <c r="P380" s="10" t="str">
        <f t="shared" si="23"/>
        <v>2021</v>
      </c>
      <c r="Q380" s="10" t="s">
        <v>271</v>
      </c>
      <c r="R380" s="11" t="s">
        <v>1545</v>
      </c>
    </row>
    <row r="381" spans="1:18" x14ac:dyDescent="0.3">
      <c r="A381" t="str">
        <f t="shared" si="20"/>
        <v>380-Dan/SPS</v>
      </c>
      <c r="B381" t="s">
        <v>62</v>
      </c>
      <c r="C381" t="str">
        <f t="shared" si="21"/>
        <v>Dan</v>
      </c>
      <c r="D381">
        <v>380</v>
      </c>
      <c r="E381" t="s">
        <v>15</v>
      </c>
      <c r="F381" s="5">
        <v>52</v>
      </c>
      <c r="G381" s="5" t="str">
        <f t="shared" si="22"/>
        <v>Senior</v>
      </c>
      <c r="H381" t="s">
        <v>31</v>
      </c>
      <c r="I381" t="s">
        <v>66</v>
      </c>
      <c r="J381" t="s">
        <v>38</v>
      </c>
      <c r="K381" t="s">
        <v>67</v>
      </c>
      <c r="L381">
        <v>5</v>
      </c>
      <c r="M381" s="6">
        <v>992.03</v>
      </c>
      <c r="N381" s="8">
        <v>0.14000000000000001</v>
      </c>
      <c r="O381" s="5">
        <v>4265.7299999999996</v>
      </c>
      <c r="P381" s="10" t="str">
        <f t="shared" si="23"/>
        <v>2022</v>
      </c>
      <c r="Q381" s="10" t="s">
        <v>412</v>
      </c>
      <c r="R381" s="11" t="s">
        <v>1546</v>
      </c>
    </row>
    <row r="382" spans="1:18" x14ac:dyDescent="0.3">
      <c r="A382" t="str">
        <f t="shared" si="20"/>
        <v>381-Isa/SPS</v>
      </c>
      <c r="B382" t="s">
        <v>62</v>
      </c>
      <c r="C382" t="str">
        <f t="shared" si="21"/>
        <v>Isa</v>
      </c>
      <c r="D382">
        <v>381</v>
      </c>
      <c r="E382" t="s">
        <v>21</v>
      </c>
      <c r="F382" s="5">
        <v>53</v>
      </c>
      <c r="G382" s="5" t="str">
        <f t="shared" si="22"/>
        <v>Senior</v>
      </c>
      <c r="H382" t="s">
        <v>32</v>
      </c>
      <c r="I382" t="s">
        <v>33</v>
      </c>
      <c r="J382" t="s">
        <v>39</v>
      </c>
      <c r="K382" t="s">
        <v>42</v>
      </c>
      <c r="L382">
        <v>9</v>
      </c>
      <c r="M382" s="6">
        <v>1891.7</v>
      </c>
      <c r="N382" s="8">
        <v>0.2</v>
      </c>
      <c r="O382" s="5">
        <v>13620.24</v>
      </c>
      <c r="P382" s="10" t="str">
        <f t="shared" si="23"/>
        <v>2021</v>
      </c>
      <c r="Q382" s="10" t="s">
        <v>222</v>
      </c>
      <c r="R382" s="11" t="s">
        <v>1547</v>
      </c>
    </row>
    <row r="383" spans="1:18" x14ac:dyDescent="0.3">
      <c r="A383" t="str">
        <f t="shared" si="20"/>
        <v>382-Sop/SPS</v>
      </c>
      <c r="B383" t="s">
        <v>62</v>
      </c>
      <c r="C383" t="str">
        <f t="shared" si="21"/>
        <v>Sop</v>
      </c>
      <c r="D383">
        <v>382</v>
      </c>
      <c r="E383" t="s">
        <v>58</v>
      </c>
      <c r="F383" s="5">
        <v>25</v>
      </c>
      <c r="G383" s="5" t="str">
        <f t="shared" si="22"/>
        <v>Middle Age</v>
      </c>
      <c r="H383" t="s">
        <v>32</v>
      </c>
      <c r="I383" t="s">
        <v>65</v>
      </c>
      <c r="J383" t="s">
        <v>37</v>
      </c>
      <c r="K383" t="s">
        <v>67</v>
      </c>
      <c r="L383">
        <v>7</v>
      </c>
      <c r="M383" s="6">
        <v>817.27</v>
      </c>
      <c r="N383" s="8">
        <v>0.08</v>
      </c>
      <c r="O383" s="5">
        <v>5263.22</v>
      </c>
      <c r="P383" s="10" t="str">
        <f t="shared" si="23"/>
        <v>2020</v>
      </c>
      <c r="Q383" s="10" t="s">
        <v>413</v>
      </c>
      <c r="R383" s="11" t="s">
        <v>1548</v>
      </c>
    </row>
    <row r="384" spans="1:18" x14ac:dyDescent="0.3">
      <c r="A384" t="str">
        <f t="shared" si="20"/>
        <v>383-Isa/SPS</v>
      </c>
      <c r="B384" t="s">
        <v>62</v>
      </c>
      <c r="C384" t="str">
        <f t="shared" si="21"/>
        <v>Isa</v>
      </c>
      <c r="D384">
        <v>383</v>
      </c>
      <c r="E384" t="s">
        <v>21</v>
      </c>
      <c r="F384" s="5">
        <v>21</v>
      </c>
      <c r="G384" s="5" t="str">
        <f t="shared" si="22"/>
        <v>Young</v>
      </c>
      <c r="H384" t="s">
        <v>32</v>
      </c>
      <c r="I384" t="s">
        <v>64</v>
      </c>
      <c r="J384" t="s">
        <v>38</v>
      </c>
      <c r="K384" t="s">
        <v>43</v>
      </c>
      <c r="L384">
        <v>7</v>
      </c>
      <c r="M384" s="6">
        <v>1430.68</v>
      </c>
      <c r="N384" s="8">
        <v>0.02</v>
      </c>
      <c r="O384" s="5">
        <v>9814.4599999999991</v>
      </c>
      <c r="P384" s="10" t="str">
        <f t="shared" si="23"/>
        <v>2020</v>
      </c>
      <c r="Q384" s="10" t="s">
        <v>414</v>
      </c>
      <c r="R384" s="11" t="s">
        <v>1549</v>
      </c>
    </row>
    <row r="385" spans="1:18" x14ac:dyDescent="0.3">
      <c r="A385" t="str">
        <f t="shared" si="20"/>
        <v>384-Ais/SPS</v>
      </c>
      <c r="B385" t="s">
        <v>62</v>
      </c>
      <c r="C385" t="str">
        <f t="shared" si="21"/>
        <v>Ais</v>
      </c>
      <c r="D385">
        <v>384</v>
      </c>
      <c r="E385" t="s">
        <v>16</v>
      </c>
      <c r="F385" s="5">
        <v>60</v>
      </c>
      <c r="G385" s="5" t="str">
        <f t="shared" si="22"/>
        <v>Senior</v>
      </c>
      <c r="H385" t="s">
        <v>32</v>
      </c>
      <c r="I385" t="s">
        <v>66</v>
      </c>
      <c r="J385" t="s">
        <v>39</v>
      </c>
      <c r="K385" t="s">
        <v>67</v>
      </c>
      <c r="L385">
        <v>8</v>
      </c>
      <c r="M385" s="14">
        <v>1038</v>
      </c>
      <c r="N385" s="8">
        <v>0.28999999999999998</v>
      </c>
      <c r="O385" s="5">
        <v>1058.58</v>
      </c>
      <c r="P385" s="10" t="str">
        <f t="shared" si="23"/>
        <v>2022</v>
      </c>
      <c r="Q385" s="10" t="s">
        <v>415</v>
      </c>
      <c r="R385" s="11" t="s">
        <v>1550</v>
      </c>
    </row>
    <row r="386" spans="1:18" x14ac:dyDescent="0.3">
      <c r="A386" t="str">
        <f t="shared" si="20"/>
        <v>385-Ali/SPS</v>
      </c>
      <c r="B386" t="s">
        <v>62</v>
      </c>
      <c r="C386" t="str">
        <f t="shared" si="21"/>
        <v>Ali</v>
      </c>
      <c r="D386">
        <v>385</v>
      </c>
      <c r="E386" t="s">
        <v>12</v>
      </c>
      <c r="F386" s="5">
        <v>33</v>
      </c>
      <c r="G386" s="5" t="str">
        <f t="shared" si="22"/>
        <v>Middle Age</v>
      </c>
      <c r="H386" t="s">
        <v>31</v>
      </c>
      <c r="I386" t="s">
        <v>34</v>
      </c>
      <c r="J386" t="s">
        <v>37</v>
      </c>
      <c r="K386" t="s">
        <v>43</v>
      </c>
      <c r="L386">
        <v>4</v>
      </c>
      <c r="M386" s="6">
        <v>1861.11</v>
      </c>
      <c r="N386" s="8">
        <v>0.27</v>
      </c>
      <c r="O386" s="5">
        <v>5434.44</v>
      </c>
      <c r="P386" s="10" t="str">
        <f t="shared" si="23"/>
        <v>2021</v>
      </c>
      <c r="Q386" s="10" t="s">
        <v>416</v>
      </c>
      <c r="R386" s="11" t="s">
        <v>1551</v>
      </c>
    </row>
    <row r="387" spans="1:18" x14ac:dyDescent="0.3">
      <c r="A387" t="str">
        <f t="shared" ref="A387:A450" si="24">D387&amp;"-"&amp;C387&amp;"/"&amp;B387</f>
        <v>386-Luc/SPS</v>
      </c>
      <c r="B387" t="s">
        <v>62</v>
      </c>
      <c r="C387" t="str">
        <f t="shared" ref="C387:C450" si="25">LEFT(E387,3)</f>
        <v>Luc</v>
      </c>
      <c r="D387">
        <v>386</v>
      </c>
      <c r="E387" t="s">
        <v>25</v>
      </c>
      <c r="F387" s="5">
        <v>20</v>
      </c>
      <c r="G387" s="5" t="str">
        <f t="shared" ref="G387:G450" si="26">IF(F387&lt;25,"Young",IF(F387&lt;45,"Middle Age","Senior"))</f>
        <v>Young</v>
      </c>
      <c r="H387" t="s">
        <v>31</v>
      </c>
      <c r="I387" t="s">
        <v>34</v>
      </c>
      <c r="J387" t="s">
        <v>38</v>
      </c>
      <c r="K387" t="s">
        <v>67</v>
      </c>
      <c r="L387">
        <v>6</v>
      </c>
      <c r="M387" s="6">
        <v>721.86</v>
      </c>
      <c r="N387" s="8">
        <v>0.28000000000000003</v>
      </c>
      <c r="O387" s="5">
        <v>3118.44</v>
      </c>
      <c r="P387" s="10" t="str">
        <f t="shared" ref="P387:P450" si="27">RIGHT(Q387,4)</f>
        <v>2023</v>
      </c>
      <c r="Q387" s="10" t="s">
        <v>131</v>
      </c>
      <c r="R387" s="11" t="s">
        <v>1552</v>
      </c>
    </row>
    <row r="388" spans="1:18" x14ac:dyDescent="0.3">
      <c r="A388" t="str">
        <f t="shared" si="24"/>
        <v>387-Jac/SPS</v>
      </c>
      <c r="B388" t="s">
        <v>62</v>
      </c>
      <c r="C388" t="str">
        <f t="shared" si="25"/>
        <v>Jac</v>
      </c>
      <c r="D388">
        <v>387</v>
      </c>
      <c r="E388" t="s">
        <v>30</v>
      </c>
      <c r="F388" s="5">
        <v>24</v>
      </c>
      <c r="G388" s="5" t="str">
        <f t="shared" si="26"/>
        <v>Young</v>
      </c>
      <c r="H388" t="s">
        <v>31</v>
      </c>
      <c r="I388" t="s">
        <v>35</v>
      </c>
      <c r="J388" t="s">
        <v>41</v>
      </c>
      <c r="K388" t="s">
        <v>43</v>
      </c>
      <c r="L388">
        <v>5</v>
      </c>
      <c r="M388" s="6">
        <v>1071.81</v>
      </c>
      <c r="N388" s="8">
        <v>0.28999999999999998</v>
      </c>
      <c r="O388" s="5">
        <v>3804.93</v>
      </c>
      <c r="P388" s="10" t="str">
        <f t="shared" si="27"/>
        <v>2020</v>
      </c>
      <c r="Q388" s="10" t="s">
        <v>417</v>
      </c>
      <c r="R388" s="11" t="s">
        <v>1553</v>
      </c>
    </row>
    <row r="389" spans="1:18" x14ac:dyDescent="0.3">
      <c r="A389" t="str">
        <f t="shared" si="24"/>
        <v>388-Joh/SPS</v>
      </c>
      <c r="B389" t="s">
        <v>62</v>
      </c>
      <c r="C389" t="str">
        <f t="shared" si="25"/>
        <v>Joh</v>
      </c>
      <c r="D389">
        <v>388</v>
      </c>
      <c r="E389" t="s">
        <v>19</v>
      </c>
      <c r="F389" s="5">
        <v>19</v>
      </c>
      <c r="G389" s="5" t="str">
        <f t="shared" si="26"/>
        <v>Young</v>
      </c>
      <c r="H389" t="s">
        <v>32</v>
      </c>
      <c r="I389" t="s">
        <v>65</v>
      </c>
      <c r="J389" t="s">
        <v>40</v>
      </c>
      <c r="K389" t="s">
        <v>43</v>
      </c>
      <c r="L389">
        <v>1</v>
      </c>
      <c r="M389" s="6">
        <v>320.04000000000002</v>
      </c>
      <c r="N389" s="8">
        <v>0.06</v>
      </c>
      <c r="O389" s="5">
        <v>300.83999999999997</v>
      </c>
      <c r="P389" s="10" t="str">
        <f t="shared" si="27"/>
        <v>2020</v>
      </c>
      <c r="Q389" s="10" t="s">
        <v>418</v>
      </c>
      <c r="R389" s="11" t="s">
        <v>1554</v>
      </c>
    </row>
    <row r="390" spans="1:18" x14ac:dyDescent="0.3">
      <c r="A390" t="str">
        <f t="shared" si="24"/>
        <v>389-Mar/SPS</v>
      </c>
      <c r="B390" t="s">
        <v>62</v>
      </c>
      <c r="C390" t="str">
        <f t="shared" si="25"/>
        <v>Mar</v>
      </c>
      <c r="D390">
        <v>389</v>
      </c>
      <c r="E390" t="s">
        <v>18</v>
      </c>
      <c r="F390" s="5">
        <v>18</v>
      </c>
      <c r="G390" s="5" t="str">
        <f t="shared" si="26"/>
        <v>Young</v>
      </c>
      <c r="H390" t="s">
        <v>32</v>
      </c>
      <c r="I390" t="s">
        <v>64</v>
      </c>
      <c r="J390" t="s">
        <v>40</v>
      </c>
      <c r="K390" t="s">
        <v>42</v>
      </c>
      <c r="L390">
        <v>9</v>
      </c>
      <c r="M390" s="6">
        <v>1893.84</v>
      </c>
      <c r="N390" s="8">
        <v>0.05</v>
      </c>
      <c r="O390" s="5">
        <v>16192.33</v>
      </c>
      <c r="P390" s="10" t="str">
        <f t="shared" si="27"/>
        <v>2020</v>
      </c>
      <c r="Q390" s="10" t="s">
        <v>419</v>
      </c>
      <c r="R390" s="11" t="s">
        <v>1555</v>
      </c>
    </row>
    <row r="391" spans="1:18" x14ac:dyDescent="0.3">
      <c r="A391" t="str">
        <f t="shared" si="24"/>
        <v>390-Lea/SPS</v>
      </c>
      <c r="B391" t="s">
        <v>62</v>
      </c>
      <c r="C391" t="str">
        <f t="shared" si="25"/>
        <v>Lea</v>
      </c>
      <c r="D391">
        <v>390</v>
      </c>
      <c r="E391" t="s">
        <v>14</v>
      </c>
      <c r="F391" s="5">
        <v>18</v>
      </c>
      <c r="G391" s="5" t="str">
        <f t="shared" si="26"/>
        <v>Young</v>
      </c>
      <c r="H391" t="s">
        <v>32</v>
      </c>
      <c r="I391" t="s">
        <v>65</v>
      </c>
      <c r="J391" t="s">
        <v>40</v>
      </c>
      <c r="K391" t="s">
        <v>43</v>
      </c>
      <c r="L391" s="12">
        <v>5</v>
      </c>
      <c r="M391" s="6">
        <v>1362.29</v>
      </c>
      <c r="N391" s="8">
        <v>0.01</v>
      </c>
      <c r="O391" s="5">
        <v>2697.33</v>
      </c>
      <c r="P391" s="10" t="str">
        <f t="shared" si="27"/>
        <v>2020</v>
      </c>
      <c r="Q391" s="10" t="s">
        <v>420</v>
      </c>
      <c r="R391" s="11" t="s">
        <v>1556</v>
      </c>
    </row>
    <row r="392" spans="1:18" x14ac:dyDescent="0.3">
      <c r="A392" t="str">
        <f t="shared" si="24"/>
        <v>391-Ais/SPS</v>
      </c>
      <c r="B392" t="s">
        <v>62</v>
      </c>
      <c r="C392" t="str">
        <f t="shared" si="25"/>
        <v>Ais</v>
      </c>
      <c r="D392">
        <v>391</v>
      </c>
      <c r="E392" t="s">
        <v>16</v>
      </c>
      <c r="F392" s="5">
        <v>55</v>
      </c>
      <c r="G392" s="5" t="str">
        <f t="shared" si="26"/>
        <v>Senior</v>
      </c>
      <c r="H392" t="s">
        <v>31</v>
      </c>
      <c r="I392" t="s">
        <v>66</v>
      </c>
      <c r="J392" t="s">
        <v>41</v>
      </c>
      <c r="K392" t="s">
        <v>67</v>
      </c>
      <c r="L392">
        <v>6</v>
      </c>
      <c r="M392" s="6">
        <v>155.19999999999999</v>
      </c>
      <c r="N392" s="8">
        <v>0.27</v>
      </c>
      <c r="O392" s="5">
        <v>679.78</v>
      </c>
      <c r="P392" s="10" t="str">
        <f t="shared" si="27"/>
        <v>2021</v>
      </c>
      <c r="Q392" s="10" t="s">
        <v>421</v>
      </c>
      <c r="R392" s="11" t="s">
        <v>1557</v>
      </c>
    </row>
    <row r="393" spans="1:18" x14ac:dyDescent="0.3">
      <c r="A393" t="str">
        <f t="shared" si="24"/>
        <v>392-Jac/SPS</v>
      </c>
      <c r="B393" t="s">
        <v>62</v>
      </c>
      <c r="C393" t="str">
        <f t="shared" si="25"/>
        <v>Jac</v>
      </c>
      <c r="D393">
        <v>392</v>
      </c>
      <c r="E393" t="s">
        <v>30</v>
      </c>
      <c r="F393" s="5">
        <v>24</v>
      </c>
      <c r="G393" s="5" t="str">
        <f t="shared" si="26"/>
        <v>Young</v>
      </c>
      <c r="H393" t="s">
        <v>32</v>
      </c>
      <c r="I393" t="s">
        <v>35</v>
      </c>
      <c r="J393" t="s">
        <v>39</v>
      </c>
      <c r="K393" t="s">
        <v>43</v>
      </c>
      <c r="L393">
        <v>8</v>
      </c>
      <c r="M393" s="6">
        <v>352.65</v>
      </c>
      <c r="N393" s="8">
        <v>0.23</v>
      </c>
      <c r="O393" s="5">
        <v>2172.3200000000002</v>
      </c>
      <c r="P393" s="10" t="str">
        <f t="shared" si="27"/>
        <v>2022</v>
      </c>
      <c r="Q393" s="10" t="s">
        <v>220</v>
      </c>
      <c r="R393" s="11" t="s">
        <v>1558</v>
      </c>
    </row>
    <row r="394" spans="1:18" x14ac:dyDescent="0.3">
      <c r="A394" t="str">
        <f t="shared" si="24"/>
        <v>393-Luc/SPS</v>
      </c>
      <c r="B394" t="s">
        <v>62</v>
      </c>
      <c r="C394" t="str">
        <f t="shared" si="25"/>
        <v>Luc</v>
      </c>
      <c r="D394">
        <v>393</v>
      </c>
      <c r="E394" t="s">
        <v>25</v>
      </c>
      <c r="F394" s="5">
        <v>41</v>
      </c>
      <c r="G394" s="5" t="str">
        <f t="shared" si="26"/>
        <v>Middle Age</v>
      </c>
      <c r="H394" t="s">
        <v>32</v>
      </c>
      <c r="I394" t="s">
        <v>64</v>
      </c>
      <c r="J394" t="s">
        <v>57</v>
      </c>
      <c r="K394" t="s">
        <v>67</v>
      </c>
      <c r="L394">
        <v>3</v>
      </c>
      <c r="M394" s="6">
        <v>829.68</v>
      </c>
      <c r="N394" s="8">
        <v>0.19</v>
      </c>
      <c r="O394" s="5">
        <v>2016.12</v>
      </c>
      <c r="P394" s="10" t="str">
        <f t="shared" si="27"/>
        <v>2023</v>
      </c>
      <c r="Q394" s="10" t="s">
        <v>422</v>
      </c>
      <c r="R394" s="11" t="s">
        <v>1559</v>
      </c>
    </row>
    <row r="395" spans="1:18" x14ac:dyDescent="0.3">
      <c r="A395" t="str">
        <f t="shared" si="24"/>
        <v>394-Noa/SPS</v>
      </c>
      <c r="B395" t="s">
        <v>62</v>
      </c>
      <c r="C395" t="str">
        <f t="shared" si="25"/>
        <v>Noa</v>
      </c>
      <c r="D395">
        <v>394</v>
      </c>
      <c r="E395" t="s">
        <v>24</v>
      </c>
      <c r="F395" s="5">
        <v>22</v>
      </c>
      <c r="G395" s="5" t="str">
        <f t="shared" si="26"/>
        <v>Young</v>
      </c>
      <c r="H395" t="s">
        <v>31</v>
      </c>
      <c r="I395" t="s">
        <v>65</v>
      </c>
      <c r="J395" t="s">
        <v>38</v>
      </c>
      <c r="K395" t="s">
        <v>42</v>
      </c>
      <c r="L395">
        <v>5</v>
      </c>
      <c r="M395" s="6">
        <v>472.7</v>
      </c>
      <c r="N395" s="8">
        <v>0.28000000000000003</v>
      </c>
      <c r="O395" s="5">
        <v>1701.72</v>
      </c>
      <c r="P395" s="10" t="str">
        <f t="shared" si="27"/>
        <v>2023</v>
      </c>
      <c r="Q395" s="10" t="s">
        <v>423</v>
      </c>
      <c r="R395" s="11" t="s">
        <v>1560</v>
      </c>
    </row>
    <row r="396" spans="1:18" x14ac:dyDescent="0.3">
      <c r="A396" t="str">
        <f t="shared" si="24"/>
        <v>395-Muh/SPS</v>
      </c>
      <c r="B396" t="s">
        <v>62</v>
      </c>
      <c r="C396" t="str">
        <f t="shared" si="25"/>
        <v>Muh</v>
      </c>
      <c r="D396">
        <v>395</v>
      </c>
      <c r="E396" t="s">
        <v>27</v>
      </c>
      <c r="F396" s="5">
        <v>38</v>
      </c>
      <c r="G396" s="5" t="str">
        <f t="shared" si="26"/>
        <v>Middle Age</v>
      </c>
      <c r="H396" t="s">
        <v>31</v>
      </c>
      <c r="I396" t="s">
        <v>64</v>
      </c>
      <c r="J396" t="s">
        <v>39</v>
      </c>
      <c r="K396" t="s">
        <v>67</v>
      </c>
      <c r="L396">
        <v>7</v>
      </c>
      <c r="M396" s="6">
        <v>644.02</v>
      </c>
      <c r="N396" s="8">
        <v>0.17</v>
      </c>
      <c r="O396" s="5">
        <v>3741.76</v>
      </c>
      <c r="P396" s="10" t="str">
        <f t="shared" si="27"/>
        <v>2020</v>
      </c>
      <c r="Q396" s="10" t="s">
        <v>424</v>
      </c>
      <c r="R396" s="11" t="s">
        <v>1561</v>
      </c>
    </row>
    <row r="397" spans="1:18" x14ac:dyDescent="0.3">
      <c r="A397" t="str">
        <f t="shared" si="24"/>
        <v>396-Ali/SPS</v>
      </c>
      <c r="B397" t="s">
        <v>62</v>
      </c>
      <c r="C397" t="str">
        <f t="shared" si="25"/>
        <v>Ali</v>
      </c>
      <c r="D397">
        <v>396</v>
      </c>
      <c r="E397" t="s">
        <v>12</v>
      </c>
      <c r="F397" s="5">
        <v>45</v>
      </c>
      <c r="G397" s="5" t="str">
        <f t="shared" si="26"/>
        <v>Senior</v>
      </c>
      <c r="H397" t="s">
        <v>32</v>
      </c>
      <c r="I397" t="s">
        <v>66</v>
      </c>
      <c r="J397" t="s">
        <v>57</v>
      </c>
      <c r="K397" t="s">
        <v>42</v>
      </c>
      <c r="L397">
        <v>4</v>
      </c>
      <c r="M397" s="6">
        <v>1995.11</v>
      </c>
      <c r="N397" s="8">
        <v>0.04</v>
      </c>
      <c r="O397" s="5">
        <v>7661.22</v>
      </c>
      <c r="P397" s="10" t="str">
        <f t="shared" si="27"/>
        <v>2023</v>
      </c>
      <c r="Q397" s="10" t="s">
        <v>425</v>
      </c>
      <c r="R397" s="11" t="s">
        <v>1562</v>
      </c>
    </row>
    <row r="398" spans="1:18" x14ac:dyDescent="0.3">
      <c r="A398" t="str">
        <f t="shared" si="24"/>
        <v>397-Lea/SPS</v>
      </c>
      <c r="B398" t="s">
        <v>62</v>
      </c>
      <c r="C398" t="str">
        <f t="shared" si="25"/>
        <v>Lea</v>
      </c>
      <c r="D398">
        <v>397</v>
      </c>
      <c r="E398" t="s">
        <v>14</v>
      </c>
      <c r="F398" s="5">
        <v>35</v>
      </c>
      <c r="G398" s="5" t="str">
        <f t="shared" si="26"/>
        <v>Middle Age</v>
      </c>
      <c r="H398" t="s">
        <v>31</v>
      </c>
      <c r="I398" t="s">
        <v>35</v>
      </c>
      <c r="J398" t="s">
        <v>40</v>
      </c>
      <c r="K398" t="s">
        <v>42</v>
      </c>
      <c r="L398">
        <v>5</v>
      </c>
      <c r="M398" s="6">
        <v>1334.36</v>
      </c>
      <c r="N398" s="8">
        <v>0.05</v>
      </c>
      <c r="O398" s="5">
        <v>6338.21</v>
      </c>
      <c r="P398" s="10" t="str">
        <f t="shared" si="27"/>
        <v>2021</v>
      </c>
      <c r="Q398" s="10" t="s">
        <v>426</v>
      </c>
      <c r="R398" s="11" t="s">
        <v>1563</v>
      </c>
    </row>
    <row r="399" spans="1:18" x14ac:dyDescent="0.3">
      <c r="A399" t="str">
        <f t="shared" si="24"/>
        <v>398-Jam/SPS</v>
      </c>
      <c r="B399" t="s">
        <v>62</v>
      </c>
      <c r="C399" t="str">
        <f t="shared" si="25"/>
        <v>Jam</v>
      </c>
      <c r="D399">
        <v>398</v>
      </c>
      <c r="E399" t="s">
        <v>17</v>
      </c>
      <c r="F399" s="5">
        <v>41</v>
      </c>
      <c r="G399" s="5" t="str">
        <f t="shared" si="26"/>
        <v>Middle Age</v>
      </c>
      <c r="H399" t="s">
        <v>32</v>
      </c>
      <c r="I399" t="s">
        <v>64</v>
      </c>
      <c r="J399" t="s">
        <v>40</v>
      </c>
      <c r="K399" t="s">
        <v>43</v>
      </c>
      <c r="L399">
        <v>1</v>
      </c>
      <c r="M399" s="6">
        <v>1848.32</v>
      </c>
      <c r="N399" s="8">
        <v>0.04</v>
      </c>
      <c r="O399" s="5">
        <v>1774.39</v>
      </c>
      <c r="P399" s="10" t="str">
        <f t="shared" si="27"/>
        <v>2022</v>
      </c>
      <c r="Q399" s="10" t="s">
        <v>427</v>
      </c>
      <c r="R399" s="11" t="s">
        <v>1564</v>
      </c>
    </row>
    <row r="400" spans="1:18" x14ac:dyDescent="0.3">
      <c r="A400" t="str">
        <f t="shared" si="24"/>
        <v>399-Isa/SPS</v>
      </c>
      <c r="B400" t="s">
        <v>62</v>
      </c>
      <c r="C400" t="str">
        <f t="shared" si="25"/>
        <v>Isa</v>
      </c>
      <c r="D400">
        <v>399</v>
      </c>
      <c r="E400" t="s">
        <v>21</v>
      </c>
      <c r="F400" s="5">
        <v>49</v>
      </c>
      <c r="G400" s="5" t="str">
        <f t="shared" si="26"/>
        <v>Senior</v>
      </c>
      <c r="H400" t="s">
        <v>32</v>
      </c>
      <c r="I400" t="s">
        <v>66</v>
      </c>
      <c r="J400" t="s">
        <v>40</v>
      </c>
      <c r="K400" t="s">
        <v>42</v>
      </c>
      <c r="L400">
        <v>4</v>
      </c>
      <c r="M400" s="6">
        <v>899.81</v>
      </c>
      <c r="N400" s="8">
        <v>0.09</v>
      </c>
      <c r="O400" s="5">
        <v>3275.31</v>
      </c>
      <c r="P400" s="10" t="str">
        <f t="shared" si="27"/>
        <v>2022</v>
      </c>
      <c r="Q400" s="10" t="s">
        <v>428</v>
      </c>
      <c r="R400" s="11" t="s">
        <v>1565</v>
      </c>
    </row>
    <row r="401" spans="1:18" x14ac:dyDescent="0.3">
      <c r="A401" t="str">
        <f t="shared" si="24"/>
        <v>400-Jac/SPS</v>
      </c>
      <c r="B401" t="s">
        <v>62</v>
      </c>
      <c r="C401" t="str">
        <f t="shared" si="25"/>
        <v>Jac</v>
      </c>
      <c r="D401">
        <v>400</v>
      </c>
      <c r="E401" t="s">
        <v>30</v>
      </c>
      <c r="F401" s="5">
        <v>62</v>
      </c>
      <c r="G401" s="5" t="str">
        <f t="shared" si="26"/>
        <v>Senior</v>
      </c>
      <c r="H401" t="s">
        <v>31</v>
      </c>
      <c r="I401" t="s">
        <v>34</v>
      </c>
      <c r="J401" t="s">
        <v>57</v>
      </c>
      <c r="K401" t="s">
        <v>67</v>
      </c>
      <c r="L401">
        <v>7</v>
      </c>
      <c r="M401" s="6">
        <v>1435.05</v>
      </c>
      <c r="N401" s="8">
        <v>0.11</v>
      </c>
      <c r="O401" s="5">
        <v>8940.36</v>
      </c>
      <c r="P401" s="10" t="str">
        <f t="shared" si="27"/>
        <v>2020</v>
      </c>
      <c r="Q401" s="10" t="s">
        <v>429</v>
      </c>
      <c r="R401" s="11" t="s">
        <v>1566</v>
      </c>
    </row>
    <row r="402" spans="1:18" x14ac:dyDescent="0.3">
      <c r="A402" t="str">
        <f t="shared" si="24"/>
        <v>401-Emm/SPS</v>
      </c>
      <c r="B402" t="s">
        <v>62</v>
      </c>
      <c r="C402" t="str">
        <f t="shared" si="25"/>
        <v>Emm</v>
      </c>
      <c r="D402">
        <v>401</v>
      </c>
      <c r="E402" t="s">
        <v>20</v>
      </c>
      <c r="F402" s="5">
        <v>50</v>
      </c>
      <c r="G402" s="5" t="str">
        <f t="shared" si="26"/>
        <v>Senior</v>
      </c>
      <c r="H402" t="s">
        <v>32</v>
      </c>
      <c r="I402" t="s">
        <v>64</v>
      </c>
      <c r="J402" t="s">
        <v>38</v>
      </c>
      <c r="K402" t="s">
        <v>42</v>
      </c>
      <c r="L402">
        <v>7</v>
      </c>
      <c r="M402" s="6">
        <v>946.4</v>
      </c>
      <c r="N402" s="8">
        <v>0.24</v>
      </c>
      <c r="O402" s="5">
        <v>5034.8500000000004</v>
      </c>
      <c r="P402" s="10" t="str">
        <f t="shared" si="27"/>
        <v>2022</v>
      </c>
      <c r="Q402" s="10" t="s">
        <v>430</v>
      </c>
      <c r="R402" s="11" t="s">
        <v>1567</v>
      </c>
    </row>
    <row r="403" spans="1:18" x14ac:dyDescent="0.3">
      <c r="A403" t="str">
        <f t="shared" si="24"/>
        <v>402-Oma/SPS</v>
      </c>
      <c r="B403" t="s">
        <v>62</v>
      </c>
      <c r="C403" t="str">
        <f t="shared" si="25"/>
        <v>Oma</v>
      </c>
      <c r="D403">
        <v>402</v>
      </c>
      <c r="E403" t="s">
        <v>23</v>
      </c>
      <c r="F403" s="5">
        <v>27</v>
      </c>
      <c r="G403" s="5" t="str">
        <f t="shared" si="26"/>
        <v>Middle Age</v>
      </c>
      <c r="H403" t="s">
        <v>31</v>
      </c>
      <c r="I403" t="s">
        <v>35</v>
      </c>
      <c r="J403" t="s">
        <v>38</v>
      </c>
      <c r="K403" t="s">
        <v>42</v>
      </c>
      <c r="L403">
        <v>4</v>
      </c>
      <c r="M403" s="6">
        <v>690.04</v>
      </c>
      <c r="N403" s="8">
        <v>0.06</v>
      </c>
      <c r="O403" s="5">
        <v>2594.5500000000002</v>
      </c>
      <c r="P403" s="10" t="str">
        <f t="shared" si="27"/>
        <v>2020</v>
      </c>
      <c r="Q403" s="10" t="s">
        <v>431</v>
      </c>
      <c r="R403" s="11" t="s">
        <v>1568</v>
      </c>
    </row>
    <row r="404" spans="1:18" x14ac:dyDescent="0.3">
      <c r="A404" t="str">
        <f t="shared" si="24"/>
        <v>403-Lea/SPS</v>
      </c>
      <c r="B404" t="s">
        <v>62</v>
      </c>
      <c r="C404" t="str">
        <f t="shared" si="25"/>
        <v>Lea</v>
      </c>
      <c r="D404">
        <v>403</v>
      </c>
      <c r="E404" t="s">
        <v>14</v>
      </c>
      <c r="F404" s="5">
        <v>26</v>
      </c>
      <c r="G404" s="5" t="str">
        <f t="shared" si="26"/>
        <v>Middle Age</v>
      </c>
      <c r="H404" t="s">
        <v>31</v>
      </c>
      <c r="I404" t="s">
        <v>63</v>
      </c>
      <c r="J404" t="s">
        <v>57</v>
      </c>
      <c r="K404" t="s">
        <v>43</v>
      </c>
      <c r="L404">
        <v>6</v>
      </c>
      <c r="M404" s="6">
        <v>1062.3900000000001</v>
      </c>
      <c r="N404" s="8">
        <v>0.22</v>
      </c>
      <c r="O404" s="5">
        <v>4971.99</v>
      </c>
      <c r="P404" s="10" t="str">
        <f t="shared" si="27"/>
        <v>2021</v>
      </c>
      <c r="Q404" s="10" t="s">
        <v>262</v>
      </c>
      <c r="R404" s="11" t="s">
        <v>1569</v>
      </c>
    </row>
    <row r="405" spans="1:18" x14ac:dyDescent="0.3">
      <c r="A405" t="str">
        <f t="shared" si="24"/>
        <v>404-Sar/SPS</v>
      </c>
      <c r="B405" t="s">
        <v>62</v>
      </c>
      <c r="C405" t="str">
        <f t="shared" si="25"/>
        <v>Sar</v>
      </c>
      <c r="D405">
        <v>404</v>
      </c>
      <c r="E405" t="s">
        <v>29</v>
      </c>
      <c r="F405" s="5">
        <v>50</v>
      </c>
      <c r="G405" s="5" t="str">
        <f t="shared" si="26"/>
        <v>Senior</v>
      </c>
      <c r="H405" t="s">
        <v>32</v>
      </c>
      <c r="I405" t="s">
        <v>33</v>
      </c>
      <c r="J405" t="s">
        <v>37</v>
      </c>
      <c r="K405" t="s">
        <v>67</v>
      </c>
      <c r="L405">
        <v>5</v>
      </c>
      <c r="M405" s="6">
        <v>883.26</v>
      </c>
      <c r="N405" s="8">
        <v>0.15</v>
      </c>
      <c r="O405" s="5">
        <v>3753.86</v>
      </c>
      <c r="P405" s="10" t="str">
        <f t="shared" si="27"/>
        <v>2021</v>
      </c>
      <c r="Q405" s="10" t="s">
        <v>432</v>
      </c>
      <c r="R405" s="11" t="s">
        <v>1570</v>
      </c>
    </row>
    <row r="406" spans="1:18" x14ac:dyDescent="0.3">
      <c r="A406" t="str">
        <f t="shared" si="24"/>
        <v>405-Luc/SPS</v>
      </c>
      <c r="B406" t="s">
        <v>62</v>
      </c>
      <c r="C406" t="str">
        <f t="shared" si="25"/>
        <v>Luc</v>
      </c>
      <c r="D406">
        <v>405</v>
      </c>
      <c r="E406" t="s">
        <v>25</v>
      </c>
      <c r="F406" s="5">
        <v>50</v>
      </c>
      <c r="G406" s="5" t="str">
        <f t="shared" si="26"/>
        <v>Senior</v>
      </c>
      <c r="H406" t="s">
        <v>31</v>
      </c>
      <c r="I406" t="s">
        <v>33</v>
      </c>
      <c r="J406" t="s">
        <v>40</v>
      </c>
      <c r="K406" t="s">
        <v>42</v>
      </c>
      <c r="L406">
        <v>1</v>
      </c>
      <c r="M406" s="6">
        <v>1962.05</v>
      </c>
      <c r="N406" s="8">
        <v>0.3</v>
      </c>
      <c r="O406" s="5">
        <v>1373.44</v>
      </c>
      <c r="P406" s="10" t="str">
        <f t="shared" si="27"/>
        <v>2021</v>
      </c>
      <c r="Q406" s="10" t="s">
        <v>285</v>
      </c>
      <c r="R406" s="11" t="s">
        <v>1571</v>
      </c>
    </row>
    <row r="407" spans="1:18" x14ac:dyDescent="0.3">
      <c r="A407" t="str">
        <f t="shared" si="24"/>
        <v>406-Emi/SPS</v>
      </c>
      <c r="B407" t="s">
        <v>62</v>
      </c>
      <c r="C407" t="str">
        <f t="shared" si="25"/>
        <v>Emi</v>
      </c>
      <c r="D407">
        <v>406</v>
      </c>
      <c r="E407" t="s">
        <v>28</v>
      </c>
      <c r="F407" s="5">
        <v>24</v>
      </c>
      <c r="G407" s="5" t="str">
        <f t="shared" si="26"/>
        <v>Young</v>
      </c>
      <c r="H407" t="s">
        <v>32</v>
      </c>
      <c r="I407" t="s">
        <v>64</v>
      </c>
      <c r="J407" t="s">
        <v>39</v>
      </c>
      <c r="K407" t="s">
        <v>43</v>
      </c>
      <c r="L407">
        <v>8</v>
      </c>
      <c r="M407" s="6">
        <v>1017.52</v>
      </c>
      <c r="N407" s="8">
        <v>0.23</v>
      </c>
      <c r="O407" s="5">
        <v>6267.92</v>
      </c>
      <c r="P407" s="10" t="str">
        <f t="shared" si="27"/>
        <v>2022</v>
      </c>
      <c r="Q407" s="10" t="s">
        <v>433</v>
      </c>
      <c r="R407" s="11" t="s">
        <v>1572</v>
      </c>
    </row>
    <row r="408" spans="1:18" x14ac:dyDescent="0.3">
      <c r="A408" t="str">
        <f t="shared" si="24"/>
        <v>407-Mar/SPS</v>
      </c>
      <c r="B408" t="s">
        <v>62</v>
      </c>
      <c r="C408" t="str">
        <f t="shared" si="25"/>
        <v>Mar</v>
      </c>
      <c r="D408">
        <v>407</v>
      </c>
      <c r="E408" t="s">
        <v>18</v>
      </c>
      <c r="F408" s="5">
        <v>21</v>
      </c>
      <c r="G408" s="5" t="str">
        <f t="shared" si="26"/>
        <v>Young</v>
      </c>
      <c r="H408" t="s">
        <v>32</v>
      </c>
      <c r="I408" t="s">
        <v>64</v>
      </c>
      <c r="J408" t="s">
        <v>38</v>
      </c>
      <c r="K408" t="s">
        <v>43</v>
      </c>
      <c r="L408">
        <v>7</v>
      </c>
      <c r="M408" s="6">
        <v>1631.67</v>
      </c>
      <c r="N408" s="8">
        <v>0.28999999999999998</v>
      </c>
      <c r="O408" s="5">
        <v>8109.4</v>
      </c>
      <c r="P408" s="10" t="str">
        <f t="shared" si="27"/>
        <v>2020</v>
      </c>
      <c r="Q408" s="10" t="s">
        <v>434</v>
      </c>
      <c r="R408" s="11" t="s">
        <v>1573</v>
      </c>
    </row>
    <row r="409" spans="1:18" x14ac:dyDescent="0.3">
      <c r="A409" t="str">
        <f t="shared" si="24"/>
        <v>408-Noa/SPS</v>
      </c>
      <c r="B409" t="s">
        <v>62</v>
      </c>
      <c r="C409" t="str">
        <f t="shared" si="25"/>
        <v>Noa</v>
      </c>
      <c r="D409">
        <v>408</v>
      </c>
      <c r="E409" t="s">
        <v>24</v>
      </c>
      <c r="F409" s="5">
        <v>45</v>
      </c>
      <c r="G409" s="5" t="str">
        <f t="shared" si="26"/>
        <v>Senior</v>
      </c>
      <c r="H409" t="s">
        <v>31</v>
      </c>
      <c r="I409" t="s">
        <v>66</v>
      </c>
      <c r="J409" t="s">
        <v>57</v>
      </c>
      <c r="K409" t="s">
        <v>67</v>
      </c>
      <c r="L409">
        <v>5</v>
      </c>
      <c r="M409" s="6">
        <v>1350.3</v>
      </c>
      <c r="N409" s="8">
        <v>0.1</v>
      </c>
      <c r="O409" s="5">
        <v>6076.35</v>
      </c>
      <c r="P409" s="10" t="str">
        <f t="shared" si="27"/>
        <v>2021</v>
      </c>
      <c r="Q409" s="10" t="s">
        <v>435</v>
      </c>
      <c r="R409" s="11" t="s">
        <v>1574</v>
      </c>
    </row>
    <row r="410" spans="1:18" x14ac:dyDescent="0.3">
      <c r="A410" t="str">
        <f t="shared" si="24"/>
        <v>409-Dav/SPS</v>
      </c>
      <c r="B410" t="s">
        <v>62</v>
      </c>
      <c r="C410" t="str">
        <f t="shared" si="25"/>
        <v>Dav</v>
      </c>
      <c r="D410">
        <v>409</v>
      </c>
      <c r="E410" t="s">
        <v>22</v>
      </c>
      <c r="F410" s="5">
        <v>40</v>
      </c>
      <c r="G410" s="5" t="str">
        <f t="shared" si="26"/>
        <v>Middle Age</v>
      </c>
      <c r="H410" t="s">
        <v>31</v>
      </c>
      <c r="I410" t="s">
        <v>65</v>
      </c>
      <c r="J410" t="s">
        <v>37</v>
      </c>
      <c r="K410" t="s">
        <v>43</v>
      </c>
      <c r="L410">
        <v>7</v>
      </c>
      <c r="M410" s="6">
        <v>985.27</v>
      </c>
      <c r="N410" s="8">
        <v>0.04</v>
      </c>
      <c r="O410" s="5">
        <v>6621.01</v>
      </c>
      <c r="P410" s="10" t="str">
        <f t="shared" si="27"/>
        <v>2022</v>
      </c>
      <c r="Q410" s="10" t="s">
        <v>436</v>
      </c>
      <c r="R410" s="11" t="s">
        <v>1575</v>
      </c>
    </row>
    <row r="411" spans="1:18" x14ac:dyDescent="0.3">
      <c r="A411" t="str">
        <f t="shared" si="24"/>
        <v>410-Joh/SPS</v>
      </c>
      <c r="B411" t="s">
        <v>62</v>
      </c>
      <c r="C411" t="str">
        <f t="shared" si="25"/>
        <v>Joh</v>
      </c>
      <c r="D411">
        <v>410</v>
      </c>
      <c r="E411" t="s">
        <v>19</v>
      </c>
      <c r="F411" s="5">
        <v>49</v>
      </c>
      <c r="G411" s="5" t="str">
        <f t="shared" si="26"/>
        <v>Senior</v>
      </c>
      <c r="H411" t="s">
        <v>31</v>
      </c>
      <c r="I411" t="s">
        <v>33</v>
      </c>
      <c r="J411" t="s">
        <v>41</v>
      </c>
      <c r="K411" t="s">
        <v>42</v>
      </c>
      <c r="L411">
        <v>3</v>
      </c>
      <c r="M411" s="6">
        <v>974.59</v>
      </c>
      <c r="N411" s="8">
        <v>0.15</v>
      </c>
      <c r="O411" s="5">
        <v>2485.1999999999998</v>
      </c>
      <c r="P411" s="10" t="str">
        <f t="shared" si="27"/>
        <v>2021</v>
      </c>
      <c r="Q411" s="10" t="s">
        <v>437</v>
      </c>
      <c r="R411" s="11" t="s">
        <v>1576</v>
      </c>
    </row>
    <row r="412" spans="1:18" x14ac:dyDescent="0.3">
      <c r="A412" t="str">
        <f t="shared" si="24"/>
        <v>411-Dan/SPS</v>
      </c>
      <c r="B412" t="s">
        <v>62</v>
      </c>
      <c r="C412" t="str">
        <f t="shared" si="25"/>
        <v>Dan</v>
      </c>
      <c r="D412">
        <v>411</v>
      </c>
      <c r="E412" t="s">
        <v>15</v>
      </c>
      <c r="F412" s="5">
        <v>61</v>
      </c>
      <c r="G412" s="5" t="str">
        <f t="shared" si="26"/>
        <v>Senior</v>
      </c>
      <c r="H412" t="s">
        <v>32</v>
      </c>
      <c r="I412" t="s">
        <v>65</v>
      </c>
      <c r="J412" t="s">
        <v>57</v>
      </c>
      <c r="K412" t="s">
        <v>43</v>
      </c>
      <c r="L412">
        <v>8</v>
      </c>
      <c r="M412" s="6">
        <v>716.69</v>
      </c>
      <c r="N412" s="8">
        <v>0.04</v>
      </c>
      <c r="O412" s="5">
        <v>5504.18</v>
      </c>
      <c r="P412" s="10" t="str">
        <f t="shared" si="27"/>
        <v>2020</v>
      </c>
      <c r="Q412" s="10" t="s">
        <v>438</v>
      </c>
      <c r="R412" s="11" t="s">
        <v>1577</v>
      </c>
    </row>
    <row r="413" spans="1:18" x14ac:dyDescent="0.3">
      <c r="A413" t="str">
        <f t="shared" si="24"/>
        <v>412-Jam/SPS</v>
      </c>
      <c r="B413" t="s">
        <v>62</v>
      </c>
      <c r="C413" t="str">
        <f t="shared" si="25"/>
        <v>Jam</v>
      </c>
      <c r="D413">
        <v>412</v>
      </c>
      <c r="E413" t="s">
        <v>17</v>
      </c>
      <c r="F413" s="5">
        <v>33</v>
      </c>
      <c r="G413" s="5" t="str">
        <f t="shared" si="26"/>
        <v>Middle Age</v>
      </c>
      <c r="H413" t="s">
        <v>32</v>
      </c>
      <c r="I413" t="s">
        <v>33</v>
      </c>
      <c r="J413" t="s">
        <v>37</v>
      </c>
      <c r="K413" t="s">
        <v>67</v>
      </c>
      <c r="L413">
        <v>5</v>
      </c>
      <c r="M413" s="6">
        <v>258.61</v>
      </c>
      <c r="N413" s="8">
        <v>0.15</v>
      </c>
      <c r="O413" s="5">
        <v>1099.0899999999999</v>
      </c>
      <c r="P413" s="10" t="str">
        <f t="shared" si="27"/>
        <v>2023</v>
      </c>
      <c r="Q413" s="10" t="s">
        <v>439</v>
      </c>
      <c r="R413" s="11" t="s">
        <v>1578</v>
      </c>
    </row>
    <row r="414" spans="1:18" x14ac:dyDescent="0.3">
      <c r="A414" t="str">
        <f t="shared" si="24"/>
        <v>413-Isa/SPS</v>
      </c>
      <c r="B414" t="s">
        <v>62</v>
      </c>
      <c r="C414" t="str">
        <f t="shared" si="25"/>
        <v>Isa</v>
      </c>
      <c r="D414">
        <v>413</v>
      </c>
      <c r="E414" t="s">
        <v>21</v>
      </c>
      <c r="F414" s="5">
        <v>63</v>
      </c>
      <c r="G414" s="5" t="str">
        <f t="shared" si="26"/>
        <v>Senior</v>
      </c>
      <c r="H414" t="s">
        <v>32</v>
      </c>
      <c r="I414" t="s">
        <v>64</v>
      </c>
      <c r="J414" t="s">
        <v>41</v>
      </c>
      <c r="K414" t="s">
        <v>67</v>
      </c>
      <c r="L414" s="12">
        <v>5</v>
      </c>
      <c r="M414" s="6">
        <v>1534.87</v>
      </c>
      <c r="N414" s="8">
        <v>0.08</v>
      </c>
      <c r="O414" s="5">
        <v>2824.16</v>
      </c>
      <c r="P414" s="10" t="str">
        <f t="shared" si="27"/>
        <v>2022</v>
      </c>
      <c r="Q414" s="10" t="s">
        <v>440</v>
      </c>
      <c r="R414" s="11" t="s">
        <v>1579</v>
      </c>
    </row>
    <row r="415" spans="1:18" x14ac:dyDescent="0.3">
      <c r="A415" t="str">
        <f t="shared" si="24"/>
        <v>414-Dan/SPS</v>
      </c>
      <c r="B415" t="s">
        <v>62</v>
      </c>
      <c r="C415" t="str">
        <f t="shared" si="25"/>
        <v>Dan</v>
      </c>
      <c r="D415">
        <v>414</v>
      </c>
      <c r="E415" t="s">
        <v>15</v>
      </c>
      <c r="F415" s="5">
        <v>27</v>
      </c>
      <c r="G415" s="5" t="str">
        <f t="shared" si="26"/>
        <v>Middle Age</v>
      </c>
      <c r="H415" t="s">
        <v>32</v>
      </c>
      <c r="I415" t="s">
        <v>35</v>
      </c>
      <c r="J415" t="s">
        <v>37</v>
      </c>
      <c r="K415" t="s">
        <v>43</v>
      </c>
      <c r="L415" s="12">
        <v>5</v>
      </c>
      <c r="M415" s="6">
        <v>1840.28</v>
      </c>
      <c r="N415" s="8">
        <v>0.15</v>
      </c>
      <c r="O415" s="5">
        <v>3128.48</v>
      </c>
      <c r="P415" s="10" t="str">
        <f t="shared" si="27"/>
        <v>2020</v>
      </c>
      <c r="Q415" s="10" t="s">
        <v>441</v>
      </c>
      <c r="R415" s="11" t="s">
        <v>1580</v>
      </c>
    </row>
    <row r="416" spans="1:18" x14ac:dyDescent="0.3">
      <c r="A416" t="str">
        <f t="shared" si="24"/>
        <v>415-Mar/SPS</v>
      </c>
      <c r="B416" t="s">
        <v>62</v>
      </c>
      <c r="C416" t="str">
        <f t="shared" si="25"/>
        <v>Mar</v>
      </c>
      <c r="D416">
        <v>415</v>
      </c>
      <c r="E416" t="s">
        <v>18</v>
      </c>
      <c r="F416" s="5">
        <v>31</v>
      </c>
      <c r="G416" s="5" t="str">
        <f t="shared" si="26"/>
        <v>Middle Age</v>
      </c>
      <c r="H416" t="s">
        <v>32</v>
      </c>
      <c r="I416" t="s">
        <v>35</v>
      </c>
      <c r="J416" t="s">
        <v>38</v>
      </c>
      <c r="K416" t="s">
        <v>42</v>
      </c>
      <c r="L416">
        <v>4</v>
      </c>
      <c r="M416" s="6">
        <v>475.01</v>
      </c>
      <c r="N416" s="8">
        <v>0.28000000000000003</v>
      </c>
      <c r="O416" s="5">
        <v>1368.03</v>
      </c>
      <c r="P416" s="10" t="str">
        <f t="shared" si="27"/>
        <v>2023</v>
      </c>
      <c r="Q416" s="10" t="s">
        <v>442</v>
      </c>
      <c r="R416" s="11" t="s">
        <v>1581</v>
      </c>
    </row>
    <row r="417" spans="1:18" x14ac:dyDescent="0.3">
      <c r="A417" t="str">
        <f t="shared" si="24"/>
        <v>416-Sop/SPS</v>
      </c>
      <c r="B417" t="s">
        <v>62</v>
      </c>
      <c r="C417" t="str">
        <f t="shared" si="25"/>
        <v>Sop</v>
      </c>
      <c r="D417">
        <v>416</v>
      </c>
      <c r="E417" t="s">
        <v>58</v>
      </c>
      <c r="F417" s="5">
        <v>56</v>
      </c>
      <c r="G417" s="5" t="str">
        <f t="shared" si="26"/>
        <v>Senior</v>
      </c>
      <c r="H417" t="s">
        <v>32</v>
      </c>
      <c r="I417" t="s">
        <v>63</v>
      </c>
      <c r="J417" t="s">
        <v>57</v>
      </c>
      <c r="K417" t="s">
        <v>43</v>
      </c>
      <c r="L417">
        <v>7</v>
      </c>
      <c r="M417" s="6">
        <v>1855.06</v>
      </c>
      <c r="N417" s="8">
        <v>0.09</v>
      </c>
      <c r="O417" s="5">
        <v>11816.73</v>
      </c>
      <c r="P417" s="10" t="str">
        <f t="shared" si="27"/>
        <v>2020</v>
      </c>
      <c r="Q417" s="10" t="s">
        <v>443</v>
      </c>
      <c r="R417" s="11" t="s">
        <v>1582</v>
      </c>
    </row>
    <row r="418" spans="1:18" x14ac:dyDescent="0.3">
      <c r="A418" t="str">
        <f t="shared" si="24"/>
        <v>417-Joh/SPS</v>
      </c>
      <c r="B418" t="s">
        <v>62</v>
      </c>
      <c r="C418" t="str">
        <f t="shared" si="25"/>
        <v>Joh</v>
      </c>
      <c r="D418">
        <v>417</v>
      </c>
      <c r="E418" t="s">
        <v>19</v>
      </c>
      <c r="F418" s="5">
        <v>53</v>
      </c>
      <c r="G418" s="5" t="str">
        <f t="shared" si="26"/>
        <v>Senior</v>
      </c>
      <c r="H418" t="s">
        <v>32</v>
      </c>
      <c r="I418" t="s">
        <v>33</v>
      </c>
      <c r="J418" t="s">
        <v>41</v>
      </c>
      <c r="K418" t="s">
        <v>67</v>
      </c>
      <c r="L418">
        <v>4</v>
      </c>
      <c r="M418" s="6">
        <v>502.99</v>
      </c>
      <c r="N418" s="8">
        <v>0.3</v>
      </c>
      <c r="O418" s="5">
        <v>1408.37</v>
      </c>
      <c r="P418" s="10" t="str">
        <f t="shared" si="27"/>
        <v>2021</v>
      </c>
      <c r="Q418" s="10" t="s">
        <v>444</v>
      </c>
      <c r="R418" s="11" t="s">
        <v>1583</v>
      </c>
    </row>
    <row r="419" spans="1:18" x14ac:dyDescent="0.3">
      <c r="A419" t="str">
        <f t="shared" si="24"/>
        <v>418-Dav/SPS</v>
      </c>
      <c r="B419" t="s">
        <v>62</v>
      </c>
      <c r="C419" t="str">
        <f t="shared" si="25"/>
        <v>Dav</v>
      </c>
      <c r="D419">
        <v>418</v>
      </c>
      <c r="E419" t="s">
        <v>22</v>
      </c>
      <c r="F419" s="5">
        <v>51</v>
      </c>
      <c r="G419" s="5" t="str">
        <f t="shared" si="26"/>
        <v>Senior</v>
      </c>
      <c r="H419" t="s">
        <v>31</v>
      </c>
      <c r="I419" t="s">
        <v>33</v>
      </c>
      <c r="J419" t="s">
        <v>37</v>
      </c>
      <c r="K419" t="s">
        <v>43</v>
      </c>
      <c r="L419">
        <v>9</v>
      </c>
      <c r="M419" s="6">
        <v>1083.6500000000001</v>
      </c>
      <c r="N419" s="8">
        <v>7.0000000000000007E-2</v>
      </c>
      <c r="O419" s="5">
        <v>9070.15</v>
      </c>
      <c r="P419" s="10" t="str">
        <f t="shared" si="27"/>
        <v>2022</v>
      </c>
      <c r="Q419" s="10" t="s">
        <v>445</v>
      </c>
      <c r="R419" s="11" t="s">
        <v>1584</v>
      </c>
    </row>
    <row r="420" spans="1:18" x14ac:dyDescent="0.3">
      <c r="A420" t="str">
        <f t="shared" si="24"/>
        <v>419-Ais/SPS</v>
      </c>
      <c r="B420" t="s">
        <v>62</v>
      </c>
      <c r="C420" t="str">
        <f t="shared" si="25"/>
        <v>Ais</v>
      </c>
      <c r="D420">
        <v>419</v>
      </c>
      <c r="E420" t="s">
        <v>16</v>
      </c>
      <c r="F420" s="5">
        <v>41</v>
      </c>
      <c r="G420" s="5" t="str">
        <f t="shared" si="26"/>
        <v>Middle Age</v>
      </c>
      <c r="H420" t="s">
        <v>32</v>
      </c>
      <c r="I420" t="s">
        <v>66</v>
      </c>
      <c r="J420" t="s">
        <v>41</v>
      </c>
      <c r="K420" t="s">
        <v>43</v>
      </c>
      <c r="L420" s="12">
        <v>5</v>
      </c>
      <c r="M420" s="6">
        <v>720.06</v>
      </c>
      <c r="N420" s="8">
        <v>0.06</v>
      </c>
      <c r="O420" s="5">
        <v>1353.71</v>
      </c>
      <c r="P420" s="10" t="str">
        <f t="shared" si="27"/>
        <v>2023</v>
      </c>
      <c r="Q420" s="10" t="s">
        <v>446</v>
      </c>
      <c r="R420" s="11" t="s">
        <v>1585</v>
      </c>
    </row>
    <row r="421" spans="1:18" x14ac:dyDescent="0.3">
      <c r="A421" t="str">
        <f t="shared" si="24"/>
        <v>420-Luc/SPS</v>
      </c>
      <c r="B421" t="s">
        <v>62</v>
      </c>
      <c r="C421" t="str">
        <f t="shared" si="25"/>
        <v>Luc</v>
      </c>
      <c r="D421">
        <v>420</v>
      </c>
      <c r="E421" t="s">
        <v>25</v>
      </c>
      <c r="F421" s="5">
        <v>35</v>
      </c>
      <c r="G421" s="5" t="str">
        <f t="shared" si="26"/>
        <v>Middle Age</v>
      </c>
      <c r="H421" t="s">
        <v>32</v>
      </c>
      <c r="I421" t="s">
        <v>64</v>
      </c>
      <c r="J421" t="s">
        <v>39</v>
      </c>
      <c r="K421" t="s">
        <v>42</v>
      </c>
      <c r="L421">
        <v>6</v>
      </c>
      <c r="M421" s="6">
        <v>273.29000000000002</v>
      </c>
      <c r="N421" s="8">
        <v>0.16</v>
      </c>
      <c r="O421" s="5">
        <v>1377.38</v>
      </c>
      <c r="P421" s="10" t="str">
        <f t="shared" si="27"/>
        <v>2023</v>
      </c>
      <c r="Q421" s="10" t="s">
        <v>447</v>
      </c>
      <c r="R421" s="11" t="s">
        <v>1586</v>
      </c>
    </row>
    <row r="422" spans="1:18" x14ac:dyDescent="0.3">
      <c r="A422" t="str">
        <f t="shared" si="24"/>
        <v>421-Luc/SPS</v>
      </c>
      <c r="B422" t="s">
        <v>62</v>
      </c>
      <c r="C422" t="str">
        <f t="shared" si="25"/>
        <v>Luc</v>
      </c>
      <c r="D422">
        <v>421</v>
      </c>
      <c r="E422" t="s">
        <v>25</v>
      </c>
      <c r="F422" s="5">
        <v>33</v>
      </c>
      <c r="G422" s="5" t="str">
        <f t="shared" si="26"/>
        <v>Middle Age</v>
      </c>
      <c r="H422" t="s">
        <v>31</v>
      </c>
      <c r="I422" t="s">
        <v>64</v>
      </c>
      <c r="J422" t="s">
        <v>57</v>
      </c>
      <c r="K422" t="s">
        <v>43</v>
      </c>
      <c r="L422">
        <v>4</v>
      </c>
      <c r="M422" s="6">
        <v>153.03</v>
      </c>
      <c r="N422" s="8">
        <v>0.25</v>
      </c>
      <c r="O422" s="5">
        <v>459.09</v>
      </c>
      <c r="P422" s="10" t="str">
        <f t="shared" si="27"/>
        <v>2020</v>
      </c>
      <c r="Q422" s="10" t="s">
        <v>448</v>
      </c>
      <c r="R422" s="11" t="s">
        <v>1587</v>
      </c>
    </row>
    <row r="423" spans="1:18" x14ac:dyDescent="0.3">
      <c r="A423" t="str">
        <f t="shared" si="24"/>
        <v>422-Joh/SPS</v>
      </c>
      <c r="B423" t="s">
        <v>62</v>
      </c>
      <c r="C423" t="str">
        <f t="shared" si="25"/>
        <v>Joh</v>
      </c>
      <c r="D423">
        <v>422</v>
      </c>
      <c r="E423" t="s">
        <v>19</v>
      </c>
      <c r="F423" s="5">
        <v>58</v>
      </c>
      <c r="G423" s="5" t="str">
        <f t="shared" si="26"/>
        <v>Senior</v>
      </c>
      <c r="H423" t="s">
        <v>32</v>
      </c>
      <c r="I423" t="s">
        <v>63</v>
      </c>
      <c r="J423" t="s">
        <v>38</v>
      </c>
      <c r="K423" t="s">
        <v>42</v>
      </c>
      <c r="L423">
        <v>6</v>
      </c>
      <c r="M423" s="6">
        <v>762.43</v>
      </c>
      <c r="N423" s="8">
        <v>0.22</v>
      </c>
      <c r="O423" s="5">
        <v>3568.17</v>
      </c>
      <c r="P423" s="10" t="str">
        <f t="shared" si="27"/>
        <v>2020</v>
      </c>
      <c r="Q423" s="10" t="s">
        <v>231</v>
      </c>
      <c r="R423" s="11" t="s">
        <v>1588</v>
      </c>
    </row>
    <row r="424" spans="1:18" x14ac:dyDescent="0.3">
      <c r="A424" t="str">
        <f t="shared" si="24"/>
        <v>423-Ais/SPS</v>
      </c>
      <c r="B424" t="s">
        <v>62</v>
      </c>
      <c r="C424" t="str">
        <f t="shared" si="25"/>
        <v>Ais</v>
      </c>
      <c r="D424">
        <v>423</v>
      </c>
      <c r="E424" t="s">
        <v>16</v>
      </c>
      <c r="F424" s="5">
        <v>54</v>
      </c>
      <c r="G424" s="5" t="str">
        <f t="shared" si="26"/>
        <v>Senior</v>
      </c>
      <c r="H424" t="s">
        <v>32</v>
      </c>
      <c r="I424" t="s">
        <v>65</v>
      </c>
      <c r="J424" t="s">
        <v>41</v>
      </c>
      <c r="K424" t="s">
        <v>43</v>
      </c>
      <c r="L424">
        <v>9</v>
      </c>
      <c r="M424" s="6">
        <v>142.32</v>
      </c>
      <c r="N424" s="8">
        <v>0.22</v>
      </c>
      <c r="O424" s="5">
        <v>999.09</v>
      </c>
      <c r="P424" s="10" t="str">
        <f t="shared" si="27"/>
        <v>2021</v>
      </c>
      <c r="Q424" s="10" t="s">
        <v>107</v>
      </c>
      <c r="R424" s="11" t="s">
        <v>1589</v>
      </c>
    </row>
    <row r="425" spans="1:18" x14ac:dyDescent="0.3">
      <c r="A425" t="str">
        <f t="shared" si="24"/>
        <v>424-Dav/SPS</v>
      </c>
      <c r="B425" t="s">
        <v>62</v>
      </c>
      <c r="C425" t="str">
        <f t="shared" si="25"/>
        <v>Dav</v>
      </c>
      <c r="D425">
        <v>424</v>
      </c>
      <c r="E425" t="s">
        <v>22</v>
      </c>
      <c r="F425" s="5">
        <v>58</v>
      </c>
      <c r="G425" s="5" t="str">
        <f t="shared" si="26"/>
        <v>Senior</v>
      </c>
      <c r="H425" t="s">
        <v>31</v>
      </c>
      <c r="I425" t="s">
        <v>66</v>
      </c>
      <c r="J425" t="s">
        <v>40</v>
      </c>
      <c r="K425" t="s">
        <v>43</v>
      </c>
      <c r="L425">
        <v>9</v>
      </c>
      <c r="M425" s="6">
        <v>253.2</v>
      </c>
      <c r="N425" s="8">
        <v>0.08</v>
      </c>
      <c r="O425" s="5">
        <v>2096.5</v>
      </c>
      <c r="P425" s="10" t="str">
        <f t="shared" si="27"/>
        <v>2023</v>
      </c>
      <c r="Q425" s="10" t="s">
        <v>449</v>
      </c>
      <c r="R425" s="11" t="s">
        <v>1590</v>
      </c>
    </row>
    <row r="426" spans="1:18" x14ac:dyDescent="0.3">
      <c r="A426" t="str">
        <f t="shared" si="24"/>
        <v>425-Fat/SPS</v>
      </c>
      <c r="B426" t="s">
        <v>62</v>
      </c>
      <c r="C426" t="str">
        <f t="shared" si="25"/>
        <v>Fat</v>
      </c>
      <c r="D426">
        <v>425</v>
      </c>
      <c r="E426" t="s">
        <v>13</v>
      </c>
      <c r="F426" s="5">
        <v>42</v>
      </c>
      <c r="G426" s="5" t="str">
        <f t="shared" si="26"/>
        <v>Middle Age</v>
      </c>
      <c r="H426" t="s">
        <v>32</v>
      </c>
      <c r="I426" t="s">
        <v>34</v>
      </c>
      <c r="J426" t="s">
        <v>37</v>
      </c>
      <c r="K426" t="s">
        <v>42</v>
      </c>
      <c r="L426">
        <v>9</v>
      </c>
      <c r="M426" s="6">
        <v>327.48</v>
      </c>
      <c r="N426" s="8">
        <v>0.01</v>
      </c>
      <c r="O426" s="5">
        <v>2917.85</v>
      </c>
      <c r="P426" s="10" t="str">
        <f t="shared" si="27"/>
        <v>2021</v>
      </c>
      <c r="Q426" s="10" t="s">
        <v>450</v>
      </c>
      <c r="R426" s="11" t="s">
        <v>1591</v>
      </c>
    </row>
    <row r="427" spans="1:18" x14ac:dyDescent="0.3">
      <c r="A427" t="str">
        <f t="shared" si="24"/>
        <v>426-Muh/SPS</v>
      </c>
      <c r="B427" t="s">
        <v>62</v>
      </c>
      <c r="C427" t="str">
        <f t="shared" si="25"/>
        <v>Muh</v>
      </c>
      <c r="D427">
        <v>426</v>
      </c>
      <c r="E427" t="s">
        <v>27</v>
      </c>
      <c r="F427" s="5">
        <v>25</v>
      </c>
      <c r="G427" s="5" t="str">
        <f t="shared" si="26"/>
        <v>Middle Age</v>
      </c>
      <c r="H427" t="s">
        <v>31</v>
      </c>
      <c r="I427" t="s">
        <v>35</v>
      </c>
      <c r="J427" t="s">
        <v>40</v>
      </c>
      <c r="K427" t="s">
        <v>42</v>
      </c>
      <c r="L427">
        <v>9</v>
      </c>
      <c r="M427" s="6">
        <v>53.74</v>
      </c>
      <c r="N427" s="8">
        <v>0.05</v>
      </c>
      <c r="O427" s="5">
        <v>459.48</v>
      </c>
      <c r="P427" s="10" t="str">
        <f t="shared" si="27"/>
        <v>2021</v>
      </c>
      <c r="Q427" s="10" t="s">
        <v>451</v>
      </c>
      <c r="R427" s="11" t="s">
        <v>1592</v>
      </c>
    </row>
    <row r="428" spans="1:18" x14ac:dyDescent="0.3">
      <c r="A428" t="str">
        <f t="shared" si="24"/>
        <v>427-Ali/SPS</v>
      </c>
      <c r="B428" t="s">
        <v>62</v>
      </c>
      <c r="C428" t="str">
        <f t="shared" si="25"/>
        <v>Ali</v>
      </c>
      <c r="D428">
        <v>427</v>
      </c>
      <c r="E428" t="s">
        <v>12</v>
      </c>
      <c r="F428" s="5">
        <v>41</v>
      </c>
      <c r="G428" s="5" t="str">
        <f t="shared" si="26"/>
        <v>Middle Age</v>
      </c>
      <c r="H428" t="s">
        <v>32</v>
      </c>
      <c r="I428" t="s">
        <v>35</v>
      </c>
      <c r="J428" t="s">
        <v>41</v>
      </c>
      <c r="K428" t="s">
        <v>67</v>
      </c>
      <c r="L428">
        <v>3</v>
      </c>
      <c r="M428" s="6">
        <v>348.84</v>
      </c>
      <c r="N428" s="8">
        <v>0.1</v>
      </c>
      <c r="O428" s="5">
        <v>941.87</v>
      </c>
      <c r="P428" s="10" t="str">
        <f t="shared" si="27"/>
        <v>2023</v>
      </c>
      <c r="Q428" s="10" t="s">
        <v>452</v>
      </c>
      <c r="R428" s="11" t="s">
        <v>1593</v>
      </c>
    </row>
    <row r="429" spans="1:18" x14ac:dyDescent="0.3">
      <c r="A429" t="str">
        <f t="shared" si="24"/>
        <v>428-Sop/SPS</v>
      </c>
      <c r="B429" t="s">
        <v>62</v>
      </c>
      <c r="C429" t="str">
        <f t="shared" si="25"/>
        <v>Sop</v>
      </c>
      <c r="D429">
        <v>428</v>
      </c>
      <c r="E429" t="s">
        <v>58</v>
      </c>
      <c r="F429" s="5">
        <v>37</v>
      </c>
      <c r="G429" s="5" t="str">
        <f t="shared" si="26"/>
        <v>Middle Age</v>
      </c>
      <c r="H429" t="s">
        <v>32</v>
      </c>
      <c r="I429" t="s">
        <v>64</v>
      </c>
      <c r="J429" t="s">
        <v>40</v>
      </c>
      <c r="K429" t="s">
        <v>42</v>
      </c>
      <c r="L429">
        <v>9</v>
      </c>
      <c r="M429" s="6">
        <v>1175.69</v>
      </c>
      <c r="N429" s="8">
        <v>0.28999999999999998</v>
      </c>
      <c r="O429" s="5">
        <v>7512.66</v>
      </c>
      <c r="P429" s="10" t="str">
        <f t="shared" si="27"/>
        <v>2020</v>
      </c>
      <c r="Q429" s="10" t="s">
        <v>453</v>
      </c>
      <c r="R429" s="11" t="s">
        <v>1594</v>
      </c>
    </row>
    <row r="430" spans="1:18" x14ac:dyDescent="0.3">
      <c r="A430" t="str">
        <f t="shared" si="24"/>
        <v>429-Ais/SPS</v>
      </c>
      <c r="B430" t="s">
        <v>62</v>
      </c>
      <c r="C430" t="str">
        <f t="shared" si="25"/>
        <v>Ais</v>
      </c>
      <c r="D430">
        <v>429</v>
      </c>
      <c r="E430" t="s">
        <v>16</v>
      </c>
      <c r="F430" s="5">
        <v>47</v>
      </c>
      <c r="G430" s="5" t="str">
        <f t="shared" si="26"/>
        <v>Senior</v>
      </c>
      <c r="H430" t="s">
        <v>31</v>
      </c>
      <c r="I430" t="s">
        <v>63</v>
      </c>
      <c r="J430" t="s">
        <v>37</v>
      </c>
      <c r="K430" t="s">
        <v>43</v>
      </c>
      <c r="L430">
        <v>3</v>
      </c>
      <c r="M430" s="6">
        <v>1648.07</v>
      </c>
      <c r="N430" s="8">
        <v>0.28000000000000003</v>
      </c>
      <c r="O430" s="5">
        <v>3559.83</v>
      </c>
      <c r="P430" s="10" t="str">
        <f t="shared" si="27"/>
        <v>2020</v>
      </c>
      <c r="Q430" s="10" t="s">
        <v>454</v>
      </c>
      <c r="R430" s="11" t="s">
        <v>1595</v>
      </c>
    </row>
    <row r="431" spans="1:18" x14ac:dyDescent="0.3">
      <c r="A431" t="str">
        <f t="shared" si="24"/>
        <v>430-Mar/SPS</v>
      </c>
      <c r="B431" t="s">
        <v>62</v>
      </c>
      <c r="C431" t="str">
        <f t="shared" si="25"/>
        <v>Mar</v>
      </c>
      <c r="D431">
        <v>430</v>
      </c>
      <c r="E431" t="s">
        <v>18</v>
      </c>
      <c r="F431" s="5">
        <v>37</v>
      </c>
      <c r="G431" s="5" t="str">
        <f t="shared" si="26"/>
        <v>Middle Age</v>
      </c>
      <c r="H431" t="s">
        <v>31</v>
      </c>
      <c r="I431" t="s">
        <v>66</v>
      </c>
      <c r="J431" t="s">
        <v>41</v>
      </c>
      <c r="K431" t="s">
        <v>67</v>
      </c>
      <c r="L431">
        <v>3</v>
      </c>
      <c r="M431" s="6">
        <v>427.19</v>
      </c>
      <c r="N431" s="8">
        <v>0.06</v>
      </c>
      <c r="O431" s="5">
        <v>1204.68</v>
      </c>
      <c r="P431" s="10" t="str">
        <f t="shared" si="27"/>
        <v>2023</v>
      </c>
      <c r="Q431" s="10" t="s">
        <v>455</v>
      </c>
      <c r="R431" s="11" t="s">
        <v>1596</v>
      </c>
    </row>
    <row r="432" spans="1:18" x14ac:dyDescent="0.3">
      <c r="A432" t="str">
        <f t="shared" si="24"/>
        <v>431-Emm/SPS</v>
      </c>
      <c r="B432" t="s">
        <v>62</v>
      </c>
      <c r="C432" t="str">
        <f t="shared" si="25"/>
        <v>Emm</v>
      </c>
      <c r="D432">
        <v>431</v>
      </c>
      <c r="E432" t="s">
        <v>20</v>
      </c>
      <c r="F432" s="5">
        <v>35</v>
      </c>
      <c r="G432" s="5" t="str">
        <f t="shared" si="26"/>
        <v>Middle Age</v>
      </c>
      <c r="H432" t="s">
        <v>32</v>
      </c>
      <c r="I432" t="s">
        <v>34</v>
      </c>
      <c r="J432" t="s">
        <v>38</v>
      </c>
      <c r="K432" t="s">
        <v>42</v>
      </c>
      <c r="L432">
        <v>5</v>
      </c>
      <c r="M432" s="6">
        <v>207.7</v>
      </c>
      <c r="N432" s="8">
        <v>0.22</v>
      </c>
      <c r="O432" s="5">
        <v>810.03</v>
      </c>
      <c r="P432" s="10" t="str">
        <f t="shared" si="27"/>
        <v>2020</v>
      </c>
      <c r="Q432" s="10" t="s">
        <v>75</v>
      </c>
      <c r="R432" s="11" t="s">
        <v>1597</v>
      </c>
    </row>
    <row r="433" spans="1:18" x14ac:dyDescent="0.3">
      <c r="A433" t="str">
        <f t="shared" si="24"/>
        <v>432-Noa/SPS</v>
      </c>
      <c r="B433" t="s">
        <v>62</v>
      </c>
      <c r="C433" t="str">
        <f t="shared" si="25"/>
        <v>Noa</v>
      </c>
      <c r="D433">
        <v>432</v>
      </c>
      <c r="E433" t="s">
        <v>24</v>
      </c>
      <c r="F433" s="5">
        <v>21</v>
      </c>
      <c r="G433" s="5" t="str">
        <f t="shared" si="26"/>
        <v>Young</v>
      </c>
      <c r="H433" t="s">
        <v>32</v>
      </c>
      <c r="I433" t="s">
        <v>35</v>
      </c>
      <c r="J433" t="s">
        <v>38</v>
      </c>
      <c r="K433" t="s">
        <v>42</v>
      </c>
      <c r="L433">
        <v>6</v>
      </c>
      <c r="M433" s="6">
        <v>1472.55</v>
      </c>
      <c r="N433" s="8">
        <v>0.17</v>
      </c>
      <c r="O433" s="5">
        <v>7333.3</v>
      </c>
      <c r="P433" s="10" t="str">
        <f t="shared" si="27"/>
        <v>2023</v>
      </c>
      <c r="Q433" s="10" t="s">
        <v>456</v>
      </c>
      <c r="R433" s="11" t="s">
        <v>1598</v>
      </c>
    </row>
    <row r="434" spans="1:18" x14ac:dyDescent="0.3">
      <c r="A434" t="str">
        <f t="shared" si="24"/>
        <v>433-Ali/SPS</v>
      </c>
      <c r="B434" t="s">
        <v>62</v>
      </c>
      <c r="C434" t="str">
        <f t="shared" si="25"/>
        <v>Ali</v>
      </c>
      <c r="D434">
        <v>433</v>
      </c>
      <c r="E434" t="s">
        <v>12</v>
      </c>
      <c r="F434" s="5">
        <v>53</v>
      </c>
      <c r="G434" s="5" t="str">
        <f t="shared" si="26"/>
        <v>Senior</v>
      </c>
      <c r="H434" t="s">
        <v>31</v>
      </c>
      <c r="I434" t="s">
        <v>66</v>
      </c>
      <c r="J434" t="s">
        <v>57</v>
      </c>
      <c r="K434" t="s">
        <v>67</v>
      </c>
      <c r="L434">
        <v>9</v>
      </c>
      <c r="M434" s="6">
        <v>65.92</v>
      </c>
      <c r="N434" s="8">
        <v>0.01</v>
      </c>
      <c r="O434" s="5">
        <v>587.35</v>
      </c>
      <c r="P434" s="10" t="str">
        <f t="shared" si="27"/>
        <v>2022</v>
      </c>
      <c r="Q434" s="10" t="s">
        <v>457</v>
      </c>
      <c r="R434" s="11" t="s">
        <v>1599</v>
      </c>
    </row>
    <row r="435" spans="1:18" x14ac:dyDescent="0.3">
      <c r="A435" t="str">
        <f t="shared" si="24"/>
        <v>434-Mar/SPS</v>
      </c>
      <c r="B435" t="s">
        <v>62</v>
      </c>
      <c r="C435" t="str">
        <f t="shared" si="25"/>
        <v>Mar</v>
      </c>
      <c r="D435">
        <v>434</v>
      </c>
      <c r="E435" t="s">
        <v>18</v>
      </c>
      <c r="F435" s="5">
        <v>23</v>
      </c>
      <c r="G435" s="5" t="str">
        <f t="shared" si="26"/>
        <v>Young</v>
      </c>
      <c r="H435" t="s">
        <v>32</v>
      </c>
      <c r="I435" t="s">
        <v>34</v>
      </c>
      <c r="J435" t="s">
        <v>38</v>
      </c>
      <c r="K435" t="s">
        <v>43</v>
      </c>
      <c r="L435">
        <v>1</v>
      </c>
      <c r="M435" s="6">
        <v>1481.62</v>
      </c>
      <c r="N435" s="8">
        <v>0.11</v>
      </c>
      <c r="O435" s="5">
        <v>1318.64</v>
      </c>
      <c r="P435" s="10" t="str">
        <f t="shared" si="27"/>
        <v>2023</v>
      </c>
      <c r="Q435" s="10" t="s">
        <v>458</v>
      </c>
      <c r="R435" s="11" t="s">
        <v>1600</v>
      </c>
    </row>
    <row r="436" spans="1:18" x14ac:dyDescent="0.3">
      <c r="A436" t="str">
        <f t="shared" si="24"/>
        <v>435-Isa/SPS</v>
      </c>
      <c r="B436" t="s">
        <v>62</v>
      </c>
      <c r="C436" t="str">
        <f t="shared" si="25"/>
        <v>Isa</v>
      </c>
      <c r="D436">
        <v>435</v>
      </c>
      <c r="E436" t="s">
        <v>21</v>
      </c>
      <c r="F436" s="5">
        <v>20</v>
      </c>
      <c r="G436" s="5" t="str">
        <f t="shared" si="26"/>
        <v>Young</v>
      </c>
      <c r="H436" t="s">
        <v>31</v>
      </c>
      <c r="I436" t="s">
        <v>33</v>
      </c>
      <c r="J436" t="s">
        <v>41</v>
      </c>
      <c r="K436" t="s">
        <v>43</v>
      </c>
      <c r="L436">
        <v>8</v>
      </c>
      <c r="M436" s="6">
        <v>305.68</v>
      </c>
      <c r="N436" s="8">
        <v>0.15</v>
      </c>
      <c r="O436" s="5">
        <v>2078.62</v>
      </c>
      <c r="P436" s="10" t="str">
        <f t="shared" si="27"/>
        <v>2023</v>
      </c>
      <c r="Q436" s="10" t="s">
        <v>459</v>
      </c>
      <c r="R436" s="11" t="s">
        <v>1601</v>
      </c>
    </row>
    <row r="437" spans="1:18" x14ac:dyDescent="0.3">
      <c r="A437" t="str">
        <f t="shared" si="24"/>
        <v>436-Noa/SPS</v>
      </c>
      <c r="B437" t="s">
        <v>62</v>
      </c>
      <c r="C437" t="str">
        <f t="shared" si="25"/>
        <v>Noa</v>
      </c>
      <c r="D437">
        <v>436</v>
      </c>
      <c r="E437" t="s">
        <v>24</v>
      </c>
      <c r="F437" s="5">
        <v>35</v>
      </c>
      <c r="G437" s="5" t="str">
        <f t="shared" si="26"/>
        <v>Middle Age</v>
      </c>
      <c r="H437" t="s">
        <v>31</v>
      </c>
      <c r="I437" t="s">
        <v>64</v>
      </c>
      <c r="J437" t="s">
        <v>41</v>
      </c>
      <c r="K437" t="s">
        <v>67</v>
      </c>
      <c r="L437">
        <v>4</v>
      </c>
      <c r="M437" s="6">
        <v>495.16</v>
      </c>
      <c r="N437" s="8">
        <v>0.2</v>
      </c>
      <c r="O437" s="5">
        <v>1584.51</v>
      </c>
      <c r="P437" s="10" t="str">
        <f t="shared" si="27"/>
        <v>2020</v>
      </c>
      <c r="Q437" s="10" t="s">
        <v>460</v>
      </c>
      <c r="R437" s="11" t="s">
        <v>1602</v>
      </c>
    </row>
    <row r="438" spans="1:18" x14ac:dyDescent="0.3">
      <c r="A438" t="str">
        <f t="shared" si="24"/>
        <v>437-Isa/SPS</v>
      </c>
      <c r="B438" t="s">
        <v>62</v>
      </c>
      <c r="C438" t="str">
        <f t="shared" si="25"/>
        <v>Isa</v>
      </c>
      <c r="D438">
        <v>437</v>
      </c>
      <c r="E438" t="s">
        <v>21</v>
      </c>
      <c r="F438" s="5">
        <v>64</v>
      </c>
      <c r="G438" s="5" t="str">
        <f t="shared" si="26"/>
        <v>Senior</v>
      </c>
      <c r="H438" t="s">
        <v>31</v>
      </c>
      <c r="I438" t="s">
        <v>65</v>
      </c>
      <c r="J438" t="s">
        <v>38</v>
      </c>
      <c r="K438" t="s">
        <v>43</v>
      </c>
      <c r="L438">
        <v>7</v>
      </c>
      <c r="M438" s="14">
        <v>1038</v>
      </c>
      <c r="N438" s="8">
        <v>0.09</v>
      </c>
      <c r="O438" s="5">
        <v>1809.97</v>
      </c>
      <c r="P438" s="10" t="str">
        <f t="shared" si="27"/>
        <v>2023</v>
      </c>
      <c r="Q438" s="10" t="s">
        <v>461</v>
      </c>
      <c r="R438" s="11" t="s">
        <v>1603</v>
      </c>
    </row>
    <row r="439" spans="1:18" x14ac:dyDescent="0.3">
      <c r="A439" t="str">
        <f t="shared" si="24"/>
        <v>438-Ali/SPS</v>
      </c>
      <c r="B439" t="s">
        <v>62</v>
      </c>
      <c r="C439" t="str">
        <f t="shared" si="25"/>
        <v>Ali</v>
      </c>
      <c r="D439">
        <v>438</v>
      </c>
      <c r="E439" t="s">
        <v>12</v>
      </c>
      <c r="F439" s="5">
        <v>57</v>
      </c>
      <c r="G439" s="5" t="str">
        <f t="shared" si="26"/>
        <v>Senior</v>
      </c>
      <c r="H439" t="s">
        <v>32</v>
      </c>
      <c r="I439" t="s">
        <v>35</v>
      </c>
      <c r="J439" t="s">
        <v>39</v>
      </c>
      <c r="K439" t="s">
        <v>42</v>
      </c>
      <c r="L439">
        <v>6</v>
      </c>
      <c r="M439" s="6">
        <v>532.30999999999995</v>
      </c>
      <c r="N439" s="8">
        <v>0.28000000000000003</v>
      </c>
      <c r="O439" s="5">
        <v>2299.58</v>
      </c>
      <c r="P439" s="10" t="str">
        <f t="shared" si="27"/>
        <v>2023</v>
      </c>
      <c r="Q439" s="10" t="s">
        <v>90</v>
      </c>
      <c r="R439" s="11" t="s">
        <v>1604</v>
      </c>
    </row>
    <row r="440" spans="1:18" x14ac:dyDescent="0.3">
      <c r="A440" t="str">
        <f t="shared" si="24"/>
        <v>439-Jac/SPS</v>
      </c>
      <c r="B440" t="s">
        <v>62</v>
      </c>
      <c r="C440" t="str">
        <f t="shared" si="25"/>
        <v>Jac</v>
      </c>
      <c r="D440">
        <v>439</v>
      </c>
      <c r="E440" t="s">
        <v>30</v>
      </c>
      <c r="F440" s="5">
        <v>35</v>
      </c>
      <c r="G440" s="5" t="str">
        <f t="shared" si="26"/>
        <v>Middle Age</v>
      </c>
      <c r="H440" t="s">
        <v>32</v>
      </c>
      <c r="I440" t="s">
        <v>35</v>
      </c>
      <c r="J440" t="s">
        <v>41</v>
      </c>
      <c r="K440" t="s">
        <v>43</v>
      </c>
      <c r="L440">
        <v>6</v>
      </c>
      <c r="M440" s="6">
        <v>1606.44</v>
      </c>
      <c r="N440" s="8">
        <v>0.14000000000000001</v>
      </c>
      <c r="O440" s="5">
        <v>8289.23</v>
      </c>
      <c r="P440" s="10" t="str">
        <f t="shared" si="27"/>
        <v>2023</v>
      </c>
      <c r="Q440" s="10" t="s">
        <v>462</v>
      </c>
      <c r="R440" s="11" t="s">
        <v>1605</v>
      </c>
    </row>
    <row r="441" spans="1:18" x14ac:dyDescent="0.3">
      <c r="A441" t="str">
        <f t="shared" si="24"/>
        <v>440-Mar/SPS</v>
      </c>
      <c r="B441" t="s">
        <v>62</v>
      </c>
      <c r="C441" t="str">
        <f t="shared" si="25"/>
        <v>Mar</v>
      </c>
      <c r="D441">
        <v>440</v>
      </c>
      <c r="E441" t="s">
        <v>18</v>
      </c>
      <c r="F441" s="5">
        <v>40</v>
      </c>
      <c r="G441" s="5" t="str">
        <f t="shared" si="26"/>
        <v>Middle Age</v>
      </c>
      <c r="H441" t="s">
        <v>32</v>
      </c>
      <c r="I441" t="s">
        <v>34</v>
      </c>
      <c r="J441" t="s">
        <v>57</v>
      </c>
      <c r="K441" t="s">
        <v>42</v>
      </c>
      <c r="L441">
        <v>7</v>
      </c>
      <c r="M441" s="6">
        <v>308.45999999999998</v>
      </c>
      <c r="N441" s="8">
        <v>7.0000000000000007E-2</v>
      </c>
      <c r="O441" s="5">
        <v>2008.07</v>
      </c>
      <c r="P441" s="10" t="str">
        <f t="shared" si="27"/>
        <v>2021</v>
      </c>
      <c r="Q441" s="10" t="s">
        <v>251</v>
      </c>
      <c r="R441" s="11" t="s">
        <v>1606</v>
      </c>
    </row>
    <row r="442" spans="1:18" x14ac:dyDescent="0.3">
      <c r="A442" t="str">
        <f t="shared" si="24"/>
        <v>441-Ali/SPS</v>
      </c>
      <c r="B442" t="s">
        <v>62</v>
      </c>
      <c r="C442" t="str">
        <f t="shared" si="25"/>
        <v>Ali</v>
      </c>
      <c r="D442">
        <v>441</v>
      </c>
      <c r="E442" t="s">
        <v>12</v>
      </c>
      <c r="F442" s="5">
        <v>52</v>
      </c>
      <c r="G442" s="5" t="str">
        <f t="shared" si="26"/>
        <v>Senior</v>
      </c>
      <c r="H442" t="s">
        <v>31</v>
      </c>
      <c r="I442" t="s">
        <v>65</v>
      </c>
      <c r="J442" t="s">
        <v>39</v>
      </c>
      <c r="K442" t="s">
        <v>43</v>
      </c>
      <c r="L442">
        <v>4</v>
      </c>
      <c r="M442" s="6">
        <v>1988.62</v>
      </c>
      <c r="N442" s="8">
        <v>0.09</v>
      </c>
      <c r="O442" s="5">
        <v>7238.58</v>
      </c>
      <c r="P442" s="10" t="str">
        <f t="shared" si="27"/>
        <v>2022</v>
      </c>
      <c r="Q442" s="10" t="s">
        <v>463</v>
      </c>
      <c r="R442" s="11" t="s">
        <v>1607</v>
      </c>
    </row>
    <row r="443" spans="1:18" x14ac:dyDescent="0.3">
      <c r="A443" t="str">
        <f t="shared" si="24"/>
        <v>442-Oma/SPS</v>
      </c>
      <c r="B443" t="s">
        <v>62</v>
      </c>
      <c r="C443" t="str">
        <f t="shared" si="25"/>
        <v>Oma</v>
      </c>
      <c r="D443">
        <v>442</v>
      </c>
      <c r="E443" t="s">
        <v>23</v>
      </c>
      <c r="F443" s="5">
        <v>23</v>
      </c>
      <c r="G443" s="5" t="str">
        <f t="shared" si="26"/>
        <v>Young</v>
      </c>
      <c r="H443" t="s">
        <v>32</v>
      </c>
      <c r="I443" t="s">
        <v>33</v>
      </c>
      <c r="J443" t="s">
        <v>38</v>
      </c>
      <c r="K443" t="s">
        <v>42</v>
      </c>
      <c r="L443">
        <v>6</v>
      </c>
      <c r="M443" s="6">
        <v>687.84</v>
      </c>
      <c r="N443" s="8">
        <v>0.23</v>
      </c>
      <c r="O443" s="5">
        <v>3177.82</v>
      </c>
      <c r="P443" s="10" t="str">
        <f t="shared" si="27"/>
        <v>2020</v>
      </c>
      <c r="Q443" s="10" t="s">
        <v>464</v>
      </c>
      <c r="R443" s="11" t="s">
        <v>1608</v>
      </c>
    </row>
    <row r="444" spans="1:18" x14ac:dyDescent="0.3">
      <c r="A444" t="str">
        <f t="shared" si="24"/>
        <v>443-Oma/SPS</v>
      </c>
      <c r="B444" t="s">
        <v>62</v>
      </c>
      <c r="C444" t="str">
        <f t="shared" si="25"/>
        <v>Oma</v>
      </c>
      <c r="D444">
        <v>443</v>
      </c>
      <c r="E444" t="s">
        <v>23</v>
      </c>
      <c r="F444" s="5">
        <v>43</v>
      </c>
      <c r="G444" s="5" t="str">
        <f t="shared" si="26"/>
        <v>Middle Age</v>
      </c>
      <c r="H444" t="s">
        <v>31</v>
      </c>
      <c r="I444" t="s">
        <v>66</v>
      </c>
      <c r="J444" t="s">
        <v>37</v>
      </c>
      <c r="K444" t="s">
        <v>67</v>
      </c>
      <c r="L444">
        <v>3</v>
      </c>
      <c r="M444" s="6">
        <v>1847.84</v>
      </c>
      <c r="N444" s="8">
        <v>0.19</v>
      </c>
      <c r="O444" s="5">
        <v>4490.25</v>
      </c>
      <c r="P444" s="10" t="str">
        <f t="shared" si="27"/>
        <v>2021</v>
      </c>
      <c r="Q444" s="10" t="s">
        <v>465</v>
      </c>
      <c r="R444" s="11" t="s">
        <v>1609</v>
      </c>
    </row>
    <row r="445" spans="1:18" x14ac:dyDescent="0.3">
      <c r="A445" t="str">
        <f t="shared" si="24"/>
        <v>444-Ais/SPS</v>
      </c>
      <c r="B445" t="s">
        <v>62</v>
      </c>
      <c r="C445" t="str">
        <f t="shared" si="25"/>
        <v>Ais</v>
      </c>
      <c r="D445">
        <v>444</v>
      </c>
      <c r="E445" t="s">
        <v>16</v>
      </c>
      <c r="F445" s="5">
        <v>38</v>
      </c>
      <c r="G445" s="5" t="str">
        <f t="shared" si="26"/>
        <v>Middle Age</v>
      </c>
      <c r="H445" t="s">
        <v>31</v>
      </c>
      <c r="I445" t="s">
        <v>64</v>
      </c>
      <c r="J445" t="s">
        <v>41</v>
      </c>
      <c r="K445" t="s">
        <v>42</v>
      </c>
      <c r="L445">
        <v>5</v>
      </c>
      <c r="M445" s="6">
        <v>420.56</v>
      </c>
      <c r="N445" s="8">
        <v>0.22</v>
      </c>
      <c r="O445" s="5">
        <v>1640.18</v>
      </c>
      <c r="P445" s="10" t="str">
        <f t="shared" si="27"/>
        <v>2021</v>
      </c>
      <c r="Q445" s="10" t="s">
        <v>317</v>
      </c>
      <c r="R445" s="11" t="s">
        <v>1610</v>
      </c>
    </row>
    <row r="446" spans="1:18" x14ac:dyDescent="0.3">
      <c r="A446" t="str">
        <f t="shared" si="24"/>
        <v>445-Joh/SPS</v>
      </c>
      <c r="B446" t="s">
        <v>62</v>
      </c>
      <c r="C446" t="str">
        <f t="shared" si="25"/>
        <v>Joh</v>
      </c>
      <c r="D446">
        <v>445</v>
      </c>
      <c r="E446" t="s">
        <v>19</v>
      </c>
      <c r="F446" s="5">
        <v>41</v>
      </c>
      <c r="G446" s="5" t="str">
        <f t="shared" si="26"/>
        <v>Middle Age</v>
      </c>
      <c r="H446" t="s">
        <v>32</v>
      </c>
      <c r="I446" t="s">
        <v>66</v>
      </c>
      <c r="J446" t="s">
        <v>37</v>
      </c>
      <c r="K446" t="s">
        <v>43</v>
      </c>
      <c r="L446" s="12">
        <v>5</v>
      </c>
      <c r="M446" s="6">
        <v>416.4</v>
      </c>
      <c r="N446" s="8">
        <v>0.09</v>
      </c>
      <c r="O446" s="5">
        <v>757.85</v>
      </c>
      <c r="P446" s="10" t="str">
        <f t="shared" si="27"/>
        <v>2022</v>
      </c>
      <c r="Q446" s="10" t="s">
        <v>466</v>
      </c>
      <c r="R446" s="11" t="s">
        <v>1611</v>
      </c>
    </row>
    <row r="447" spans="1:18" x14ac:dyDescent="0.3">
      <c r="A447" t="str">
        <f t="shared" si="24"/>
        <v>446-Sop/SPS</v>
      </c>
      <c r="B447" t="s">
        <v>62</v>
      </c>
      <c r="C447" t="str">
        <f t="shared" si="25"/>
        <v>Sop</v>
      </c>
      <c r="D447">
        <v>446</v>
      </c>
      <c r="E447" t="s">
        <v>58</v>
      </c>
      <c r="F447" s="5">
        <v>32</v>
      </c>
      <c r="G447" s="5" t="str">
        <f t="shared" si="26"/>
        <v>Middle Age</v>
      </c>
      <c r="H447" t="s">
        <v>32</v>
      </c>
      <c r="I447" t="s">
        <v>34</v>
      </c>
      <c r="J447" t="s">
        <v>40</v>
      </c>
      <c r="K447" t="s">
        <v>42</v>
      </c>
      <c r="L447">
        <v>3</v>
      </c>
      <c r="M447" s="6">
        <v>1152.4000000000001</v>
      </c>
      <c r="N447" s="8">
        <v>0.1</v>
      </c>
      <c r="O447" s="5">
        <v>3111.48</v>
      </c>
      <c r="P447" s="10" t="str">
        <f t="shared" si="27"/>
        <v>2021</v>
      </c>
      <c r="Q447" s="10" t="s">
        <v>467</v>
      </c>
      <c r="R447" s="11" t="s">
        <v>1612</v>
      </c>
    </row>
    <row r="448" spans="1:18" x14ac:dyDescent="0.3">
      <c r="A448" t="str">
        <f t="shared" si="24"/>
        <v>447-Dav/SPS</v>
      </c>
      <c r="B448" t="s">
        <v>62</v>
      </c>
      <c r="C448" t="str">
        <f t="shared" si="25"/>
        <v>Dav</v>
      </c>
      <c r="D448">
        <v>447</v>
      </c>
      <c r="E448" t="s">
        <v>22</v>
      </c>
      <c r="F448" s="5">
        <v>44</v>
      </c>
      <c r="G448" s="5" t="str">
        <f t="shared" si="26"/>
        <v>Middle Age</v>
      </c>
      <c r="H448" t="s">
        <v>31</v>
      </c>
      <c r="I448" t="s">
        <v>35</v>
      </c>
      <c r="J448" t="s">
        <v>57</v>
      </c>
      <c r="K448" t="s">
        <v>43</v>
      </c>
      <c r="L448">
        <v>9</v>
      </c>
      <c r="M448" s="6">
        <v>148.66999999999999</v>
      </c>
      <c r="N448" s="8">
        <v>0.12</v>
      </c>
      <c r="O448" s="5">
        <v>1177.47</v>
      </c>
      <c r="P448" s="10" t="str">
        <f t="shared" si="27"/>
        <v>2021</v>
      </c>
      <c r="Q448" s="10" t="s">
        <v>468</v>
      </c>
      <c r="R448" s="11" t="s">
        <v>1613</v>
      </c>
    </row>
    <row r="449" spans="1:18" x14ac:dyDescent="0.3">
      <c r="A449" t="str">
        <f t="shared" si="24"/>
        <v>448-Muh/SPS</v>
      </c>
      <c r="B449" t="s">
        <v>62</v>
      </c>
      <c r="C449" t="str">
        <f t="shared" si="25"/>
        <v>Muh</v>
      </c>
      <c r="D449">
        <v>448</v>
      </c>
      <c r="E449" t="s">
        <v>27</v>
      </c>
      <c r="F449" s="5">
        <v>49</v>
      </c>
      <c r="G449" s="5" t="str">
        <f t="shared" si="26"/>
        <v>Senior</v>
      </c>
      <c r="H449" t="s">
        <v>32</v>
      </c>
      <c r="I449" t="s">
        <v>33</v>
      </c>
      <c r="J449" t="s">
        <v>39</v>
      </c>
      <c r="K449" t="s">
        <v>43</v>
      </c>
      <c r="L449">
        <v>6</v>
      </c>
      <c r="M449" s="6">
        <v>1611.96</v>
      </c>
      <c r="N449" s="8">
        <v>0.06</v>
      </c>
      <c r="O449" s="5">
        <v>9091.4500000000007</v>
      </c>
      <c r="P449" s="10" t="str">
        <f t="shared" si="27"/>
        <v>2023</v>
      </c>
      <c r="Q449" s="10" t="s">
        <v>469</v>
      </c>
      <c r="R449" s="11" t="s">
        <v>1614</v>
      </c>
    </row>
    <row r="450" spans="1:18" x14ac:dyDescent="0.3">
      <c r="A450" t="str">
        <f t="shared" si="24"/>
        <v>449-Dav/SPS</v>
      </c>
      <c r="B450" t="s">
        <v>62</v>
      </c>
      <c r="C450" t="str">
        <f t="shared" si="25"/>
        <v>Dav</v>
      </c>
      <c r="D450">
        <v>449</v>
      </c>
      <c r="E450" t="s">
        <v>22</v>
      </c>
      <c r="F450" s="5">
        <v>29</v>
      </c>
      <c r="G450" s="5" t="str">
        <f t="shared" si="26"/>
        <v>Middle Age</v>
      </c>
      <c r="H450" t="s">
        <v>31</v>
      </c>
      <c r="I450" t="s">
        <v>35</v>
      </c>
      <c r="J450" t="s">
        <v>37</v>
      </c>
      <c r="K450" t="s">
        <v>42</v>
      </c>
      <c r="L450">
        <v>3</v>
      </c>
      <c r="M450" s="6">
        <v>907.25</v>
      </c>
      <c r="N450" s="8">
        <v>0.21</v>
      </c>
      <c r="O450" s="5">
        <v>2150.1799999999998</v>
      </c>
      <c r="P450" s="10" t="str">
        <f t="shared" si="27"/>
        <v>2022</v>
      </c>
      <c r="Q450" s="10" t="s">
        <v>470</v>
      </c>
      <c r="R450" s="11" t="s">
        <v>1615</v>
      </c>
    </row>
    <row r="451" spans="1:18" x14ac:dyDescent="0.3">
      <c r="A451" t="str">
        <f t="shared" ref="A451:A514" si="28">D451&amp;"-"&amp;C451&amp;"/"&amp;B451</f>
        <v>450-Jac/SPS</v>
      </c>
      <c r="B451" t="s">
        <v>62</v>
      </c>
      <c r="C451" t="str">
        <f t="shared" ref="C451:C514" si="29">LEFT(E451,3)</f>
        <v>Jac</v>
      </c>
      <c r="D451">
        <v>450</v>
      </c>
      <c r="E451" t="s">
        <v>30</v>
      </c>
      <c r="F451" s="5">
        <v>22</v>
      </c>
      <c r="G451" s="5" t="str">
        <f t="shared" ref="G451:G514" si="30">IF(F451&lt;25,"Young",IF(F451&lt;45,"Middle Age","Senior"))</f>
        <v>Young</v>
      </c>
      <c r="H451" t="s">
        <v>32</v>
      </c>
      <c r="I451" t="s">
        <v>66</v>
      </c>
      <c r="J451" t="s">
        <v>57</v>
      </c>
      <c r="K451" t="s">
        <v>43</v>
      </c>
      <c r="L451" s="12">
        <v>5</v>
      </c>
      <c r="M451" s="6">
        <v>1413.43</v>
      </c>
      <c r="N451" s="8">
        <v>0.1</v>
      </c>
      <c r="O451" s="5">
        <v>2544.17</v>
      </c>
      <c r="P451" s="10" t="str">
        <f t="shared" ref="P451:P514" si="31">RIGHT(Q451,4)</f>
        <v>2023</v>
      </c>
      <c r="Q451" s="10" t="s">
        <v>471</v>
      </c>
      <c r="R451" s="11" t="s">
        <v>1616</v>
      </c>
    </row>
    <row r="452" spans="1:18" x14ac:dyDescent="0.3">
      <c r="A452" t="str">
        <f t="shared" si="28"/>
        <v>451-Oma/SPS</v>
      </c>
      <c r="B452" t="s">
        <v>62</v>
      </c>
      <c r="C452" t="str">
        <f t="shared" si="29"/>
        <v>Oma</v>
      </c>
      <c r="D452">
        <v>451</v>
      </c>
      <c r="E452" t="s">
        <v>23</v>
      </c>
      <c r="F452" s="5">
        <v>24</v>
      </c>
      <c r="G452" s="5" t="str">
        <f t="shared" si="30"/>
        <v>Young</v>
      </c>
      <c r="H452" t="s">
        <v>31</v>
      </c>
      <c r="I452" t="s">
        <v>33</v>
      </c>
      <c r="J452" t="s">
        <v>37</v>
      </c>
      <c r="K452" t="s">
        <v>67</v>
      </c>
      <c r="L452">
        <v>5</v>
      </c>
      <c r="M452" s="6">
        <v>390.53</v>
      </c>
      <c r="N452" s="8">
        <v>0.1</v>
      </c>
      <c r="O452" s="5">
        <v>1757.38</v>
      </c>
      <c r="P452" s="10" t="str">
        <f t="shared" si="31"/>
        <v>2023</v>
      </c>
      <c r="Q452" s="10" t="s">
        <v>472</v>
      </c>
      <c r="R452" s="11" t="s">
        <v>1617</v>
      </c>
    </row>
    <row r="453" spans="1:18" x14ac:dyDescent="0.3">
      <c r="A453" t="str">
        <f t="shared" si="28"/>
        <v>452-Mar/SPS</v>
      </c>
      <c r="B453" t="s">
        <v>62</v>
      </c>
      <c r="C453" t="str">
        <f t="shared" si="29"/>
        <v>Mar</v>
      </c>
      <c r="D453">
        <v>452</v>
      </c>
      <c r="E453" t="s">
        <v>18</v>
      </c>
      <c r="F453" s="5">
        <v>39</v>
      </c>
      <c r="G453" s="5" t="str">
        <f t="shared" si="30"/>
        <v>Middle Age</v>
      </c>
      <c r="H453" t="s">
        <v>32</v>
      </c>
      <c r="I453" t="s">
        <v>63</v>
      </c>
      <c r="J453" t="s">
        <v>37</v>
      </c>
      <c r="K453" t="s">
        <v>43</v>
      </c>
      <c r="L453">
        <v>5</v>
      </c>
      <c r="M453" s="6">
        <v>1302.5999999999999</v>
      </c>
      <c r="N453" s="8">
        <v>0.08</v>
      </c>
      <c r="O453" s="5">
        <v>5991.96</v>
      </c>
      <c r="P453" s="10" t="str">
        <f t="shared" si="31"/>
        <v>2021</v>
      </c>
      <c r="Q453" s="10" t="s">
        <v>473</v>
      </c>
      <c r="R453" s="11" t="s">
        <v>1618</v>
      </c>
    </row>
    <row r="454" spans="1:18" x14ac:dyDescent="0.3">
      <c r="A454" t="str">
        <f t="shared" si="28"/>
        <v>453-Sop/SPS</v>
      </c>
      <c r="B454" t="s">
        <v>62</v>
      </c>
      <c r="C454" t="str">
        <f t="shared" si="29"/>
        <v>Sop</v>
      </c>
      <c r="D454">
        <v>453</v>
      </c>
      <c r="E454" t="s">
        <v>58</v>
      </c>
      <c r="F454" s="5">
        <v>44</v>
      </c>
      <c r="G454" s="5" t="str">
        <f t="shared" si="30"/>
        <v>Middle Age</v>
      </c>
      <c r="H454" t="s">
        <v>31</v>
      </c>
      <c r="I454" t="s">
        <v>64</v>
      </c>
      <c r="J454" t="s">
        <v>57</v>
      </c>
      <c r="K454" t="s">
        <v>67</v>
      </c>
      <c r="L454">
        <v>1</v>
      </c>
      <c r="M454" s="6">
        <v>1208.44</v>
      </c>
      <c r="N454" s="8">
        <v>0.14000000000000001</v>
      </c>
      <c r="O454" s="5">
        <v>1039.26</v>
      </c>
      <c r="P454" s="10" t="str">
        <f t="shared" si="31"/>
        <v>2023</v>
      </c>
      <c r="Q454" s="10" t="s">
        <v>474</v>
      </c>
      <c r="R454" s="11" t="s">
        <v>1619</v>
      </c>
    </row>
    <row r="455" spans="1:18" x14ac:dyDescent="0.3">
      <c r="A455" t="str">
        <f t="shared" si="28"/>
        <v>454-Joh/SPS</v>
      </c>
      <c r="B455" t="s">
        <v>62</v>
      </c>
      <c r="C455" t="str">
        <f t="shared" si="29"/>
        <v>Joh</v>
      </c>
      <c r="D455">
        <v>454</v>
      </c>
      <c r="E455" t="s">
        <v>19</v>
      </c>
      <c r="F455" s="5">
        <v>32</v>
      </c>
      <c r="G455" s="5" t="str">
        <f t="shared" si="30"/>
        <v>Middle Age</v>
      </c>
      <c r="H455" t="s">
        <v>32</v>
      </c>
      <c r="I455" t="s">
        <v>34</v>
      </c>
      <c r="J455" t="s">
        <v>41</v>
      </c>
      <c r="K455" t="s">
        <v>67</v>
      </c>
      <c r="L455">
        <v>3</v>
      </c>
      <c r="M455" s="6">
        <v>1523.54</v>
      </c>
      <c r="N455" s="8">
        <v>0.23</v>
      </c>
      <c r="O455" s="5">
        <v>3519.38</v>
      </c>
      <c r="P455" s="10" t="str">
        <f t="shared" si="31"/>
        <v>2020</v>
      </c>
      <c r="Q455" s="10" t="s">
        <v>475</v>
      </c>
      <c r="R455" s="11" t="s">
        <v>1620</v>
      </c>
    </row>
    <row r="456" spans="1:18" x14ac:dyDescent="0.3">
      <c r="A456" t="str">
        <f t="shared" si="28"/>
        <v>455-Muh/SPS</v>
      </c>
      <c r="B456" t="s">
        <v>62</v>
      </c>
      <c r="C456" t="str">
        <f t="shared" si="29"/>
        <v>Muh</v>
      </c>
      <c r="D456">
        <v>455</v>
      </c>
      <c r="E456" t="s">
        <v>27</v>
      </c>
      <c r="F456" s="5">
        <v>56</v>
      </c>
      <c r="G456" s="5" t="str">
        <f t="shared" si="30"/>
        <v>Senior</v>
      </c>
      <c r="H456" t="s">
        <v>31</v>
      </c>
      <c r="I456" t="s">
        <v>64</v>
      </c>
      <c r="J456" t="s">
        <v>37</v>
      </c>
      <c r="K456" t="s">
        <v>43</v>
      </c>
      <c r="L456">
        <v>7</v>
      </c>
      <c r="M456" s="6">
        <v>629.92999999999995</v>
      </c>
      <c r="N456" s="8">
        <v>0.25</v>
      </c>
      <c r="O456" s="5">
        <v>3307.13</v>
      </c>
      <c r="P456" s="10" t="str">
        <f t="shared" si="31"/>
        <v>2022</v>
      </c>
      <c r="Q456" s="10" t="s">
        <v>382</v>
      </c>
      <c r="R456" s="11" t="s">
        <v>1621</v>
      </c>
    </row>
    <row r="457" spans="1:18" x14ac:dyDescent="0.3">
      <c r="A457" t="str">
        <f t="shared" si="28"/>
        <v>456-Meh/SPS</v>
      </c>
      <c r="B457" t="s">
        <v>62</v>
      </c>
      <c r="C457" t="str">
        <f t="shared" si="29"/>
        <v>Meh</v>
      </c>
      <c r="D457">
        <v>456</v>
      </c>
      <c r="E457" t="s">
        <v>26</v>
      </c>
      <c r="F457" s="5">
        <v>62</v>
      </c>
      <c r="G457" s="5" t="str">
        <f t="shared" si="30"/>
        <v>Senior</v>
      </c>
      <c r="H457" t="s">
        <v>31</v>
      </c>
      <c r="I457" t="s">
        <v>34</v>
      </c>
      <c r="J457" t="s">
        <v>57</v>
      </c>
      <c r="K457" t="s">
        <v>67</v>
      </c>
      <c r="L457">
        <v>9</v>
      </c>
      <c r="M457" s="6">
        <v>1869.67</v>
      </c>
      <c r="N457" s="8">
        <v>0.24</v>
      </c>
      <c r="O457" s="5">
        <v>12788.54</v>
      </c>
      <c r="P457" s="10" t="str">
        <f t="shared" si="31"/>
        <v>2023</v>
      </c>
      <c r="Q457" s="10" t="s">
        <v>114</v>
      </c>
      <c r="R457" s="11" t="s">
        <v>1622</v>
      </c>
    </row>
    <row r="458" spans="1:18" x14ac:dyDescent="0.3">
      <c r="A458" t="str">
        <f t="shared" si="28"/>
        <v>457-Emi/SPS</v>
      </c>
      <c r="B458" t="s">
        <v>62</v>
      </c>
      <c r="C458" t="str">
        <f t="shared" si="29"/>
        <v>Emi</v>
      </c>
      <c r="D458">
        <v>457</v>
      </c>
      <c r="E458" t="s">
        <v>28</v>
      </c>
      <c r="F458" s="5">
        <v>52</v>
      </c>
      <c r="G458" s="5" t="str">
        <f t="shared" si="30"/>
        <v>Senior</v>
      </c>
      <c r="H458" t="s">
        <v>31</v>
      </c>
      <c r="I458" t="s">
        <v>64</v>
      </c>
      <c r="J458" t="s">
        <v>37</v>
      </c>
      <c r="K458" t="s">
        <v>67</v>
      </c>
      <c r="L458">
        <v>5</v>
      </c>
      <c r="M458" s="6">
        <v>1924.54</v>
      </c>
      <c r="N458" s="8">
        <v>0.19</v>
      </c>
      <c r="O458" s="5">
        <v>7794.39</v>
      </c>
      <c r="P458" s="10" t="str">
        <f t="shared" si="31"/>
        <v>2021</v>
      </c>
      <c r="Q458" s="10" t="s">
        <v>426</v>
      </c>
      <c r="R458" s="11" t="s">
        <v>1623</v>
      </c>
    </row>
    <row r="459" spans="1:18" x14ac:dyDescent="0.3">
      <c r="A459" t="str">
        <f t="shared" si="28"/>
        <v>458-Luc/SPS</v>
      </c>
      <c r="B459" t="s">
        <v>62</v>
      </c>
      <c r="C459" t="str">
        <f t="shared" si="29"/>
        <v>Luc</v>
      </c>
      <c r="D459">
        <v>458</v>
      </c>
      <c r="E459" t="s">
        <v>25</v>
      </c>
      <c r="F459" s="5">
        <v>43</v>
      </c>
      <c r="G459" s="5" t="str">
        <f t="shared" si="30"/>
        <v>Middle Age</v>
      </c>
      <c r="H459" t="s">
        <v>31</v>
      </c>
      <c r="I459" t="s">
        <v>63</v>
      </c>
      <c r="J459" t="s">
        <v>41</v>
      </c>
      <c r="K459" t="s">
        <v>42</v>
      </c>
      <c r="L459">
        <v>4</v>
      </c>
      <c r="M459" s="6">
        <v>1742.84</v>
      </c>
      <c r="N459" s="8">
        <v>0.08</v>
      </c>
      <c r="O459" s="5">
        <v>6413.65</v>
      </c>
      <c r="P459" s="10" t="str">
        <f t="shared" si="31"/>
        <v>2022</v>
      </c>
      <c r="Q459" s="10" t="s">
        <v>476</v>
      </c>
      <c r="R459" s="11" t="s">
        <v>1624</v>
      </c>
    </row>
    <row r="460" spans="1:18" x14ac:dyDescent="0.3">
      <c r="A460" t="str">
        <f t="shared" si="28"/>
        <v>459-Sop/SPS</v>
      </c>
      <c r="B460" t="s">
        <v>62</v>
      </c>
      <c r="C460" t="str">
        <f t="shared" si="29"/>
        <v>Sop</v>
      </c>
      <c r="D460">
        <v>459</v>
      </c>
      <c r="E460" t="s">
        <v>58</v>
      </c>
      <c r="F460" s="5">
        <v>40</v>
      </c>
      <c r="G460" s="5" t="str">
        <f t="shared" si="30"/>
        <v>Middle Age</v>
      </c>
      <c r="H460" t="s">
        <v>31</v>
      </c>
      <c r="I460" t="s">
        <v>66</v>
      </c>
      <c r="J460" t="s">
        <v>57</v>
      </c>
      <c r="K460" t="s">
        <v>67</v>
      </c>
      <c r="L460">
        <v>3</v>
      </c>
      <c r="M460" s="6">
        <v>1165.47</v>
      </c>
      <c r="N460" s="8">
        <v>0.22</v>
      </c>
      <c r="O460" s="5">
        <v>2727.2</v>
      </c>
      <c r="P460" s="10" t="str">
        <f t="shared" si="31"/>
        <v>2021</v>
      </c>
      <c r="Q460" s="10" t="s">
        <v>477</v>
      </c>
      <c r="R460" s="11" t="s">
        <v>1625</v>
      </c>
    </row>
    <row r="461" spans="1:18" x14ac:dyDescent="0.3">
      <c r="A461" t="str">
        <f t="shared" si="28"/>
        <v>460-Jac/SPS</v>
      </c>
      <c r="B461" t="s">
        <v>62</v>
      </c>
      <c r="C461" t="str">
        <f t="shared" si="29"/>
        <v>Jac</v>
      </c>
      <c r="D461">
        <v>460</v>
      </c>
      <c r="E461" t="s">
        <v>30</v>
      </c>
      <c r="F461" s="13">
        <v>41</v>
      </c>
      <c r="G461" s="5" t="str">
        <f t="shared" si="30"/>
        <v>Middle Age</v>
      </c>
      <c r="H461" t="s">
        <v>31</v>
      </c>
      <c r="I461" t="s">
        <v>65</v>
      </c>
      <c r="J461" t="s">
        <v>37</v>
      </c>
      <c r="K461" t="s">
        <v>67</v>
      </c>
      <c r="L461">
        <v>9</v>
      </c>
      <c r="M461" s="6">
        <v>869.56</v>
      </c>
      <c r="N461" s="8">
        <v>0.01</v>
      </c>
      <c r="O461" s="5">
        <v>7747.78</v>
      </c>
      <c r="P461" s="10" t="str">
        <f t="shared" si="31"/>
        <v>2022</v>
      </c>
      <c r="Q461" s="10" t="s">
        <v>478</v>
      </c>
      <c r="R461" s="11" t="s">
        <v>1626</v>
      </c>
    </row>
    <row r="462" spans="1:18" x14ac:dyDescent="0.3">
      <c r="A462" t="str">
        <f t="shared" si="28"/>
        <v>461-Fat/SPS</v>
      </c>
      <c r="B462" t="s">
        <v>62</v>
      </c>
      <c r="C462" t="str">
        <f t="shared" si="29"/>
        <v>Fat</v>
      </c>
      <c r="D462">
        <v>461</v>
      </c>
      <c r="E462" t="s">
        <v>13</v>
      </c>
      <c r="F462" s="5">
        <v>43</v>
      </c>
      <c r="G462" s="5" t="str">
        <f t="shared" si="30"/>
        <v>Middle Age</v>
      </c>
      <c r="H462" t="s">
        <v>32</v>
      </c>
      <c r="I462" t="s">
        <v>33</v>
      </c>
      <c r="J462" t="s">
        <v>38</v>
      </c>
      <c r="K462" t="s">
        <v>67</v>
      </c>
      <c r="L462">
        <v>7</v>
      </c>
      <c r="M462" s="6">
        <v>163.09</v>
      </c>
      <c r="N462" s="8">
        <v>0.24</v>
      </c>
      <c r="O462" s="5">
        <v>867.64</v>
      </c>
      <c r="P462" s="10" t="str">
        <f t="shared" si="31"/>
        <v>2021</v>
      </c>
      <c r="Q462" s="10" t="s">
        <v>124</v>
      </c>
      <c r="R462" s="11" t="s">
        <v>1627</v>
      </c>
    </row>
    <row r="463" spans="1:18" x14ac:dyDescent="0.3">
      <c r="A463" t="str">
        <f t="shared" si="28"/>
        <v>462-Fat/SPS</v>
      </c>
      <c r="B463" t="s">
        <v>62</v>
      </c>
      <c r="C463" t="str">
        <f t="shared" si="29"/>
        <v>Fat</v>
      </c>
      <c r="D463">
        <v>462</v>
      </c>
      <c r="E463" t="s">
        <v>13</v>
      </c>
      <c r="F463" s="5">
        <v>20</v>
      </c>
      <c r="G463" s="5" t="str">
        <f t="shared" si="30"/>
        <v>Young</v>
      </c>
      <c r="H463" t="s">
        <v>31</v>
      </c>
      <c r="I463" t="s">
        <v>34</v>
      </c>
      <c r="J463" t="s">
        <v>41</v>
      </c>
      <c r="K463" t="s">
        <v>67</v>
      </c>
      <c r="L463">
        <v>7</v>
      </c>
      <c r="M463" s="6">
        <v>1897.09</v>
      </c>
      <c r="N463" s="8">
        <v>0.23</v>
      </c>
      <c r="O463" s="5">
        <v>10225.32</v>
      </c>
      <c r="P463" s="10" t="str">
        <f t="shared" si="31"/>
        <v>2022</v>
      </c>
      <c r="Q463" s="10" t="s">
        <v>479</v>
      </c>
      <c r="R463" s="11" t="s">
        <v>1628</v>
      </c>
    </row>
    <row r="464" spans="1:18" x14ac:dyDescent="0.3">
      <c r="A464" t="str">
        <f t="shared" si="28"/>
        <v>463-Sop/SPS</v>
      </c>
      <c r="B464" t="s">
        <v>62</v>
      </c>
      <c r="C464" t="str">
        <f t="shared" si="29"/>
        <v>Sop</v>
      </c>
      <c r="D464">
        <v>463</v>
      </c>
      <c r="E464" t="s">
        <v>58</v>
      </c>
      <c r="F464" s="5">
        <v>46</v>
      </c>
      <c r="G464" s="5" t="str">
        <f t="shared" si="30"/>
        <v>Senior</v>
      </c>
      <c r="H464" t="s">
        <v>31</v>
      </c>
      <c r="I464" t="s">
        <v>66</v>
      </c>
      <c r="J464" t="s">
        <v>37</v>
      </c>
      <c r="K464" t="s">
        <v>67</v>
      </c>
      <c r="L464">
        <v>8</v>
      </c>
      <c r="M464" s="6">
        <v>1905.97</v>
      </c>
      <c r="N464" s="8">
        <v>0.2</v>
      </c>
      <c r="O464" s="5">
        <v>12198.21</v>
      </c>
      <c r="P464" s="10" t="str">
        <f t="shared" si="31"/>
        <v>2023</v>
      </c>
      <c r="Q464" s="10" t="s">
        <v>480</v>
      </c>
      <c r="R464" s="11" t="s">
        <v>1629</v>
      </c>
    </row>
    <row r="465" spans="1:18" x14ac:dyDescent="0.3">
      <c r="A465" t="str">
        <f t="shared" si="28"/>
        <v>464-Jam/SPS</v>
      </c>
      <c r="B465" t="s">
        <v>62</v>
      </c>
      <c r="C465" t="str">
        <f t="shared" si="29"/>
        <v>Jam</v>
      </c>
      <c r="D465">
        <v>464</v>
      </c>
      <c r="E465" t="s">
        <v>17</v>
      </c>
      <c r="F465" s="5">
        <v>19</v>
      </c>
      <c r="G465" s="5" t="str">
        <f t="shared" si="30"/>
        <v>Young</v>
      </c>
      <c r="H465" t="s">
        <v>32</v>
      </c>
      <c r="I465" t="s">
        <v>35</v>
      </c>
      <c r="J465" t="s">
        <v>39</v>
      </c>
      <c r="K465" t="s">
        <v>43</v>
      </c>
      <c r="L465">
        <v>1</v>
      </c>
      <c r="M465" s="6">
        <v>86.44</v>
      </c>
      <c r="N465" s="8">
        <v>0.03</v>
      </c>
      <c r="O465" s="5">
        <v>83.85</v>
      </c>
      <c r="P465" s="10" t="str">
        <f t="shared" si="31"/>
        <v>2023</v>
      </c>
      <c r="Q465" s="10" t="s">
        <v>481</v>
      </c>
      <c r="R465" s="11" t="s">
        <v>1630</v>
      </c>
    </row>
    <row r="466" spans="1:18" x14ac:dyDescent="0.3">
      <c r="A466" t="str">
        <f t="shared" si="28"/>
        <v>465-Luc/SPS</v>
      </c>
      <c r="B466" t="s">
        <v>62</v>
      </c>
      <c r="C466" t="str">
        <f t="shared" si="29"/>
        <v>Luc</v>
      </c>
      <c r="D466">
        <v>465</v>
      </c>
      <c r="E466" t="s">
        <v>25</v>
      </c>
      <c r="F466" s="5">
        <v>45</v>
      </c>
      <c r="G466" s="5" t="str">
        <f t="shared" si="30"/>
        <v>Senior</v>
      </c>
      <c r="H466" t="s">
        <v>32</v>
      </c>
      <c r="I466" t="s">
        <v>35</v>
      </c>
      <c r="J466" t="s">
        <v>57</v>
      </c>
      <c r="K466" t="s">
        <v>67</v>
      </c>
      <c r="L466">
        <v>4</v>
      </c>
      <c r="M466" s="6">
        <v>745.93</v>
      </c>
      <c r="N466" s="8">
        <v>0.3</v>
      </c>
      <c r="O466" s="5">
        <v>2088.6</v>
      </c>
      <c r="P466" s="10" t="str">
        <f t="shared" si="31"/>
        <v>2021</v>
      </c>
      <c r="Q466" s="10" t="s">
        <v>482</v>
      </c>
      <c r="R466" s="11" t="s">
        <v>1631</v>
      </c>
    </row>
    <row r="467" spans="1:18" x14ac:dyDescent="0.3">
      <c r="A467" t="str">
        <f t="shared" si="28"/>
        <v>466-Jac/SPS</v>
      </c>
      <c r="B467" t="s">
        <v>62</v>
      </c>
      <c r="C467" t="str">
        <f t="shared" si="29"/>
        <v>Jac</v>
      </c>
      <c r="D467">
        <v>466</v>
      </c>
      <c r="E467" t="s">
        <v>30</v>
      </c>
      <c r="F467" s="5">
        <v>40</v>
      </c>
      <c r="G467" s="5" t="str">
        <f t="shared" si="30"/>
        <v>Middle Age</v>
      </c>
      <c r="H467" t="s">
        <v>31</v>
      </c>
      <c r="I467" t="s">
        <v>64</v>
      </c>
      <c r="J467" t="s">
        <v>37</v>
      </c>
      <c r="K467" t="s">
        <v>43</v>
      </c>
      <c r="L467">
        <v>5</v>
      </c>
      <c r="M467" s="6">
        <v>1766.07</v>
      </c>
      <c r="N467" s="8">
        <v>0.23</v>
      </c>
      <c r="O467" s="5">
        <v>6799.37</v>
      </c>
      <c r="P467" s="10" t="str">
        <f t="shared" si="31"/>
        <v>2020</v>
      </c>
      <c r="Q467" s="10" t="s">
        <v>313</v>
      </c>
      <c r="R467" s="11" t="s">
        <v>1632</v>
      </c>
    </row>
    <row r="468" spans="1:18" x14ac:dyDescent="0.3">
      <c r="A468" t="str">
        <f t="shared" si="28"/>
        <v>467-Emm/SPS</v>
      </c>
      <c r="B468" t="s">
        <v>62</v>
      </c>
      <c r="C468" t="str">
        <f t="shared" si="29"/>
        <v>Emm</v>
      </c>
      <c r="D468">
        <v>467</v>
      </c>
      <c r="E468" t="s">
        <v>20</v>
      </c>
      <c r="F468" s="5">
        <v>53</v>
      </c>
      <c r="G468" s="5" t="str">
        <f t="shared" si="30"/>
        <v>Senior</v>
      </c>
      <c r="H468" t="s">
        <v>32</v>
      </c>
      <c r="I468" t="s">
        <v>35</v>
      </c>
      <c r="J468" t="s">
        <v>41</v>
      </c>
      <c r="K468" t="s">
        <v>43</v>
      </c>
      <c r="L468">
        <v>5</v>
      </c>
      <c r="M468" s="6">
        <v>207.66</v>
      </c>
      <c r="N468" s="8">
        <v>0.22</v>
      </c>
      <c r="O468" s="5">
        <v>809.87</v>
      </c>
      <c r="P468" s="10" t="str">
        <f t="shared" si="31"/>
        <v>2020</v>
      </c>
      <c r="Q468" s="10" t="s">
        <v>483</v>
      </c>
      <c r="R468" s="11" t="s">
        <v>1633</v>
      </c>
    </row>
    <row r="469" spans="1:18" x14ac:dyDescent="0.3">
      <c r="A469" t="str">
        <f t="shared" si="28"/>
        <v>468-Sar/SPS</v>
      </c>
      <c r="B469" t="s">
        <v>62</v>
      </c>
      <c r="C469" t="str">
        <f t="shared" si="29"/>
        <v>Sar</v>
      </c>
      <c r="D469">
        <v>468</v>
      </c>
      <c r="E469" t="s">
        <v>29</v>
      </c>
      <c r="F469" s="5">
        <v>23</v>
      </c>
      <c r="G469" s="5" t="str">
        <f t="shared" si="30"/>
        <v>Young</v>
      </c>
      <c r="H469" t="s">
        <v>32</v>
      </c>
      <c r="I469" t="s">
        <v>65</v>
      </c>
      <c r="J469" t="s">
        <v>41</v>
      </c>
      <c r="K469" t="s">
        <v>43</v>
      </c>
      <c r="L469">
        <v>1</v>
      </c>
      <c r="M469" s="6">
        <v>433.3</v>
      </c>
      <c r="N469" s="8">
        <v>0.02</v>
      </c>
      <c r="O469" s="5">
        <v>424.63</v>
      </c>
      <c r="P469" s="10" t="str">
        <f t="shared" si="31"/>
        <v>2020</v>
      </c>
      <c r="Q469" s="10" t="s">
        <v>484</v>
      </c>
      <c r="R469" s="11" t="s">
        <v>1634</v>
      </c>
    </row>
    <row r="470" spans="1:18" x14ac:dyDescent="0.3">
      <c r="A470" t="str">
        <f t="shared" si="28"/>
        <v>469-Muh/SPS</v>
      </c>
      <c r="B470" t="s">
        <v>62</v>
      </c>
      <c r="C470" t="str">
        <f t="shared" si="29"/>
        <v>Muh</v>
      </c>
      <c r="D470">
        <v>469</v>
      </c>
      <c r="E470" t="s">
        <v>27</v>
      </c>
      <c r="F470" s="5">
        <v>28</v>
      </c>
      <c r="G470" s="5" t="str">
        <f t="shared" si="30"/>
        <v>Middle Age</v>
      </c>
      <c r="H470" t="s">
        <v>31</v>
      </c>
      <c r="I470" t="s">
        <v>34</v>
      </c>
      <c r="J470" t="s">
        <v>39</v>
      </c>
      <c r="K470" t="s">
        <v>42</v>
      </c>
      <c r="L470">
        <v>3</v>
      </c>
      <c r="M470" s="6">
        <v>1958.42</v>
      </c>
      <c r="N470" s="8">
        <v>0.12</v>
      </c>
      <c r="O470" s="5">
        <v>5170.2299999999996</v>
      </c>
      <c r="P470" s="10" t="str">
        <f t="shared" si="31"/>
        <v>2021</v>
      </c>
      <c r="Q470" s="10" t="s">
        <v>485</v>
      </c>
      <c r="R470" s="11" t="s">
        <v>1635</v>
      </c>
    </row>
    <row r="471" spans="1:18" x14ac:dyDescent="0.3">
      <c r="A471" t="str">
        <f t="shared" si="28"/>
        <v>470-Ali/SPS</v>
      </c>
      <c r="B471" t="s">
        <v>62</v>
      </c>
      <c r="C471" t="str">
        <f t="shared" si="29"/>
        <v>Ali</v>
      </c>
      <c r="D471">
        <v>470</v>
      </c>
      <c r="E471" t="s">
        <v>12</v>
      </c>
      <c r="F471" s="5">
        <v>55</v>
      </c>
      <c r="G471" s="5" t="str">
        <f t="shared" si="30"/>
        <v>Senior</v>
      </c>
      <c r="H471" t="s">
        <v>31</v>
      </c>
      <c r="I471" t="s">
        <v>64</v>
      </c>
      <c r="J471" t="s">
        <v>39</v>
      </c>
      <c r="K471" t="s">
        <v>42</v>
      </c>
      <c r="L471" s="12">
        <v>5</v>
      </c>
      <c r="M471" s="6">
        <v>1702.21</v>
      </c>
      <c r="N471" s="8">
        <v>0.03</v>
      </c>
      <c r="O471" s="5">
        <v>3302.29</v>
      </c>
      <c r="P471" s="10" t="str">
        <f t="shared" si="31"/>
        <v>2020</v>
      </c>
      <c r="Q471" s="10" t="s">
        <v>486</v>
      </c>
      <c r="R471" s="11" t="s">
        <v>1636</v>
      </c>
    </row>
    <row r="472" spans="1:18" x14ac:dyDescent="0.3">
      <c r="A472" t="str">
        <f t="shared" si="28"/>
        <v>471-Muh/SPS</v>
      </c>
      <c r="B472" t="s">
        <v>62</v>
      </c>
      <c r="C472" t="str">
        <f t="shared" si="29"/>
        <v>Muh</v>
      </c>
      <c r="D472">
        <v>471</v>
      </c>
      <c r="E472" t="s">
        <v>27</v>
      </c>
      <c r="F472" s="5">
        <v>51</v>
      </c>
      <c r="G472" s="5" t="str">
        <f t="shared" si="30"/>
        <v>Senior</v>
      </c>
      <c r="H472" t="s">
        <v>32</v>
      </c>
      <c r="I472" t="s">
        <v>34</v>
      </c>
      <c r="J472" t="s">
        <v>40</v>
      </c>
      <c r="K472" t="s">
        <v>43</v>
      </c>
      <c r="L472">
        <v>7</v>
      </c>
      <c r="M472" s="6">
        <v>1828.52</v>
      </c>
      <c r="N472" s="8">
        <v>0.11</v>
      </c>
      <c r="O472" s="5">
        <v>11391.68</v>
      </c>
      <c r="P472" s="10" t="str">
        <f t="shared" si="31"/>
        <v>2023</v>
      </c>
      <c r="Q472" s="10" t="s">
        <v>487</v>
      </c>
      <c r="R472" s="11" t="s">
        <v>1637</v>
      </c>
    </row>
    <row r="473" spans="1:18" x14ac:dyDescent="0.3">
      <c r="A473" t="str">
        <f t="shared" si="28"/>
        <v>472-Oma/SPS</v>
      </c>
      <c r="B473" t="s">
        <v>62</v>
      </c>
      <c r="C473" t="str">
        <f t="shared" si="29"/>
        <v>Oma</v>
      </c>
      <c r="D473">
        <v>472</v>
      </c>
      <c r="E473" t="s">
        <v>23</v>
      </c>
      <c r="F473" s="5">
        <v>34</v>
      </c>
      <c r="G473" s="5" t="str">
        <f t="shared" si="30"/>
        <v>Middle Age</v>
      </c>
      <c r="H473" t="s">
        <v>32</v>
      </c>
      <c r="I473" t="s">
        <v>34</v>
      </c>
      <c r="J473" t="s">
        <v>40</v>
      </c>
      <c r="K473" t="s">
        <v>42</v>
      </c>
      <c r="L473">
        <v>5</v>
      </c>
      <c r="M473" s="6">
        <v>327.2</v>
      </c>
      <c r="N473" s="8">
        <v>0.17</v>
      </c>
      <c r="O473" s="5">
        <v>1357.88</v>
      </c>
      <c r="P473" s="10" t="str">
        <f t="shared" si="31"/>
        <v>2021</v>
      </c>
      <c r="Q473" s="10" t="s">
        <v>488</v>
      </c>
      <c r="R473" s="11" t="s">
        <v>1638</v>
      </c>
    </row>
    <row r="474" spans="1:18" x14ac:dyDescent="0.3">
      <c r="A474" t="str">
        <f t="shared" si="28"/>
        <v>473-Ais/SPS</v>
      </c>
      <c r="B474" t="s">
        <v>62</v>
      </c>
      <c r="C474" t="str">
        <f t="shared" si="29"/>
        <v>Ais</v>
      </c>
      <c r="D474">
        <v>473</v>
      </c>
      <c r="E474" t="s">
        <v>16</v>
      </c>
      <c r="F474" s="5">
        <v>20</v>
      </c>
      <c r="G474" s="5" t="str">
        <f t="shared" si="30"/>
        <v>Young</v>
      </c>
      <c r="H474" t="s">
        <v>32</v>
      </c>
      <c r="I474" t="s">
        <v>63</v>
      </c>
      <c r="J474" t="s">
        <v>37</v>
      </c>
      <c r="K474" t="s">
        <v>67</v>
      </c>
      <c r="L474">
        <v>3</v>
      </c>
      <c r="M474" s="6">
        <v>462.07</v>
      </c>
      <c r="N474" s="8">
        <v>0.26</v>
      </c>
      <c r="O474" s="5">
        <v>1025.8</v>
      </c>
      <c r="P474" s="10" t="str">
        <f t="shared" si="31"/>
        <v>2021</v>
      </c>
      <c r="Q474" s="10" t="s">
        <v>489</v>
      </c>
      <c r="R474" s="11" t="s">
        <v>1639</v>
      </c>
    </row>
    <row r="475" spans="1:18" x14ac:dyDescent="0.3">
      <c r="A475" t="str">
        <f t="shared" si="28"/>
        <v>474-Sar/SPS</v>
      </c>
      <c r="B475" t="s">
        <v>62</v>
      </c>
      <c r="C475" t="str">
        <f t="shared" si="29"/>
        <v>Sar</v>
      </c>
      <c r="D475">
        <v>474</v>
      </c>
      <c r="E475" t="s">
        <v>29</v>
      </c>
      <c r="F475" s="5">
        <v>61</v>
      </c>
      <c r="G475" s="5" t="str">
        <f t="shared" si="30"/>
        <v>Senior</v>
      </c>
      <c r="H475" t="s">
        <v>32</v>
      </c>
      <c r="I475" t="s">
        <v>66</v>
      </c>
      <c r="J475" t="s">
        <v>38</v>
      </c>
      <c r="K475" t="s">
        <v>43</v>
      </c>
      <c r="L475">
        <v>8</v>
      </c>
      <c r="M475" s="6">
        <v>1230.56</v>
      </c>
      <c r="N475" s="8">
        <v>0.08</v>
      </c>
      <c r="O475" s="5">
        <v>9056.92</v>
      </c>
      <c r="P475" s="10" t="str">
        <f t="shared" si="31"/>
        <v>2021</v>
      </c>
      <c r="Q475" s="10" t="s">
        <v>490</v>
      </c>
      <c r="R475" s="11" t="s">
        <v>1640</v>
      </c>
    </row>
    <row r="476" spans="1:18" x14ac:dyDescent="0.3">
      <c r="A476" t="str">
        <f t="shared" si="28"/>
        <v>475-Luc/SPS</v>
      </c>
      <c r="B476" t="s">
        <v>62</v>
      </c>
      <c r="C476" t="str">
        <f t="shared" si="29"/>
        <v>Luc</v>
      </c>
      <c r="D476">
        <v>475</v>
      </c>
      <c r="E476" t="s">
        <v>25</v>
      </c>
      <c r="F476" s="5">
        <v>63</v>
      </c>
      <c r="G476" s="5" t="str">
        <f t="shared" si="30"/>
        <v>Senior</v>
      </c>
      <c r="H476" t="s">
        <v>32</v>
      </c>
      <c r="I476" t="s">
        <v>35</v>
      </c>
      <c r="J476" t="s">
        <v>41</v>
      </c>
      <c r="K476" t="s">
        <v>43</v>
      </c>
      <c r="L476">
        <v>1</v>
      </c>
      <c r="M476" s="6">
        <v>1028.3900000000001</v>
      </c>
      <c r="N476" s="8">
        <v>0.19</v>
      </c>
      <c r="O476" s="5">
        <v>833</v>
      </c>
      <c r="P476" s="10" t="str">
        <f t="shared" si="31"/>
        <v>2021</v>
      </c>
      <c r="Q476" s="10" t="s">
        <v>491</v>
      </c>
      <c r="R476" s="11" t="s">
        <v>1641</v>
      </c>
    </row>
    <row r="477" spans="1:18" x14ac:dyDescent="0.3">
      <c r="A477" t="str">
        <f t="shared" si="28"/>
        <v>476-Isa/SPS</v>
      </c>
      <c r="B477" t="s">
        <v>62</v>
      </c>
      <c r="C477" t="str">
        <f t="shared" si="29"/>
        <v>Isa</v>
      </c>
      <c r="D477">
        <v>476</v>
      </c>
      <c r="E477" t="s">
        <v>21</v>
      </c>
      <c r="F477" s="5">
        <v>51</v>
      </c>
      <c r="G477" s="5" t="str">
        <f t="shared" si="30"/>
        <v>Senior</v>
      </c>
      <c r="H477" t="s">
        <v>32</v>
      </c>
      <c r="I477" t="s">
        <v>33</v>
      </c>
      <c r="J477" t="s">
        <v>38</v>
      </c>
      <c r="K477" t="s">
        <v>43</v>
      </c>
      <c r="L477">
        <v>1</v>
      </c>
      <c r="M477" s="6">
        <v>632.08000000000004</v>
      </c>
      <c r="N477" s="8">
        <v>0.05</v>
      </c>
      <c r="O477" s="5">
        <v>600.48</v>
      </c>
      <c r="P477" s="10" t="str">
        <f t="shared" si="31"/>
        <v>2023</v>
      </c>
      <c r="Q477" s="10" t="s">
        <v>160</v>
      </c>
      <c r="R477" s="11" t="s">
        <v>1642</v>
      </c>
    </row>
    <row r="478" spans="1:18" x14ac:dyDescent="0.3">
      <c r="A478" t="str">
        <f t="shared" si="28"/>
        <v>477-Dav/SPS</v>
      </c>
      <c r="B478" t="s">
        <v>62</v>
      </c>
      <c r="C478" t="str">
        <f t="shared" si="29"/>
        <v>Dav</v>
      </c>
      <c r="D478">
        <v>477</v>
      </c>
      <c r="E478" t="s">
        <v>22</v>
      </c>
      <c r="F478" s="5">
        <v>39</v>
      </c>
      <c r="G478" s="5" t="str">
        <f t="shared" si="30"/>
        <v>Middle Age</v>
      </c>
      <c r="H478" t="s">
        <v>31</v>
      </c>
      <c r="I478" t="s">
        <v>34</v>
      </c>
      <c r="J478" t="s">
        <v>38</v>
      </c>
      <c r="K478" t="s">
        <v>42</v>
      </c>
      <c r="L478">
        <v>6</v>
      </c>
      <c r="M478" s="6">
        <v>1773.5</v>
      </c>
      <c r="N478" s="8">
        <v>0.11</v>
      </c>
      <c r="O478" s="5">
        <v>9470.49</v>
      </c>
      <c r="P478" s="10" t="str">
        <f t="shared" si="31"/>
        <v>2020</v>
      </c>
      <c r="Q478" s="10" t="s">
        <v>492</v>
      </c>
      <c r="R478" s="11" t="s">
        <v>1643</v>
      </c>
    </row>
    <row r="479" spans="1:18" x14ac:dyDescent="0.3">
      <c r="A479" t="str">
        <f t="shared" si="28"/>
        <v>478-Dav/SPS</v>
      </c>
      <c r="B479" t="s">
        <v>62</v>
      </c>
      <c r="C479" t="str">
        <f t="shared" si="29"/>
        <v>Dav</v>
      </c>
      <c r="D479">
        <v>478</v>
      </c>
      <c r="E479" t="s">
        <v>22</v>
      </c>
      <c r="F479" s="5">
        <v>46</v>
      </c>
      <c r="G479" s="5" t="str">
        <f t="shared" si="30"/>
        <v>Senior</v>
      </c>
      <c r="H479" t="s">
        <v>32</v>
      </c>
      <c r="I479" t="s">
        <v>65</v>
      </c>
      <c r="J479" t="s">
        <v>37</v>
      </c>
      <c r="K479" t="s">
        <v>42</v>
      </c>
      <c r="L479">
        <v>1</v>
      </c>
      <c r="M479" s="6">
        <v>1807.71</v>
      </c>
      <c r="N479" s="8">
        <v>0.28000000000000003</v>
      </c>
      <c r="O479" s="5">
        <v>1301.55</v>
      </c>
      <c r="P479" s="10" t="str">
        <f t="shared" si="31"/>
        <v>2020</v>
      </c>
      <c r="Q479" s="10" t="s">
        <v>493</v>
      </c>
      <c r="R479" s="11" t="s">
        <v>1644</v>
      </c>
    </row>
    <row r="480" spans="1:18" x14ac:dyDescent="0.3">
      <c r="A480" t="str">
        <f t="shared" si="28"/>
        <v>479-Jac/SPS</v>
      </c>
      <c r="B480" t="s">
        <v>62</v>
      </c>
      <c r="C480" t="str">
        <f t="shared" si="29"/>
        <v>Jac</v>
      </c>
      <c r="D480">
        <v>479</v>
      </c>
      <c r="E480" t="s">
        <v>30</v>
      </c>
      <c r="F480" s="5">
        <v>46</v>
      </c>
      <c r="G480" s="5" t="str">
        <f t="shared" si="30"/>
        <v>Senior</v>
      </c>
      <c r="H480" t="s">
        <v>31</v>
      </c>
      <c r="I480" t="s">
        <v>63</v>
      </c>
      <c r="J480" t="s">
        <v>57</v>
      </c>
      <c r="K480" t="s">
        <v>42</v>
      </c>
      <c r="L480">
        <v>4</v>
      </c>
      <c r="M480" s="6">
        <v>618.78</v>
      </c>
      <c r="N480" s="8">
        <v>0.22</v>
      </c>
      <c r="O480" s="5">
        <v>1930.59</v>
      </c>
      <c r="P480" s="10" t="str">
        <f t="shared" si="31"/>
        <v>2021</v>
      </c>
      <c r="Q480" s="10" t="s">
        <v>426</v>
      </c>
      <c r="R480" s="11" t="s">
        <v>1645</v>
      </c>
    </row>
    <row r="481" spans="1:18" x14ac:dyDescent="0.3">
      <c r="A481" t="str">
        <f t="shared" si="28"/>
        <v>480-Mar/SPS</v>
      </c>
      <c r="B481" t="s">
        <v>62</v>
      </c>
      <c r="C481" t="str">
        <f t="shared" si="29"/>
        <v>Mar</v>
      </c>
      <c r="D481">
        <v>480</v>
      </c>
      <c r="E481" t="s">
        <v>18</v>
      </c>
      <c r="F481" s="5">
        <v>22</v>
      </c>
      <c r="G481" s="5" t="str">
        <f t="shared" si="30"/>
        <v>Young</v>
      </c>
      <c r="H481" t="s">
        <v>31</v>
      </c>
      <c r="I481" t="s">
        <v>65</v>
      </c>
      <c r="J481" t="s">
        <v>57</v>
      </c>
      <c r="K481" t="s">
        <v>67</v>
      </c>
      <c r="L481">
        <v>6</v>
      </c>
      <c r="M481" s="6">
        <v>353.72</v>
      </c>
      <c r="N481" s="8">
        <v>0.16</v>
      </c>
      <c r="O481" s="5">
        <v>1782.75</v>
      </c>
      <c r="P481" s="10" t="str">
        <f t="shared" si="31"/>
        <v>2020</v>
      </c>
      <c r="Q481" s="10" t="s">
        <v>494</v>
      </c>
      <c r="R481" s="11" t="s">
        <v>1646</v>
      </c>
    </row>
    <row r="482" spans="1:18" x14ac:dyDescent="0.3">
      <c r="A482" t="str">
        <f t="shared" si="28"/>
        <v>481-Fat/SPS</v>
      </c>
      <c r="B482" t="s">
        <v>62</v>
      </c>
      <c r="C482" t="str">
        <f t="shared" si="29"/>
        <v>Fat</v>
      </c>
      <c r="D482">
        <v>481</v>
      </c>
      <c r="E482" t="s">
        <v>13</v>
      </c>
      <c r="F482" s="5">
        <v>27</v>
      </c>
      <c r="G482" s="5" t="str">
        <f t="shared" si="30"/>
        <v>Middle Age</v>
      </c>
      <c r="H482" t="s">
        <v>32</v>
      </c>
      <c r="I482" t="s">
        <v>33</v>
      </c>
      <c r="J482" t="s">
        <v>57</v>
      </c>
      <c r="K482" t="s">
        <v>42</v>
      </c>
      <c r="L482">
        <v>1</v>
      </c>
      <c r="M482" s="6">
        <v>340.73</v>
      </c>
      <c r="N482" s="8">
        <v>0.08</v>
      </c>
      <c r="O482" s="5">
        <v>313.47000000000003</v>
      </c>
      <c r="P482" s="10" t="str">
        <f t="shared" si="31"/>
        <v>2021</v>
      </c>
      <c r="Q482" s="10" t="s">
        <v>383</v>
      </c>
      <c r="R482" s="11" t="s">
        <v>1647</v>
      </c>
    </row>
    <row r="483" spans="1:18" x14ac:dyDescent="0.3">
      <c r="A483" t="str">
        <f t="shared" si="28"/>
        <v>482-Jam/SPS</v>
      </c>
      <c r="B483" t="s">
        <v>62</v>
      </c>
      <c r="C483" t="str">
        <f t="shared" si="29"/>
        <v>Jam</v>
      </c>
      <c r="D483">
        <v>482</v>
      </c>
      <c r="E483" t="s">
        <v>17</v>
      </c>
      <c r="F483" s="5">
        <v>27</v>
      </c>
      <c r="G483" s="5" t="str">
        <f t="shared" si="30"/>
        <v>Middle Age</v>
      </c>
      <c r="H483" t="s">
        <v>31</v>
      </c>
      <c r="I483" t="s">
        <v>35</v>
      </c>
      <c r="J483" t="s">
        <v>39</v>
      </c>
      <c r="K483" t="s">
        <v>43</v>
      </c>
      <c r="L483">
        <v>9</v>
      </c>
      <c r="M483" s="6">
        <v>994.63</v>
      </c>
      <c r="N483" s="8">
        <v>0.11</v>
      </c>
      <c r="O483" s="5">
        <v>7966.99</v>
      </c>
      <c r="P483" s="10" t="str">
        <f t="shared" si="31"/>
        <v>2020</v>
      </c>
      <c r="Q483" s="10" t="s">
        <v>495</v>
      </c>
      <c r="R483" s="11" t="s">
        <v>1648</v>
      </c>
    </row>
    <row r="484" spans="1:18" x14ac:dyDescent="0.3">
      <c r="A484" t="str">
        <f t="shared" si="28"/>
        <v>483-Mar/SPS</v>
      </c>
      <c r="B484" t="s">
        <v>62</v>
      </c>
      <c r="C484" t="str">
        <f t="shared" si="29"/>
        <v>Mar</v>
      </c>
      <c r="D484">
        <v>483</v>
      </c>
      <c r="E484" t="s">
        <v>18</v>
      </c>
      <c r="F484" s="5">
        <v>26</v>
      </c>
      <c r="G484" s="5" t="str">
        <f t="shared" si="30"/>
        <v>Middle Age</v>
      </c>
      <c r="H484" t="s">
        <v>32</v>
      </c>
      <c r="I484" t="s">
        <v>35</v>
      </c>
      <c r="J484" t="s">
        <v>41</v>
      </c>
      <c r="K484" t="s">
        <v>42</v>
      </c>
      <c r="L484">
        <v>4</v>
      </c>
      <c r="M484" s="6">
        <v>309.19</v>
      </c>
      <c r="N484" s="8">
        <v>0.05</v>
      </c>
      <c r="O484" s="5">
        <v>1174.92</v>
      </c>
      <c r="P484" s="10" t="str">
        <f t="shared" si="31"/>
        <v>2021</v>
      </c>
      <c r="Q484" s="10" t="s">
        <v>496</v>
      </c>
      <c r="R484" s="11" t="s">
        <v>1649</v>
      </c>
    </row>
    <row r="485" spans="1:18" x14ac:dyDescent="0.3">
      <c r="A485" t="str">
        <f t="shared" si="28"/>
        <v>484-Dan/SPS</v>
      </c>
      <c r="B485" t="s">
        <v>62</v>
      </c>
      <c r="C485" t="str">
        <f t="shared" si="29"/>
        <v>Dan</v>
      </c>
      <c r="D485">
        <v>484</v>
      </c>
      <c r="E485" t="s">
        <v>15</v>
      </c>
      <c r="F485" s="5">
        <v>38</v>
      </c>
      <c r="G485" s="5" t="str">
        <f t="shared" si="30"/>
        <v>Middle Age</v>
      </c>
      <c r="H485" t="s">
        <v>31</v>
      </c>
      <c r="I485" t="s">
        <v>64</v>
      </c>
      <c r="J485" t="s">
        <v>39</v>
      </c>
      <c r="K485" t="s">
        <v>42</v>
      </c>
      <c r="L485">
        <v>9</v>
      </c>
      <c r="M485" s="6">
        <v>973.01</v>
      </c>
      <c r="N485" s="8">
        <v>0.11</v>
      </c>
      <c r="O485" s="5">
        <v>7793.81</v>
      </c>
      <c r="P485" s="10" t="str">
        <f t="shared" si="31"/>
        <v>2020</v>
      </c>
      <c r="Q485" s="10" t="s">
        <v>497</v>
      </c>
      <c r="R485" s="11" t="s">
        <v>1650</v>
      </c>
    </row>
    <row r="486" spans="1:18" x14ac:dyDescent="0.3">
      <c r="A486" t="str">
        <f t="shared" si="28"/>
        <v>485-Oma/SPS</v>
      </c>
      <c r="B486" t="s">
        <v>62</v>
      </c>
      <c r="C486" t="str">
        <f t="shared" si="29"/>
        <v>Oma</v>
      </c>
      <c r="D486">
        <v>485</v>
      </c>
      <c r="E486" t="s">
        <v>23</v>
      </c>
      <c r="F486" s="13">
        <v>41</v>
      </c>
      <c r="G486" s="5" t="str">
        <f t="shared" si="30"/>
        <v>Middle Age</v>
      </c>
      <c r="H486" t="s">
        <v>32</v>
      </c>
      <c r="I486" t="s">
        <v>64</v>
      </c>
      <c r="J486" t="s">
        <v>41</v>
      </c>
      <c r="K486" t="s">
        <v>42</v>
      </c>
      <c r="L486">
        <v>9</v>
      </c>
      <c r="M486" s="6">
        <v>950.77</v>
      </c>
      <c r="N486" s="8">
        <v>0.05</v>
      </c>
      <c r="O486" s="5">
        <v>8129.08</v>
      </c>
      <c r="P486" s="10" t="str">
        <f t="shared" si="31"/>
        <v>2022</v>
      </c>
      <c r="Q486" s="10" t="s">
        <v>498</v>
      </c>
      <c r="R486" s="11" t="s">
        <v>1651</v>
      </c>
    </row>
    <row r="487" spans="1:18" x14ac:dyDescent="0.3">
      <c r="A487" t="str">
        <f t="shared" si="28"/>
        <v>486-Jam/SPS</v>
      </c>
      <c r="B487" t="s">
        <v>62</v>
      </c>
      <c r="C487" t="str">
        <f t="shared" si="29"/>
        <v>Jam</v>
      </c>
      <c r="D487">
        <v>486</v>
      </c>
      <c r="E487" t="s">
        <v>17</v>
      </c>
      <c r="F487" s="5">
        <v>27</v>
      </c>
      <c r="G487" s="5" t="str">
        <f t="shared" si="30"/>
        <v>Middle Age</v>
      </c>
      <c r="H487" t="s">
        <v>31</v>
      </c>
      <c r="I487" t="s">
        <v>64</v>
      </c>
      <c r="J487" t="s">
        <v>40</v>
      </c>
      <c r="K487" t="s">
        <v>42</v>
      </c>
      <c r="L487">
        <v>6</v>
      </c>
      <c r="M487" s="6">
        <v>1774.01</v>
      </c>
      <c r="N487" s="8">
        <v>0.24</v>
      </c>
      <c r="O487" s="5">
        <v>8089.49</v>
      </c>
      <c r="P487" s="10" t="str">
        <f t="shared" si="31"/>
        <v>2020</v>
      </c>
      <c r="Q487" s="10" t="s">
        <v>328</v>
      </c>
      <c r="R487" s="11" t="s">
        <v>1652</v>
      </c>
    </row>
    <row r="488" spans="1:18" x14ac:dyDescent="0.3">
      <c r="A488" t="str">
        <f t="shared" si="28"/>
        <v>487-Emi/SPS</v>
      </c>
      <c r="B488" t="s">
        <v>62</v>
      </c>
      <c r="C488" t="str">
        <f t="shared" si="29"/>
        <v>Emi</v>
      </c>
      <c r="D488">
        <v>487</v>
      </c>
      <c r="E488" t="s">
        <v>28</v>
      </c>
      <c r="F488" s="5">
        <v>55</v>
      </c>
      <c r="G488" s="5" t="str">
        <f t="shared" si="30"/>
        <v>Senior</v>
      </c>
      <c r="H488" t="s">
        <v>32</v>
      </c>
      <c r="I488" t="s">
        <v>35</v>
      </c>
      <c r="J488" t="s">
        <v>41</v>
      </c>
      <c r="K488" t="s">
        <v>43</v>
      </c>
      <c r="L488">
        <v>7</v>
      </c>
      <c r="M488" s="6">
        <v>627.61</v>
      </c>
      <c r="N488" s="8">
        <v>0.02</v>
      </c>
      <c r="O488" s="5">
        <v>4305.3999999999996</v>
      </c>
      <c r="P488" s="10" t="str">
        <f t="shared" si="31"/>
        <v>2023</v>
      </c>
      <c r="Q488" s="10" t="s">
        <v>499</v>
      </c>
      <c r="R488" s="11" t="s">
        <v>1653</v>
      </c>
    </row>
    <row r="489" spans="1:18" x14ac:dyDescent="0.3">
      <c r="A489" t="str">
        <f t="shared" si="28"/>
        <v>488-Meh/SPS</v>
      </c>
      <c r="B489" t="s">
        <v>62</v>
      </c>
      <c r="C489" t="str">
        <f t="shared" si="29"/>
        <v>Meh</v>
      </c>
      <c r="D489">
        <v>488</v>
      </c>
      <c r="E489" t="s">
        <v>26</v>
      </c>
      <c r="F489" s="5">
        <v>28</v>
      </c>
      <c r="G489" s="5" t="str">
        <f t="shared" si="30"/>
        <v>Middle Age</v>
      </c>
      <c r="H489" t="s">
        <v>31</v>
      </c>
      <c r="I489" t="s">
        <v>34</v>
      </c>
      <c r="J489" t="s">
        <v>41</v>
      </c>
      <c r="K489" t="s">
        <v>42</v>
      </c>
      <c r="L489">
        <v>1</v>
      </c>
      <c r="M489" s="6">
        <v>1143.27</v>
      </c>
      <c r="N489" s="8">
        <v>0.06</v>
      </c>
      <c r="O489" s="5">
        <v>1074.67</v>
      </c>
      <c r="P489" s="10" t="str">
        <f t="shared" si="31"/>
        <v>2023</v>
      </c>
      <c r="Q489" s="10" t="s">
        <v>96</v>
      </c>
      <c r="R489" s="11" t="s">
        <v>1654</v>
      </c>
    </row>
    <row r="490" spans="1:18" x14ac:dyDescent="0.3">
      <c r="A490" t="str">
        <f t="shared" si="28"/>
        <v>489-Dan/SPS</v>
      </c>
      <c r="B490" t="s">
        <v>62</v>
      </c>
      <c r="C490" t="str">
        <f t="shared" si="29"/>
        <v>Dan</v>
      </c>
      <c r="D490">
        <v>489</v>
      </c>
      <c r="E490" t="s">
        <v>15</v>
      </c>
      <c r="F490" s="5">
        <v>21</v>
      </c>
      <c r="G490" s="5" t="str">
        <f t="shared" si="30"/>
        <v>Young</v>
      </c>
      <c r="H490" t="s">
        <v>32</v>
      </c>
      <c r="I490" t="s">
        <v>66</v>
      </c>
      <c r="J490" t="s">
        <v>37</v>
      </c>
      <c r="K490" t="s">
        <v>43</v>
      </c>
      <c r="L490">
        <v>5</v>
      </c>
      <c r="M490" s="6">
        <v>1499.82</v>
      </c>
      <c r="N490" s="8">
        <v>0.21</v>
      </c>
      <c r="O490" s="5">
        <v>5924.29</v>
      </c>
      <c r="P490" s="10" t="str">
        <f t="shared" si="31"/>
        <v>2023</v>
      </c>
      <c r="Q490" s="10" t="s">
        <v>500</v>
      </c>
      <c r="R490" s="11" t="s">
        <v>1655</v>
      </c>
    </row>
    <row r="491" spans="1:18" x14ac:dyDescent="0.3">
      <c r="A491" t="str">
        <f t="shared" si="28"/>
        <v>490-Dan/SPS</v>
      </c>
      <c r="B491" t="s">
        <v>62</v>
      </c>
      <c r="C491" t="str">
        <f t="shared" si="29"/>
        <v>Dan</v>
      </c>
      <c r="D491">
        <v>490</v>
      </c>
      <c r="E491" t="s">
        <v>15</v>
      </c>
      <c r="F491" s="5">
        <v>63</v>
      </c>
      <c r="G491" s="5" t="str">
        <f t="shared" si="30"/>
        <v>Senior</v>
      </c>
      <c r="H491" t="s">
        <v>31</v>
      </c>
      <c r="I491" t="s">
        <v>33</v>
      </c>
      <c r="J491" t="s">
        <v>57</v>
      </c>
      <c r="K491" t="s">
        <v>42</v>
      </c>
      <c r="L491">
        <v>3</v>
      </c>
      <c r="M491" s="6">
        <v>1212.03</v>
      </c>
      <c r="N491" s="8">
        <v>0.27</v>
      </c>
      <c r="O491" s="5">
        <v>2654.35</v>
      </c>
      <c r="P491" s="10" t="str">
        <f t="shared" si="31"/>
        <v>2022</v>
      </c>
      <c r="Q491" s="10" t="s">
        <v>501</v>
      </c>
      <c r="R491" s="11" t="s">
        <v>1656</v>
      </c>
    </row>
    <row r="492" spans="1:18" x14ac:dyDescent="0.3">
      <c r="A492" t="str">
        <f t="shared" si="28"/>
        <v>491-Fat/SPS</v>
      </c>
      <c r="B492" t="s">
        <v>62</v>
      </c>
      <c r="C492" t="str">
        <f t="shared" si="29"/>
        <v>Fat</v>
      </c>
      <c r="D492">
        <v>491</v>
      </c>
      <c r="E492" t="s">
        <v>13</v>
      </c>
      <c r="F492" s="5">
        <v>48</v>
      </c>
      <c r="G492" s="5" t="str">
        <f t="shared" si="30"/>
        <v>Senior</v>
      </c>
      <c r="H492" t="s">
        <v>31</v>
      </c>
      <c r="I492" t="s">
        <v>63</v>
      </c>
      <c r="J492" t="s">
        <v>39</v>
      </c>
      <c r="K492" t="s">
        <v>67</v>
      </c>
      <c r="L492">
        <v>6</v>
      </c>
      <c r="M492" s="6">
        <v>1910.43</v>
      </c>
      <c r="N492" s="8">
        <v>0.28999999999999998</v>
      </c>
      <c r="O492" s="5">
        <v>8138.43</v>
      </c>
      <c r="P492" s="10" t="str">
        <f t="shared" si="31"/>
        <v>2023</v>
      </c>
      <c r="Q492" s="10" t="s">
        <v>502</v>
      </c>
      <c r="R492" s="11" t="s">
        <v>1657</v>
      </c>
    </row>
    <row r="493" spans="1:18" x14ac:dyDescent="0.3">
      <c r="A493" t="str">
        <f t="shared" si="28"/>
        <v>492-Fat/SPS</v>
      </c>
      <c r="B493" t="s">
        <v>62</v>
      </c>
      <c r="C493" t="str">
        <f t="shared" si="29"/>
        <v>Fat</v>
      </c>
      <c r="D493">
        <v>492</v>
      </c>
      <c r="E493" t="s">
        <v>13</v>
      </c>
      <c r="F493" s="5">
        <v>51</v>
      </c>
      <c r="G493" s="5" t="str">
        <f t="shared" si="30"/>
        <v>Senior</v>
      </c>
      <c r="H493" t="s">
        <v>31</v>
      </c>
      <c r="I493" t="s">
        <v>33</v>
      </c>
      <c r="J493" t="s">
        <v>40</v>
      </c>
      <c r="K493" t="s">
        <v>67</v>
      </c>
      <c r="L493">
        <v>4</v>
      </c>
      <c r="M493" s="6">
        <v>1224.44</v>
      </c>
      <c r="N493" s="8">
        <v>0.25</v>
      </c>
      <c r="O493" s="5">
        <v>3673.32</v>
      </c>
      <c r="P493" s="10" t="str">
        <f t="shared" si="31"/>
        <v>2021</v>
      </c>
      <c r="Q493" s="10" t="s">
        <v>432</v>
      </c>
      <c r="R493" s="11" t="s">
        <v>1658</v>
      </c>
    </row>
    <row r="494" spans="1:18" x14ac:dyDescent="0.3">
      <c r="A494" t="str">
        <f t="shared" si="28"/>
        <v>493-Ais/SPS</v>
      </c>
      <c r="B494" t="s">
        <v>62</v>
      </c>
      <c r="C494" t="str">
        <f t="shared" si="29"/>
        <v>Ais</v>
      </c>
      <c r="D494">
        <v>493</v>
      </c>
      <c r="E494" t="s">
        <v>16</v>
      </c>
      <c r="F494" s="5">
        <v>59</v>
      </c>
      <c r="G494" s="5" t="str">
        <f t="shared" si="30"/>
        <v>Senior</v>
      </c>
      <c r="H494" t="s">
        <v>32</v>
      </c>
      <c r="I494" t="s">
        <v>33</v>
      </c>
      <c r="J494" t="s">
        <v>39</v>
      </c>
      <c r="K494" t="s">
        <v>43</v>
      </c>
      <c r="L494">
        <v>9</v>
      </c>
      <c r="M494" s="6">
        <v>1808.63</v>
      </c>
      <c r="N494" s="8">
        <v>0.06</v>
      </c>
      <c r="O494" s="5">
        <v>15301.01</v>
      </c>
      <c r="P494" s="10" t="str">
        <f t="shared" si="31"/>
        <v>2021</v>
      </c>
      <c r="Q494" s="10" t="s">
        <v>503</v>
      </c>
      <c r="R494" s="11" t="s">
        <v>1659</v>
      </c>
    </row>
    <row r="495" spans="1:18" x14ac:dyDescent="0.3">
      <c r="A495" t="str">
        <f t="shared" si="28"/>
        <v>494-Dav/SPS</v>
      </c>
      <c r="B495" t="s">
        <v>62</v>
      </c>
      <c r="C495" t="str">
        <f t="shared" si="29"/>
        <v>Dav</v>
      </c>
      <c r="D495">
        <v>494</v>
      </c>
      <c r="E495" t="s">
        <v>22</v>
      </c>
      <c r="F495" s="5">
        <v>52</v>
      </c>
      <c r="G495" s="5" t="str">
        <f t="shared" si="30"/>
        <v>Senior</v>
      </c>
      <c r="H495" t="s">
        <v>32</v>
      </c>
      <c r="I495" t="s">
        <v>64</v>
      </c>
      <c r="J495" t="s">
        <v>37</v>
      </c>
      <c r="K495" t="s">
        <v>43</v>
      </c>
      <c r="L495">
        <v>7</v>
      </c>
      <c r="M495" s="6">
        <v>527.86</v>
      </c>
      <c r="N495" s="8">
        <v>0.09</v>
      </c>
      <c r="O495" s="5">
        <v>3362.47</v>
      </c>
      <c r="P495" s="10" t="str">
        <f t="shared" si="31"/>
        <v>2023</v>
      </c>
      <c r="Q495" s="10" t="s">
        <v>307</v>
      </c>
      <c r="R495" s="11" t="s">
        <v>1660</v>
      </c>
    </row>
    <row r="496" spans="1:18" x14ac:dyDescent="0.3">
      <c r="A496" t="str">
        <f t="shared" si="28"/>
        <v>495-Emm/SPS</v>
      </c>
      <c r="B496" t="s">
        <v>62</v>
      </c>
      <c r="C496" t="str">
        <f t="shared" si="29"/>
        <v>Emm</v>
      </c>
      <c r="D496">
        <v>495</v>
      </c>
      <c r="E496" t="s">
        <v>20</v>
      </c>
      <c r="F496" s="5">
        <v>56</v>
      </c>
      <c r="G496" s="5" t="str">
        <f t="shared" si="30"/>
        <v>Senior</v>
      </c>
      <c r="H496" t="s">
        <v>32</v>
      </c>
      <c r="I496" t="s">
        <v>66</v>
      </c>
      <c r="J496" t="s">
        <v>41</v>
      </c>
      <c r="K496" t="s">
        <v>67</v>
      </c>
      <c r="L496">
        <v>4</v>
      </c>
      <c r="M496" s="6">
        <v>1143.47</v>
      </c>
      <c r="N496" s="8">
        <v>0.26</v>
      </c>
      <c r="O496" s="5">
        <v>3384.67</v>
      </c>
      <c r="P496" s="10" t="str">
        <f t="shared" si="31"/>
        <v>2022</v>
      </c>
      <c r="Q496" s="10" t="s">
        <v>504</v>
      </c>
      <c r="R496" s="11" t="s">
        <v>1661</v>
      </c>
    </row>
    <row r="497" spans="1:18" x14ac:dyDescent="0.3">
      <c r="A497" t="str">
        <f t="shared" si="28"/>
        <v>496-Fat/SPS</v>
      </c>
      <c r="B497" t="s">
        <v>62</v>
      </c>
      <c r="C497" t="str">
        <f t="shared" si="29"/>
        <v>Fat</v>
      </c>
      <c r="D497">
        <v>496</v>
      </c>
      <c r="E497" t="s">
        <v>13</v>
      </c>
      <c r="F497" s="5">
        <v>56</v>
      </c>
      <c r="G497" s="5" t="str">
        <f t="shared" si="30"/>
        <v>Senior</v>
      </c>
      <c r="H497" t="s">
        <v>32</v>
      </c>
      <c r="I497" t="s">
        <v>65</v>
      </c>
      <c r="J497" t="s">
        <v>40</v>
      </c>
      <c r="K497" t="s">
        <v>67</v>
      </c>
      <c r="L497">
        <v>6</v>
      </c>
      <c r="M497" s="6">
        <v>1109.45</v>
      </c>
      <c r="N497" s="8">
        <v>0.27</v>
      </c>
      <c r="O497" s="5">
        <v>4859.3900000000003</v>
      </c>
      <c r="P497" s="10" t="str">
        <f t="shared" si="31"/>
        <v>2020</v>
      </c>
      <c r="Q497" s="10" t="s">
        <v>505</v>
      </c>
      <c r="R497" s="11" t="s">
        <v>1662</v>
      </c>
    </row>
    <row r="498" spans="1:18" x14ac:dyDescent="0.3">
      <c r="A498" t="str">
        <f t="shared" si="28"/>
        <v>497-Oma/SPS</v>
      </c>
      <c r="B498" t="s">
        <v>62</v>
      </c>
      <c r="C498" t="str">
        <f t="shared" si="29"/>
        <v>Oma</v>
      </c>
      <c r="D498">
        <v>497</v>
      </c>
      <c r="E498" t="s">
        <v>23</v>
      </c>
      <c r="F498" s="5">
        <v>50</v>
      </c>
      <c r="G498" s="5" t="str">
        <f t="shared" si="30"/>
        <v>Senior</v>
      </c>
      <c r="H498" t="s">
        <v>32</v>
      </c>
      <c r="I498" t="s">
        <v>35</v>
      </c>
      <c r="J498" t="s">
        <v>57</v>
      </c>
      <c r="K498" t="s">
        <v>42</v>
      </c>
      <c r="L498" s="12">
        <v>5</v>
      </c>
      <c r="M498" s="6">
        <v>1979.43</v>
      </c>
      <c r="N498" s="8">
        <v>0.19</v>
      </c>
      <c r="O498" s="5">
        <v>3206.68</v>
      </c>
      <c r="P498" s="10" t="str">
        <f t="shared" si="31"/>
        <v>2022</v>
      </c>
      <c r="Q498" s="10" t="s">
        <v>506</v>
      </c>
      <c r="R498" s="11" t="s">
        <v>1663</v>
      </c>
    </row>
    <row r="499" spans="1:18" x14ac:dyDescent="0.3">
      <c r="A499" t="str">
        <f t="shared" si="28"/>
        <v>498-Muh/SPS</v>
      </c>
      <c r="B499" t="s">
        <v>62</v>
      </c>
      <c r="C499" t="str">
        <f t="shared" si="29"/>
        <v>Muh</v>
      </c>
      <c r="D499">
        <v>498</v>
      </c>
      <c r="E499" t="s">
        <v>27</v>
      </c>
      <c r="F499" s="5">
        <v>25</v>
      </c>
      <c r="G499" s="5" t="str">
        <f t="shared" si="30"/>
        <v>Middle Age</v>
      </c>
      <c r="H499" t="s">
        <v>31</v>
      </c>
      <c r="I499" t="s">
        <v>65</v>
      </c>
      <c r="J499" t="s">
        <v>38</v>
      </c>
      <c r="K499" t="s">
        <v>67</v>
      </c>
      <c r="L499">
        <v>3</v>
      </c>
      <c r="M499" s="6">
        <v>448.79</v>
      </c>
      <c r="N499" s="8">
        <v>0.09</v>
      </c>
      <c r="O499" s="5">
        <v>1225.2</v>
      </c>
      <c r="P499" s="10" t="str">
        <f t="shared" si="31"/>
        <v>2022</v>
      </c>
      <c r="Q499" s="10" t="s">
        <v>507</v>
      </c>
      <c r="R499" s="11" t="s">
        <v>1664</v>
      </c>
    </row>
    <row r="500" spans="1:18" x14ac:dyDescent="0.3">
      <c r="A500" t="str">
        <f t="shared" si="28"/>
        <v>499-Ais/SPS</v>
      </c>
      <c r="B500" t="s">
        <v>62</v>
      </c>
      <c r="C500" t="str">
        <f t="shared" si="29"/>
        <v>Ais</v>
      </c>
      <c r="D500">
        <v>499</v>
      </c>
      <c r="E500" t="s">
        <v>16</v>
      </c>
      <c r="F500" s="5">
        <v>49</v>
      </c>
      <c r="G500" s="5" t="str">
        <f t="shared" si="30"/>
        <v>Senior</v>
      </c>
      <c r="H500" t="s">
        <v>32</v>
      </c>
      <c r="I500" t="s">
        <v>64</v>
      </c>
      <c r="J500" t="s">
        <v>38</v>
      </c>
      <c r="K500" t="s">
        <v>43</v>
      </c>
      <c r="L500">
        <v>7</v>
      </c>
      <c r="M500" s="6">
        <v>324.94</v>
      </c>
      <c r="N500" s="8">
        <v>7.0000000000000007E-2</v>
      </c>
      <c r="O500" s="5">
        <v>2115.36</v>
      </c>
      <c r="P500" s="10" t="str">
        <f t="shared" si="31"/>
        <v>2021</v>
      </c>
      <c r="Q500" s="10" t="s">
        <v>508</v>
      </c>
      <c r="R500" s="11" t="s">
        <v>1665</v>
      </c>
    </row>
    <row r="501" spans="1:18" x14ac:dyDescent="0.3">
      <c r="A501" t="str">
        <f t="shared" si="28"/>
        <v>500-Emm/SPS</v>
      </c>
      <c r="B501" t="s">
        <v>62</v>
      </c>
      <c r="C501" t="str">
        <f t="shared" si="29"/>
        <v>Emm</v>
      </c>
      <c r="D501">
        <v>500</v>
      </c>
      <c r="E501" t="s">
        <v>20</v>
      </c>
      <c r="F501" s="5">
        <v>50</v>
      </c>
      <c r="G501" s="5" t="str">
        <f t="shared" si="30"/>
        <v>Senior</v>
      </c>
      <c r="H501" t="s">
        <v>32</v>
      </c>
      <c r="I501" t="s">
        <v>34</v>
      </c>
      <c r="J501" t="s">
        <v>37</v>
      </c>
      <c r="K501" t="s">
        <v>43</v>
      </c>
      <c r="L501">
        <v>4</v>
      </c>
      <c r="M501" s="6">
        <v>1242.76</v>
      </c>
      <c r="N501" s="8">
        <v>0.26</v>
      </c>
      <c r="O501" s="5">
        <v>3678.57</v>
      </c>
      <c r="P501" s="10" t="str">
        <f t="shared" si="31"/>
        <v>2020</v>
      </c>
      <c r="Q501" s="10" t="s">
        <v>509</v>
      </c>
      <c r="R501" s="11" t="s">
        <v>1666</v>
      </c>
    </row>
    <row r="502" spans="1:18" x14ac:dyDescent="0.3">
      <c r="A502" t="str">
        <f t="shared" si="28"/>
        <v>501-Meh/SPS</v>
      </c>
      <c r="B502" t="s">
        <v>62</v>
      </c>
      <c r="C502" t="str">
        <f t="shared" si="29"/>
        <v>Meh</v>
      </c>
      <c r="D502">
        <v>501</v>
      </c>
      <c r="E502" t="s">
        <v>26</v>
      </c>
      <c r="F502" s="5">
        <v>25</v>
      </c>
      <c r="G502" s="5" t="str">
        <f t="shared" si="30"/>
        <v>Middle Age</v>
      </c>
      <c r="H502" t="s">
        <v>31</v>
      </c>
      <c r="I502" t="s">
        <v>63</v>
      </c>
      <c r="J502" t="s">
        <v>57</v>
      </c>
      <c r="K502" t="s">
        <v>67</v>
      </c>
      <c r="L502">
        <v>7</v>
      </c>
      <c r="M502" s="6">
        <v>486.2</v>
      </c>
      <c r="N502" s="8">
        <v>0.06</v>
      </c>
      <c r="O502" s="5">
        <v>3199.2</v>
      </c>
      <c r="P502" s="10" t="str">
        <f t="shared" si="31"/>
        <v>2022</v>
      </c>
      <c r="Q502" s="10" t="s">
        <v>181</v>
      </c>
      <c r="R502" s="11" t="s">
        <v>1667</v>
      </c>
    </row>
    <row r="503" spans="1:18" x14ac:dyDescent="0.3">
      <c r="A503" t="str">
        <f t="shared" si="28"/>
        <v>502-Mar/SPS</v>
      </c>
      <c r="B503" t="s">
        <v>62</v>
      </c>
      <c r="C503" t="str">
        <f t="shared" si="29"/>
        <v>Mar</v>
      </c>
      <c r="D503">
        <v>502</v>
      </c>
      <c r="E503" t="s">
        <v>18</v>
      </c>
      <c r="F503" s="5">
        <v>63</v>
      </c>
      <c r="G503" s="5" t="str">
        <f t="shared" si="30"/>
        <v>Senior</v>
      </c>
      <c r="H503" t="s">
        <v>32</v>
      </c>
      <c r="I503" t="s">
        <v>63</v>
      </c>
      <c r="J503" t="s">
        <v>38</v>
      </c>
      <c r="K503" t="s">
        <v>43</v>
      </c>
      <c r="L503">
        <v>9</v>
      </c>
      <c r="M503" s="6">
        <v>1296.3499999999999</v>
      </c>
      <c r="N503" s="8">
        <v>0.2</v>
      </c>
      <c r="O503" s="5">
        <v>9333.7199999999993</v>
      </c>
      <c r="P503" s="10" t="str">
        <f t="shared" si="31"/>
        <v>2020</v>
      </c>
      <c r="Q503" s="10" t="s">
        <v>254</v>
      </c>
      <c r="R503" s="11" t="s">
        <v>1668</v>
      </c>
    </row>
    <row r="504" spans="1:18" x14ac:dyDescent="0.3">
      <c r="A504" t="str">
        <f t="shared" si="28"/>
        <v>503-Ais/SPS</v>
      </c>
      <c r="B504" t="s">
        <v>62</v>
      </c>
      <c r="C504" t="str">
        <f t="shared" si="29"/>
        <v>Ais</v>
      </c>
      <c r="D504">
        <v>503</v>
      </c>
      <c r="E504" t="s">
        <v>16</v>
      </c>
      <c r="F504" s="5">
        <v>31</v>
      </c>
      <c r="G504" s="5" t="str">
        <f t="shared" si="30"/>
        <v>Middle Age</v>
      </c>
      <c r="H504" t="s">
        <v>32</v>
      </c>
      <c r="I504" t="s">
        <v>64</v>
      </c>
      <c r="J504" t="s">
        <v>38</v>
      </c>
      <c r="K504" t="s">
        <v>42</v>
      </c>
      <c r="L504">
        <v>5</v>
      </c>
      <c r="M504" s="6">
        <v>1946.35</v>
      </c>
      <c r="N504" s="8">
        <v>0.28999999999999998</v>
      </c>
      <c r="O504" s="5">
        <v>6909.54</v>
      </c>
      <c r="P504" s="10" t="str">
        <f t="shared" si="31"/>
        <v>2022</v>
      </c>
      <c r="Q504" s="10" t="s">
        <v>353</v>
      </c>
      <c r="R504" s="11" t="s">
        <v>1669</v>
      </c>
    </row>
    <row r="505" spans="1:18" x14ac:dyDescent="0.3">
      <c r="A505" t="str">
        <f t="shared" si="28"/>
        <v>504-Emi/SPS</v>
      </c>
      <c r="B505" t="s">
        <v>62</v>
      </c>
      <c r="C505" t="str">
        <f t="shared" si="29"/>
        <v>Emi</v>
      </c>
      <c r="D505">
        <v>504</v>
      </c>
      <c r="E505" t="s">
        <v>28</v>
      </c>
      <c r="F505" s="5">
        <v>51</v>
      </c>
      <c r="G505" s="5" t="str">
        <f t="shared" si="30"/>
        <v>Senior</v>
      </c>
      <c r="H505" t="s">
        <v>32</v>
      </c>
      <c r="I505" t="s">
        <v>66</v>
      </c>
      <c r="J505" t="s">
        <v>40</v>
      </c>
      <c r="K505" t="s">
        <v>42</v>
      </c>
      <c r="L505">
        <v>1</v>
      </c>
      <c r="M505" s="6">
        <v>1895.69</v>
      </c>
      <c r="N505" s="8">
        <v>0.21</v>
      </c>
      <c r="O505" s="5">
        <v>1497.6</v>
      </c>
      <c r="P505" s="10" t="str">
        <f t="shared" si="31"/>
        <v>2020</v>
      </c>
      <c r="Q505" s="10" t="s">
        <v>510</v>
      </c>
      <c r="R505" s="11" t="s">
        <v>1670</v>
      </c>
    </row>
    <row r="506" spans="1:18" x14ac:dyDescent="0.3">
      <c r="A506" t="str">
        <f t="shared" si="28"/>
        <v>505-Joh/SPS</v>
      </c>
      <c r="B506" t="s">
        <v>62</v>
      </c>
      <c r="C506" t="str">
        <f t="shared" si="29"/>
        <v>Joh</v>
      </c>
      <c r="D506">
        <v>505</v>
      </c>
      <c r="E506" t="s">
        <v>19</v>
      </c>
      <c r="F506" s="5">
        <v>25</v>
      </c>
      <c r="G506" s="5" t="str">
        <f t="shared" si="30"/>
        <v>Middle Age</v>
      </c>
      <c r="H506" t="s">
        <v>32</v>
      </c>
      <c r="I506" t="s">
        <v>63</v>
      </c>
      <c r="J506" t="s">
        <v>40</v>
      </c>
      <c r="K506" t="s">
        <v>67</v>
      </c>
      <c r="L506">
        <v>5</v>
      </c>
      <c r="M506" s="6">
        <v>500.65</v>
      </c>
      <c r="N506" s="8">
        <v>0.08</v>
      </c>
      <c r="O506" s="5">
        <v>2302.9899999999998</v>
      </c>
      <c r="P506" s="10" t="str">
        <f t="shared" si="31"/>
        <v>2022</v>
      </c>
      <c r="Q506" s="10" t="s">
        <v>300</v>
      </c>
      <c r="R506" s="11" t="s">
        <v>1671</v>
      </c>
    </row>
    <row r="507" spans="1:18" x14ac:dyDescent="0.3">
      <c r="A507" t="str">
        <f t="shared" si="28"/>
        <v>506-Lea/SPS</v>
      </c>
      <c r="B507" t="s">
        <v>62</v>
      </c>
      <c r="C507" t="str">
        <f t="shared" si="29"/>
        <v>Lea</v>
      </c>
      <c r="D507">
        <v>506</v>
      </c>
      <c r="E507" t="s">
        <v>14</v>
      </c>
      <c r="F507" s="5">
        <v>59</v>
      </c>
      <c r="G507" s="5" t="str">
        <f t="shared" si="30"/>
        <v>Senior</v>
      </c>
      <c r="H507" t="s">
        <v>32</v>
      </c>
      <c r="I507" t="s">
        <v>64</v>
      </c>
      <c r="J507" t="s">
        <v>39</v>
      </c>
      <c r="K507" t="s">
        <v>43</v>
      </c>
      <c r="L507">
        <v>6</v>
      </c>
      <c r="M507" s="6">
        <v>383.25</v>
      </c>
      <c r="N507" s="8">
        <v>0.08</v>
      </c>
      <c r="O507" s="5">
        <v>2115.54</v>
      </c>
      <c r="P507" s="10" t="str">
        <f t="shared" si="31"/>
        <v>2022</v>
      </c>
      <c r="Q507" s="10" t="s">
        <v>209</v>
      </c>
      <c r="R507" s="11" t="s">
        <v>1672</v>
      </c>
    </row>
    <row r="508" spans="1:18" x14ac:dyDescent="0.3">
      <c r="A508" t="str">
        <f t="shared" si="28"/>
        <v>507-Joh/SPS</v>
      </c>
      <c r="B508" t="s">
        <v>62</v>
      </c>
      <c r="C508" t="str">
        <f t="shared" si="29"/>
        <v>Joh</v>
      </c>
      <c r="D508">
        <v>507</v>
      </c>
      <c r="E508" t="s">
        <v>19</v>
      </c>
      <c r="F508" s="5">
        <v>24</v>
      </c>
      <c r="G508" s="5" t="str">
        <f t="shared" si="30"/>
        <v>Young</v>
      </c>
      <c r="H508" t="s">
        <v>32</v>
      </c>
      <c r="I508" t="s">
        <v>33</v>
      </c>
      <c r="J508" t="s">
        <v>57</v>
      </c>
      <c r="K508" t="s">
        <v>67</v>
      </c>
      <c r="L508" s="12">
        <v>5</v>
      </c>
      <c r="M508" s="6">
        <v>1143.44</v>
      </c>
      <c r="N508" s="8">
        <v>0.03</v>
      </c>
      <c r="O508" s="5">
        <v>2218.27</v>
      </c>
      <c r="P508" s="10" t="str">
        <f t="shared" si="31"/>
        <v>2020</v>
      </c>
      <c r="Q508" s="10" t="s">
        <v>511</v>
      </c>
      <c r="R508" s="11" t="s">
        <v>1673</v>
      </c>
    </row>
    <row r="509" spans="1:18" x14ac:dyDescent="0.3">
      <c r="A509" t="str">
        <f t="shared" si="28"/>
        <v>508-Sar/SPS</v>
      </c>
      <c r="B509" t="s">
        <v>62</v>
      </c>
      <c r="C509" t="str">
        <f t="shared" si="29"/>
        <v>Sar</v>
      </c>
      <c r="D509">
        <v>508</v>
      </c>
      <c r="E509" t="s">
        <v>29</v>
      </c>
      <c r="F509" s="13">
        <v>41</v>
      </c>
      <c r="G509" s="5" t="str">
        <f t="shared" si="30"/>
        <v>Middle Age</v>
      </c>
      <c r="H509" t="s">
        <v>31</v>
      </c>
      <c r="I509" t="s">
        <v>34</v>
      </c>
      <c r="J509" t="s">
        <v>38</v>
      </c>
      <c r="K509" t="s">
        <v>43</v>
      </c>
      <c r="L509">
        <v>8</v>
      </c>
      <c r="M509" s="6">
        <v>1194.22</v>
      </c>
      <c r="N509" s="8">
        <v>0.21</v>
      </c>
      <c r="O509" s="5">
        <v>7547.47</v>
      </c>
      <c r="P509" s="10" t="str">
        <f t="shared" si="31"/>
        <v>2023</v>
      </c>
      <c r="Q509" s="10" t="s">
        <v>512</v>
      </c>
      <c r="R509" s="11" t="s">
        <v>1674</v>
      </c>
    </row>
    <row r="510" spans="1:18" x14ac:dyDescent="0.3">
      <c r="A510" t="str">
        <f t="shared" si="28"/>
        <v>509-Emm/SPS</v>
      </c>
      <c r="B510" t="s">
        <v>62</v>
      </c>
      <c r="C510" t="str">
        <f t="shared" si="29"/>
        <v>Emm</v>
      </c>
      <c r="D510">
        <v>509</v>
      </c>
      <c r="E510" t="s">
        <v>20</v>
      </c>
      <c r="F510" s="5">
        <v>38</v>
      </c>
      <c r="G510" s="5" t="str">
        <f t="shared" si="30"/>
        <v>Middle Age</v>
      </c>
      <c r="H510" t="s">
        <v>32</v>
      </c>
      <c r="I510" t="s">
        <v>34</v>
      </c>
      <c r="J510" t="s">
        <v>40</v>
      </c>
      <c r="K510" t="s">
        <v>43</v>
      </c>
      <c r="L510" s="12">
        <v>5</v>
      </c>
      <c r="M510" s="6">
        <v>1341.39</v>
      </c>
      <c r="N510" s="8">
        <v>0.16</v>
      </c>
      <c r="O510" s="5">
        <v>2253.54</v>
      </c>
      <c r="P510" s="10" t="str">
        <f t="shared" si="31"/>
        <v>2020</v>
      </c>
      <c r="Q510" s="10" t="s">
        <v>513</v>
      </c>
      <c r="R510" s="11" t="s">
        <v>1675</v>
      </c>
    </row>
    <row r="511" spans="1:18" x14ac:dyDescent="0.3">
      <c r="A511" t="str">
        <f t="shared" si="28"/>
        <v>510-Sop/SPS</v>
      </c>
      <c r="B511" t="s">
        <v>62</v>
      </c>
      <c r="C511" t="str">
        <f t="shared" si="29"/>
        <v>Sop</v>
      </c>
      <c r="D511">
        <v>510</v>
      </c>
      <c r="E511" t="s">
        <v>58</v>
      </c>
      <c r="F511" s="5">
        <v>64</v>
      </c>
      <c r="G511" s="5" t="str">
        <f t="shared" si="30"/>
        <v>Senior</v>
      </c>
      <c r="H511" t="s">
        <v>32</v>
      </c>
      <c r="I511" t="s">
        <v>35</v>
      </c>
      <c r="J511" t="s">
        <v>40</v>
      </c>
      <c r="K511" t="s">
        <v>43</v>
      </c>
      <c r="L511">
        <v>9</v>
      </c>
      <c r="M511" s="6">
        <v>1495.91</v>
      </c>
      <c r="N511" s="8">
        <v>0.06</v>
      </c>
      <c r="O511" s="5">
        <v>12655.4</v>
      </c>
      <c r="P511" s="10" t="str">
        <f t="shared" si="31"/>
        <v>2021</v>
      </c>
      <c r="Q511" s="10" t="s">
        <v>514</v>
      </c>
      <c r="R511" s="11" t="s">
        <v>1676</v>
      </c>
    </row>
    <row r="512" spans="1:18" x14ac:dyDescent="0.3">
      <c r="A512" t="str">
        <f t="shared" si="28"/>
        <v>511-Ais/SPS</v>
      </c>
      <c r="B512" t="s">
        <v>62</v>
      </c>
      <c r="C512" t="str">
        <f t="shared" si="29"/>
        <v>Ais</v>
      </c>
      <c r="D512">
        <v>511</v>
      </c>
      <c r="E512" t="s">
        <v>16</v>
      </c>
      <c r="F512" s="5">
        <v>49</v>
      </c>
      <c r="G512" s="5" t="str">
        <f t="shared" si="30"/>
        <v>Senior</v>
      </c>
      <c r="H512" t="s">
        <v>32</v>
      </c>
      <c r="I512" t="s">
        <v>35</v>
      </c>
      <c r="J512" t="s">
        <v>40</v>
      </c>
      <c r="K512" t="s">
        <v>42</v>
      </c>
      <c r="L512" s="12">
        <v>5</v>
      </c>
      <c r="M512" s="6">
        <v>1221.8699999999999</v>
      </c>
      <c r="N512" s="8">
        <v>7.0000000000000007E-2</v>
      </c>
      <c r="O512" s="5">
        <v>2272.6799999999998</v>
      </c>
      <c r="P512" s="10" t="str">
        <f t="shared" si="31"/>
        <v>2021</v>
      </c>
      <c r="Q512" s="10" t="s">
        <v>515</v>
      </c>
      <c r="R512" s="11" t="s">
        <v>1677</v>
      </c>
    </row>
    <row r="513" spans="1:18" x14ac:dyDescent="0.3">
      <c r="A513" t="str">
        <f t="shared" si="28"/>
        <v>512-Emm/SPS</v>
      </c>
      <c r="B513" t="s">
        <v>62</v>
      </c>
      <c r="C513" t="str">
        <f t="shared" si="29"/>
        <v>Emm</v>
      </c>
      <c r="D513">
        <v>512</v>
      </c>
      <c r="E513" t="s">
        <v>20</v>
      </c>
      <c r="F513" s="5">
        <v>28</v>
      </c>
      <c r="G513" s="5" t="str">
        <f t="shared" si="30"/>
        <v>Middle Age</v>
      </c>
      <c r="H513" t="s">
        <v>31</v>
      </c>
      <c r="I513" t="s">
        <v>33</v>
      </c>
      <c r="J513" t="s">
        <v>39</v>
      </c>
      <c r="K513" t="s">
        <v>43</v>
      </c>
      <c r="L513">
        <v>3</v>
      </c>
      <c r="M513" s="6">
        <v>267.92</v>
      </c>
      <c r="N513" s="8">
        <v>0</v>
      </c>
      <c r="O513" s="5">
        <v>803.76</v>
      </c>
      <c r="P513" s="10" t="str">
        <f t="shared" si="31"/>
        <v>2022</v>
      </c>
      <c r="Q513" s="10" t="s">
        <v>516</v>
      </c>
      <c r="R513" s="11" t="s">
        <v>1678</v>
      </c>
    </row>
    <row r="514" spans="1:18" x14ac:dyDescent="0.3">
      <c r="A514" t="str">
        <f t="shared" si="28"/>
        <v>513-Joh/SPS</v>
      </c>
      <c r="B514" t="s">
        <v>62</v>
      </c>
      <c r="C514" t="str">
        <f t="shared" si="29"/>
        <v>Joh</v>
      </c>
      <c r="D514">
        <v>513</v>
      </c>
      <c r="E514" t="s">
        <v>19</v>
      </c>
      <c r="F514" s="5">
        <v>31</v>
      </c>
      <c r="G514" s="5" t="str">
        <f t="shared" si="30"/>
        <v>Middle Age</v>
      </c>
      <c r="H514" t="s">
        <v>31</v>
      </c>
      <c r="I514" t="s">
        <v>34</v>
      </c>
      <c r="J514" t="s">
        <v>57</v>
      </c>
      <c r="K514" t="s">
        <v>42</v>
      </c>
      <c r="L514">
        <v>8</v>
      </c>
      <c r="M514" s="6">
        <v>1590.81</v>
      </c>
      <c r="N514" s="8">
        <v>0.28999999999999998</v>
      </c>
      <c r="O514" s="5">
        <v>9035.7999999999993</v>
      </c>
      <c r="P514" s="10" t="str">
        <f t="shared" si="31"/>
        <v>2020</v>
      </c>
      <c r="Q514" s="10" t="s">
        <v>517</v>
      </c>
      <c r="R514" s="11" t="s">
        <v>1679</v>
      </c>
    </row>
    <row r="515" spans="1:18" x14ac:dyDescent="0.3">
      <c r="A515" t="str">
        <f t="shared" ref="A515:A578" si="32">D515&amp;"-"&amp;C515&amp;"/"&amp;B515</f>
        <v>514-Mar/SPS</v>
      </c>
      <c r="B515" t="s">
        <v>62</v>
      </c>
      <c r="C515" t="str">
        <f t="shared" ref="C515:C578" si="33">LEFT(E515,3)</f>
        <v>Mar</v>
      </c>
      <c r="D515">
        <v>514</v>
      </c>
      <c r="E515" t="s">
        <v>18</v>
      </c>
      <c r="F515" s="5">
        <v>28</v>
      </c>
      <c r="G515" s="5" t="str">
        <f t="shared" ref="G515:G578" si="34">IF(F515&lt;25,"Young",IF(F515&lt;45,"Middle Age","Senior"))</f>
        <v>Middle Age</v>
      </c>
      <c r="H515" t="s">
        <v>31</v>
      </c>
      <c r="I515" t="s">
        <v>33</v>
      </c>
      <c r="J515" t="s">
        <v>41</v>
      </c>
      <c r="K515" t="s">
        <v>43</v>
      </c>
      <c r="L515">
        <v>6</v>
      </c>
      <c r="M515" s="6">
        <v>205.06</v>
      </c>
      <c r="N515" s="8">
        <v>0.25</v>
      </c>
      <c r="O515" s="5">
        <v>922.77</v>
      </c>
      <c r="P515" s="10" t="str">
        <f t="shared" ref="P515:P578" si="35">RIGHT(Q515,4)</f>
        <v>2022</v>
      </c>
      <c r="Q515" s="10" t="s">
        <v>518</v>
      </c>
      <c r="R515" s="11" t="s">
        <v>1680</v>
      </c>
    </row>
    <row r="516" spans="1:18" x14ac:dyDescent="0.3">
      <c r="A516" t="str">
        <f t="shared" si="32"/>
        <v>515-Ali/SPS</v>
      </c>
      <c r="B516" t="s">
        <v>62</v>
      </c>
      <c r="C516" t="str">
        <f t="shared" si="33"/>
        <v>Ali</v>
      </c>
      <c r="D516">
        <v>515</v>
      </c>
      <c r="E516" t="s">
        <v>12</v>
      </c>
      <c r="F516" s="5">
        <v>19</v>
      </c>
      <c r="G516" s="5" t="str">
        <f t="shared" si="34"/>
        <v>Young</v>
      </c>
      <c r="H516" t="s">
        <v>31</v>
      </c>
      <c r="I516" t="s">
        <v>34</v>
      </c>
      <c r="J516" t="s">
        <v>40</v>
      </c>
      <c r="K516" t="s">
        <v>67</v>
      </c>
      <c r="L516">
        <v>1</v>
      </c>
      <c r="M516" s="6">
        <v>88.99</v>
      </c>
      <c r="N516" s="8">
        <v>0.12</v>
      </c>
      <c r="O516" s="5">
        <v>78.31</v>
      </c>
      <c r="P516" s="10" t="str">
        <f t="shared" si="35"/>
        <v>2021</v>
      </c>
      <c r="Q516" s="10" t="s">
        <v>519</v>
      </c>
      <c r="R516" s="11" t="s">
        <v>1681</v>
      </c>
    </row>
    <row r="517" spans="1:18" x14ac:dyDescent="0.3">
      <c r="A517" t="str">
        <f t="shared" si="32"/>
        <v>516-Ali/SPS</v>
      </c>
      <c r="B517" t="s">
        <v>62</v>
      </c>
      <c r="C517" t="str">
        <f t="shared" si="33"/>
        <v>Ali</v>
      </c>
      <c r="D517">
        <v>516</v>
      </c>
      <c r="E517" t="s">
        <v>12</v>
      </c>
      <c r="F517" s="5">
        <v>51</v>
      </c>
      <c r="G517" s="5" t="str">
        <f t="shared" si="34"/>
        <v>Senior</v>
      </c>
      <c r="H517" t="s">
        <v>32</v>
      </c>
      <c r="I517" t="s">
        <v>66</v>
      </c>
      <c r="J517" t="s">
        <v>57</v>
      </c>
      <c r="K517" t="s">
        <v>42</v>
      </c>
      <c r="L517">
        <v>4</v>
      </c>
      <c r="M517" s="6">
        <v>1550.83</v>
      </c>
      <c r="N517" s="8">
        <v>0.28000000000000003</v>
      </c>
      <c r="O517" s="5">
        <v>4466.3900000000003</v>
      </c>
      <c r="P517" s="10" t="str">
        <f t="shared" si="35"/>
        <v>2021</v>
      </c>
      <c r="Q517" s="10" t="s">
        <v>520</v>
      </c>
      <c r="R517" s="11" t="s">
        <v>1682</v>
      </c>
    </row>
    <row r="518" spans="1:18" x14ac:dyDescent="0.3">
      <c r="A518" t="str">
        <f t="shared" si="32"/>
        <v>517-Dav/SPS</v>
      </c>
      <c r="B518" t="s">
        <v>62</v>
      </c>
      <c r="C518" t="str">
        <f t="shared" si="33"/>
        <v>Dav</v>
      </c>
      <c r="D518">
        <v>517</v>
      </c>
      <c r="E518" t="s">
        <v>22</v>
      </c>
      <c r="F518" s="5">
        <v>61</v>
      </c>
      <c r="G518" s="5" t="str">
        <f t="shared" si="34"/>
        <v>Senior</v>
      </c>
      <c r="H518" t="s">
        <v>31</v>
      </c>
      <c r="I518" t="s">
        <v>64</v>
      </c>
      <c r="J518" t="s">
        <v>37</v>
      </c>
      <c r="K518" t="s">
        <v>42</v>
      </c>
      <c r="L518">
        <v>5</v>
      </c>
      <c r="M518" s="6">
        <v>1119.3</v>
      </c>
      <c r="N518" s="8">
        <v>0.2</v>
      </c>
      <c r="O518" s="5">
        <v>4477.2</v>
      </c>
      <c r="P518" s="10" t="str">
        <f t="shared" si="35"/>
        <v>2020</v>
      </c>
      <c r="Q518" s="10" t="s">
        <v>521</v>
      </c>
      <c r="R518" s="11" t="s">
        <v>1683</v>
      </c>
    </row>
    <row r="519" spans="1:18" x14ac:dyDescent="0.3">
      <c r="A519" t="str">
        <f t="shared" si="32"/>
        <v>518-Ais/SPS</v>
      </c>
      <c r="B519" t="s">
        <v>62</v>
      </c>
      <c r="C519" t="str">
        <f t="shared" si="33"/>
        <v>Ais</v>
      </c>
      <c r="D519">
        <v>518</v>
      </c>
      <c r="E519" t="s">
        <v>16</v>
      </c>
      <c r="F519" s="5">
        <v>64</v>
      </c>
      <c r="G519" s="5" t="str">
        <f t="shared" si="34"/>
        <v>Senior</v>
      </c>
      <c r="H519" t="s">
        <v>32</v>
      </c>
      <c r="I519" t="s">
        <v>35</v>
      </c>
      <c r="J519" t="s">
        <v>39</v>
      </c>
      <c r="K519" t="s">
        <v>42</v>
      </c>
      <c r="L519">
        <v>3</v>
      </c>
      <c r="M519" s="6">
        <v>1412.25</v>
      </c>
      <c r="N519" s="8">
        <v>0.23</v>
      </c>
      <c r="O519" s="5">
        <v>3262.3</v>
      </c>
      <c r="P519" s="10" t="str">
        <f t="shared" si="35"/>
        <v>2020</v>
      </c>
      <c r="Q519" s="10" t="s">
        <v>522</v>
      </c>
      <c r="R519" s="11" t="s">
        <v>1684</v>
      </c>
    </row>
    <row r="520" spans="1:18" x14ac:dyDescent="0.3">
      <c r="A520" t="str">
        <f t="shared" si="32"/>
        <v>519-Luc/SPS</v>
      </c>
      <c r="B520" t="s">
        <v>62</v>
      </c>
      <c r="C520" t="str">
        <f t="shared" si="33"/>
        <v>Luc</v>
      </c>
      <c r="D520">
        <v>519</v>
      </c>
      <c r="E520" t="s">
        <v>25</v>
      </c>
      <c r="F520" s="5">
        <v>34</v>
      </c>
      <c r="G520" s="5" t="str">
        <f t="shared" si="34"/>
        <v>Middle Age</v>
      </c>
      <c r="H520" t="s">
        <v>32</v>
      </c>
      <c r="I520" t="s">
        <v>66</v>
      </c>
      <c r="J520" t="s">
        <v>41</v>
      </c>
      <c r="K520" t="s">
        <v>67</v>
      </c>
      <c r="L520">
        <v>1</v>
      </c>
      <c r="M520" s="6">
        <v>796.36</v>
      </c>
      <c r="N520" s="8">
        <v>0.2</v>
      </c>
      <c r="O520" s="5">
        <v>637.09</v>
      </c>
      <c r="P520" s="10" t="str">
        <f t="shared" si="35"/>
        <v>2020</v>
      </c>
      <c r="Q520" s="10" t="s">
        <v>523</v>
      </c>
      <c r="R520" s="11" t="s">
        <v>1685</v>
      </c>
    </row>
    <row r="521" spans="1:18" x14ac:dyDescent="0.3">
      <c r="A521" t="str">
        <f t="shared" si="32"/>
        <v>520-Ali/SPS</v>
      </c>
      <c r="B521" t="s">
        <v>62</v>
      </c>
      <c r="C521" t="str">
        <f t="shared" si="33"/>
        <v>Ali</v>
      </c>
      <c r="D521">
        <v>520</v>
      </c>
      <c r="E521" t="s">
        <v>12</v>
      </c>
      <c r="F521" s="5">
        <v>31</v>
      </c>
      <c r="G521" s="5" t="str">
        <f t="shared" si="34"/>
        <v>Middle Age</v>
      </c>
      <c r="H521" t="s">
        <v>32</v>
      </c>
      <c r="I521" t="s">
        <v>63</v>
      </c>
      <c r="J521" t="s">
        <v>40</v>
      </c>
      <c r="K521" t="s">
        <v>42</v>
      </c>
      <c r="L521">
        <v>3</v>
      </c>
      <c r="M521" s="6">
        <v>71.63</v>
      </c>
      <c r="N521" s="8">
        <v>0.23</v>
      </c>
      <c r="O521" s="5">
        <v>165.47</v>
      </c>
      <c r="P521" s="10" t="str">
        <f t="shared" si="35"/>
        <v>2022</v>
      </c>
      <c r="Q521" s="10" t="s">
        <v>524</v>
      </c>
      <c r="R521" s="11" t="s">
        <v>1686</v>
      </c>
    </row>
    <row r="522" spans="1:18" x14ac:dyDescent="0.3">
      <c r="A522" t="str">
        <f t="shared" si="32"/>
        <v>521-Jam/SPS</v>
      </c>
      <c r="B522" t="s">
        <v>62</v>
      </c>
      <c r="C522" t="str">
        <f t="shared" si="33"/>
        <v>Jam</v>
      </c>
      <c r="D522">
        <v>521</v>
      </c>
      <c r="E522" t="s">
        <v>17</v>
      </c>
      <c r="F522" s="5">
        <v>42</v>
      </c>
      <c r="G522" s="5" t="str">
        <f t="shared" si="34"/>
        <v>Middle Age</v>
      </c>
      <c r="H522" t="s">
        <v>31</v>
      </c>
      <c r="I522" t="s">
        <v>64</v>
      </c>
      <c r="J522" t="s">
        <v>40</v>
      </c>
      <c r="K522" t="s">
        <v>67</v>
      </c>
      <c r="L522">
        <v>9</v>
      </c>
      <c r="M522" s="6">
        <v>695.48</v>
      </c>
      <c r="N522" s="8">
        <v>0.05</v>
      </c>
      <c r="O522" s="5">
        <v>5946.35</v>
      </c>
      <c r="P522" s="10" t="str">
        <f t="shared" si="35"/>
        <v>2022</v>
      </c>
      <c r="Q522" s="10" t="s">
        <v>525</v>
      </c>
      <c r="R522" s="11" t="s">
        <v>1687</v>
      </c>
    </row>
    <row r="523" spans="1:18" x14ac:dyDescent="0.3">
      <c r="A523" t="str">
        <f t="shared" si="32"/>
        <v>522-Noa/SPS</v>
      </c>
      <c r="B523" t="s">
        <v>62</v>
      </c>
      <c r="C523" t="str">
        <f t="shared" si="33"/>
        <v>Noa</v>
      </c>
      <c r="D523">
        <v>522</v>
      </c>
      <c r="E523" t="s">
        <v>24</v>
      </c>
      <c r="F523" s="5">
        <v>44</v>
      </c>
      <c r="G523" s="5" t="str">
        <f t="shared" si="34"/>
        <v>Middle Age</v>
      </c>
      <c r="H523" t="s">
        <v>32</v>
      </c>
      <c r="I523" t="s">
        <v>35</v>
      </c>
      <c r="J523" t="s">
        <v>39</v>
      </c>
      <c r="K523" t="s">
        <v>43</v>
      </c>
      <c r="L523" s="12">
        <v>5</v>
      </c>
      <c r="M523" s="6">
        <v>1235.8599999999999</v>
      </c>
      <c r="N523" s="8">
        <v>0.17</v>
      </c>
      <c r="O523" s="5">
        <v>2051.5300000000002</v>
      </c>
      <c r="P523" s="10" t="str">
        <f t="shared" si="35"/>
        <v>2021</v>
      </c>
      <c r="Q523" s="10" t="s">
        <v>526</v>
      </c>
      <c r="R523" s="11" t="s">
        <v>1688</v>
      </c>
    </row>
    <row r="524" spans="1:18" x14ac:dyDescent="0.3">
      <c r="A524" t="str">
        <f t="shared" si="32"/>
        <v>523-Ais/SPS</v>
      </c>
      <c r="B524" t="s">
        <v>62</v>
      </c>
      <c r="C524" t="str">
        <f t="shared" si="33"/>
        <v>Ais</v>
      </c>
      <c r="D524">
        <v>523</v>
      </c>
      <c r="E524" t="s">
        <v>16</v>
      </c>
      <c r="F524" s="5">
        <v>25</v>
      </c>
      <c r="G524" s="5" t="str">
        <f t="shared" si="34"/>
        <v>Middle Age</v>
      </c>
      <c r="H524" t="s">
        <v>31</v>
      </c>
      <c r="I524" t="s">
        <v>63</v>
      </c>
      <c r="J524" t="s">
        <v>39</v>
      </c>
      <c r="K524" t="s">
        <v>43</v>
      </c>
      <c r="L524">
        <v>1</v>
      </c>
      <c r="M524" s="6">
        <v>490.12</v>
      </c>
      <c r="N524" s="8">
        <v>0.25</v>
      </c>
      <c r="O524" s="5">
        <v>367.59</v>
      </c>
      <c r="P524" s="10" t="str">
        <f t="shared" si="35"/>
        <v>2023</v>
      </c>
      <c r="Q524" s="10" t="s">
        <v>527</v>
      </c>
      <c r="R524" s="11" t="s">
        <v>1689</v>
      </c>
    </row>
    <row r="525" spans="1:18" x14ac:dyDescent="0.3">
      <c r="A525" t="str">
        <f t="shared" si="32"/>
        <v>524-Lea/SPS</v>
      </c>
      <c r="B525" t="s">
        <v>62</v>
      </c>
      <c r="C525" t="str">
        <f t="shared" si="33"/>
        <v>Lea</v>
      </c>
      <c r="D525">
        <v>524</v>
      </c>
      <c r="E525" t="s">
        <v>14</v>
      </c>
      <c r="F525" s="5">
        <v>34</v>
      </c>
      <c r="G525" s="5" t="str">
        <f t="shared" si="34"/>
        <v>Middle Age</v>
      </c>
      <c r="H525" t="s">
        <v>32</v>
      </c>
      <c r="I525" t="s">
        <v>33</v>
      </c>
      <c r="J525" t="s">
        <v>38</v>
      </c>
      <c r="K525" t="s">
        <v>67</v>
      </c>
      <c r="L525">
        <v>7</v>
      </c>
      <c r="M525" s="6">
        <v>1391.22</v>
      </c>
      <c r="N525" s="8">
        <v>0.01</v>
      </c>
      <c r="O525" s="5">
        <v>9641.15</v>
      </c>
      <c r="P525" s="10" t="str">
        <f t="shared" si="35"/>
        <v>2023</v>
      </c>
      <c r="Q525" s="10" t="s">
        <v>528</v>
      </c>
      <c r="R525" s="11" t="s">
        <v>1690</v>
      </c>
    </row>
    <row r="526" spans="1:18" x14ac:dyDescent="0.3">
      <c r="A526" t="str">
        <f t="shared" si="32"/>
        <v>525-Emi/SPS</v>
      </c>
      <c r="B526" t="s">
        <v>62</v>
      </c>
      <c r="C526" t="str">
        <f t="shared" si="33"/>
        <v>Emi</v>
      </c>
      <c r="D526">
        <v>525</v>
      </c>
      <c r="E526" t="s">
        <v>28</v>
      </c>
      <c r="F526" s="5">
        <v>22</v>
      </c>
      <c r="G526" s="5" t="str">
        <f t="shared" si="34"/>
        <v>Young</v>
      </c>
      <c r="H526" t="s">
        <v>31</v>
      </c>
      <c r="I526" t="s">
        <v>63</v>
      </c>
      <c r="J526" t="s">
        <v>40</v>
      </c>
      <c r="K526" t="s">
        <v>42</v>
      </c>
      <c r="L526">
        <v>7</v>
      </c>
      <c r="M526" s="6">
        <v>1599.08</v>
      </c>
      <c r="N526" s="8">
        <v>0.04</v>
      </c>
      <c r="O526" s="5">
        <v>10745.82</v>
      </c>
      <c r="P526" s="10" t="str">
        <f t="shared" si="35"/>
        <v>2021</v>
      </c>
      <c r="Q526" s="10" t="s">
        <v>529</v>
      </c>
      <c r="R526" s="11" t="s">
        <v>1691</v>
      </c>
    </row>
    <row r="527" spans="1:18" x14ac:dyDescent="0.3">
      <c r="A527" t="str">
        <f t="shared" si="32"/>
        <v>526-Jam/SPS</v>
      </c>
      <c r="B527" t="s">
        <v>62</v>
      </c>
      <c r="C527" t="str">
        <f t="shared" si="33"/>
        <v>Jam</v>
      </c>
      <c r="D527">
        <v>526</v>
      </c>
      <c r="E527" t="s">
        <v>17</v>
      </c>
      <c r="F527" s="5">
        <v>29</v>
      </c>
      <c r="G527" s="5" t="str">
        <f t="shared" si="34"/>
        <v>Middle Age</v>
      </c>
      <c r="H527" t="s">
        <v>31</v>
      </c>
      <c r="I527" t="s">
        <v>66</v>
      </c>
      <c r="J527" t="s">
        <v>57</v>
      </c>
      <c r="K527" t="s">
        <v>42</v>
      </c>
      <c r="L527">
        <v>5</v>
      </c>
      <c r="M527" s="6">
        <v>935.82</v>
      </c>
      <c r="N527" s="8">
        <v>7.0000000000000007E-2</v>
      </c>
      <c r="O527" s="5">
        <v>4351.5600000000004</v>
      </c>
      <c r="P527" s="10" t="str">
        <f t="shared" si="35"/>
        <v>2020</v>
      </c>
      <c r="Q527" s="10" t="s">
        <v>368</v>
      </c>
      <c r="R527" s="11" t="s">
        <v>1692</v>
      </c>
    </row>
    <row r="528" spans="1:18" x14ac:dyDescent="0.3">
      <c r="A528" t="str">
        <f t="shared" si="32"/>
        <v>527-Sar/SPS</v>
      </c>
      <c r="B528" t="s">
        <v>62</v>
      </c>
      <c r="C528" t="str">
        <f t="shared" si="33"/>
        <v>Sar</v>
      </c>
      <c r="D528">
        <v>527</v>
      </c>
      <c r="E528" t="s">
        <v>29</v>
      </c>
      <c r="F528" s="5">
        <v>55</v>
      </c>
      <c r="G528" s="5" t="str">
        <f t="shared" si="34"/>
        <v>Senior</v>
      </c>
      <c r="H528" t="s">
        <v>32</v>
      </c>
      <c r="I528" t="s">
        <v>65</v>
      </c>
      <c r="J528" t="s">
        <v>39</v>
      </c>
      <c r="K528" t="s">
        <v>67</v>
      </c>
      <c r="L528" s="12">
        <v>5</v>
      </c>
      <c r="M528" s="6">
        <v>1757.66</v>
      </c>
      <c r="N528" s="8">
        <v>0.09</v>
      </c>
      <c r="O528" s="5">
        <v>3198.94</v>
      </c>
      <c r="P528" s="10" t="str">
        <f t="shared" si="35"/>
        <v>2021</v>
      </c>
      <c r="Q528" s="10" t="s">
        <v>530</v>
      </c>
      <c r="R528" s="11" t="s">
        <v>1693</v>
      </c>
    </row>
    <row r="529" spans="1:18" x14ac:dyDescent="0.3">
      <c r="A529" t="str">
        <f t="shared" si="32"/>
        <v>528-Ais/SPS</v>
      </c>
      <c r="B529" t="s">
        <v>62</v>
      </c>
      <c r="C529" t="str">
        <f t="shared" si="33"/>
        <v>Ais</v>
      </c>
      <c r="D529">
        <v>528</v>
      </c>
      <c r="E529" t="s">
        <v>16</v>
      </c>
      <c r="F529" s="5">
        <v>35</v>
      </c>
      <c r="G529" s="5" t="str">
        <f t="shared" si="34"/>
        <v>Middle Age</v>
      </c>
      <c r="H529" t="s">
        <v>32</v>
      </c>
      <c r="I529" t="s">
        <v>63</v>
      </c>
      <c r="J529" t="s">
        <v>39</v>
      </c>
      <c r="K529" t="s">
        <v>43</v>
      </c>
      <c r="L529">
        <v>1</v>
      </c>
      <c r="M529" s="6">
        <v>1716.89</v>
      </c>
      <c r="N529" s="8">
        <v>0.05</v>
      </c>
      <c r="O529" s="5">
        <v>1631.05</v>
      </c>
      <c r="P529" s="10" t="str">
        <f t="shared" si="35"/>
        <v>2023</v>
      </c>
      <c r="Q529" s="10" t="s">
        <v>331</v>
      </c>
      <c r="R529" s="11" t="s">
        <v>1694</v>
      </c>
    </row>
    <row r="530" spans="1:18" x14ac:dyDescent="0.3">
      <c r="A530" t="str">
        <f t="shared" si="32"/>
        <v>529-Oma/SPS</v>
      </c>
      <c r="B530" t="s">
        <v>62</v>
      </c>
      <c r="C530" t="str">
        <f t="shared" si="33"/>
        <v>Oma</v>
      </c>
      <c r="D530">
        <v>529</v>
      </c>
      <c r="E530" t="s">
        <v>23</v>
      </c>
      <c r="F530" s="5">
        <v>43</v>
      </c>
      <c r="G530" s="5" t="str">
        <f t="shared" si="34"/>
        <v>Middle Age</v>
      </c>
      <c r="H530" t="s">
        <v>32</v>
      </c>
      <c r="I530" t="s">
        <v>65</v>
      </c>
      <c r="J530" t="s">
        <v>37</v>
      </c>
      <c r="K530" t="s">
        <v>67</v>
      </c>
      <c r="L530">
        <v>5</v>
      </c>
      <c r="M530" s="6">
        <v>1762.21</v>
      </c>
      <c r="N530" s="8">
        <v>0.19</v>
      </c>
      <c r="O530" s="5">
        <v>7136.95</v>
      </c>
      <c r="P530" s="10" t="str">
        <f t="shared" si="35"/>
        <v>2021</v>
      </c>
      <c r="Q530" s="10" t="s">
        <v>204</v>
      </c>
      <c r="R530" s="11" t="s">
        <v>1695</v>
      </c>
    </row>
    <row r="531" spans="1:18" x14ac:dyDescent="0.3">
      <c r="A531" t="str">
        <f t="shared" si="32"/>
        <v>530-Meh/SPS</v>
      </c>
      <c r="B531" t="s">
        <v>62</v>
      </c>
      <c r="C531" t="str">
        <f t="shared" si="33"/>
        <v>Meh</v>
      </c>
      <c r="D531">
        <v>530</v>
      </c>
      <c r="E531" t="s">
        <v>26</v>
      </c>
      <c r="F531" s="5">
        <v>48</v>
      </c>
      <c r="G531" s="5" t="str">
        <f t="shared" si="34"/>
        <v>Senior</v>
      </c>
      <c r="H531" t="s">
        <v>31</v>
      </c>
      <c r="I531" t="s">
        <v>35</v>
      </c>
      <c r="J531" t="s">
        <v>37</v>
      </c>
      <c r="K531" t="s">
        <v>42</v>
      </c>
      <c r="L531">
        <v>4</v>
      </c>
      <c r="M531" s="6">
        <v>1339.02</v>
      </c>
      <c r="N531" s="8">
        <v>0.09</v>
      </c>
      <c r="O531" s="5">
        <v>4874.03</v>
      </c>
      <c r="P531" s="10" t="str">
        <f t="shared" si="35"/>
        <v>2023</v>
      </c>
      <c r="Q531" s="10" t="s">
        <v>471</v>
      </c>
      <c r="R531" s="11" t="s">
        <v>1696</v>
      </c>
    </row>
    <row r="532" spans="1:18" x14ac:dyDescent="0.3">
      <c r="A532" t="str">
        <f t="shared" si="32"/>
        <v>531-Ais/SPS</v>
      </c>
      <c r="B532" t="s">
        <v>62</v>
      </c>
      <c r="C532" t="str">
        <f t="shared" si="33"/>
        <v>Ais</v>
      </c>
      <c r="D532">
        <v>531</v>
      </c>
      <c r="E532" t="s">
        <v>16</v>
      </c>
      <c r="F532" s="5">
        <v>54</v>
      </c>
      <c r="G532" s="5" t="str">
        <f t="shared" si="34"/>
        <v>Senior</v>
      </c>
      <c r="H532" t="s">
        <v>31</v>
      </c>
      <c r="I532" t="s">
        <v>66</v>
      </c>
      <c r="J532" t="s">
        <v>37</v>
      </c>
      <c r="K532" t="s">
        <v>42</v>
      </c>
      <c r="L532">
        <v>9</v>
      </c>
      <c r="M532" s="6">
        <v>644.34</v>
      </c>
      <c r="N532" s="8">
        <v>0.05</v>
      </c>
      <c r="O532" s="5">
        <v>5509.11</v>
      </c>
      <c r="P532" s="10" t="str">
        <f t="shared" si="35"/>
        <v>2020</v>
      </c>
      <c r="Q532" s="10" t="s">
        <v>531</v>
      </c>
      <c r="R532" s="11" t="s">
        <v>1697</v>
      </c>
    </row>
    <row r="533" spans="1:18" x14ac:dyDescent="0.3">
      <c r="A533" t="str">
        <f t="shared" si="32"/>
        <v>532-Joh/SPS</v>
      </c>
      <c r="B533" t="s">
        <v>62</v>
      </c>
      <c r="C533" t="str">
        <f t="shared" si="33"/>
        <v>Joh</v>
      </c>
      <c r="D533">
        <v>532</v>
      </c>
      <c r="E533" t="s">
        <v>19</v>
      </c>
      <c r="F533" s="5">
        <v>23</v>
      </c>
      <c r="G533" s="5" t="str">
        <f t="shared" si="34"/>
        <v>Young</v>
      </c>
      <c r="H533" t="s">
        <v>31</v>
      </c>
      <c r="I533" t="s">
        <v>63</v>
      </c>
      <c r="J533" t="s">
        <v>39</v>
      </c>
      <c r="K533" t="s">
        <v>42</v>
      </c>
      <c r="L533">
        <v>5</v>
      </c>
      <c r="M533" s="6">
        <v>988.44</v>
      </c>
      <c r="N533" s="8">
        <v>0.27</v>
      </c>
      <c r="O533" s="5">
        <v>3607.81</v>
      </c>
      <c r="P533" s="10" t="str">
        <f t="shared" si="35"/>
        <v>2023</v>
      </c>
      <c r="Q533" s="10" t="s">
        <v>532</v>
      </c>
      <c r="R533" s="11" t="s">
        <v>1698</v>
      </c>
    </row>
    <row r="534" spans="1:18" x14ac:dyDescent="0.3">
      <c r="A534" t="str">
        <f t="shared" si="32"/>
        <v>533-Dan/SPS</v>
      </c>
      <c r="B534" t="s">
        <v>62</v>
      </c>
      <c r="C534" t="str">
        <f t="shared" si="33"/>
        <v>Dan</v>
      </c>
      <c r="D534">
        <v>533</v>
      </c>
      <c r="E534" t="s">
        <v>15</v>
      </c>
      <c r="F534" s="5">
        <v>58</v>
      </c>
      <c r="G534" s="5" t="str">
        <f t="shared" si="34"/>
        <v>Senior</v>
      </c>
      <c r="H534" t="s">
        <v>32</v>
      </c>
      <c r="I534" t="s">
        <v>64</v>
      </c>
      <c r="J534" t="s">
        <v>41</v>
      </c>
      <c r="K534" t="s">
        <v>42</v>
      </c>
      <c r="L534" s="12">
        <v>5</v>
      </c>
      <c r="M534" s="6">
        <v>1435.5</v>
      </c>
      <c r="N534" s="8">
        <v>0.21</v>
      </c>
      <c r="O534" s="5">
        <v>2268.09</v>
      </c>
      <c r="P534" s="10" t="str">
        <f t="shared" si="35"/>
        <v>2020</v>
      </c>
      <c r="Q534" s="10" t="s">
        <v>533</v>
      </c>
      <c r="R534" s="11" t="s">
        <v>1699</v>
      </c>
    </row>
    <row r="535" spans="1:18" x14ac:dyDescent="0.3">
      <c r="A535" t="str">
        <f t="shared" si="32"/>
        <v>534-Jam/SPS</v>
      </c>
      <c r="B535" t="s">
        <v>62</v>
      </c>
      <c r="C535" t="str">
        <f t="shared" si="33"/>
        <v>Jam</v>
      </c>
      <c r="D535">
        <v>534</v>
      </c>
      <c r="E535" t="s">
        <v>17</v>
      </c>
      <c r="F535" s="5">
        <v>32</v>
      </c>
      <c r="G535" s="5" t="str">
        <f t="shared" si="34"/>
        <v>Middle Age</v>
      </c>
      <c r="H535" t="s">
        <v>31</v>
      </c>
      <c r="I535" t="s">
        <v>63</v>
      </c>
      <c r="J535" t="s">
        <v>57</v>
      </c>
      <c r="K535" t="s">
        <v>43</v>
      </c>
      <c r="L535">
        <v>4</v>
      </c>
      <c r="M535" s="6">
        <v>460.6</v>
      </c>
      <c r="N535" s="8">
        <v>7.0000000000000007E-2</v>
      </c>
      <c r="O535" s="5">
        <v>1713.43</v>
      </c>
      <c r="P535" s="10" t="str">
        <f t="shared" si="35"/>
        <v>2022</v>
      </c>
      <c r="Q535" s="10" t="s">
        <v>534</v>
      </c>
      <c r="R535" s="11" t="s">
        <v>1700</v>
      </c>
    </row>
    <row r="536" spans="1:18" x14ac:dyDescent="0.3">
      <c r="A536" t="str">
        <f t="shared" si="32"/>
        <v>535-Sar/SPS</v>
      </c>
      <c r="B536" t="s">
        <v>62</v>
      </c>
      <c r="C536" t="str">
        <f t="shared" si="33"/>
        <v>Sar</v>
      </c>
      <c r="D536">
        <v>535</v>
      </c>
      <c r="E536" t="s">
        <v>29</v>
      </c>
      <c r="F536" s="5">
        <v>59</v>
      </c>
      <c r="G536" s="5" t="str">
        <f t="shared" si="34"/>
        <v>Senior</v>
      </c>
      <c r="H536" t="s">
        <v>32</v>
      </c>
      <c r="I536" t="s">
        <v>64</v>
      </c>
      <c r="J536" t="s">
        <v>39</v>
      </c>
      <c r="K536" t="s">
        <v>43</v>
      </c>
      <c r="L536">
        <v>9</v>
      </c>
      <c r="M536" s="6">
        <v>1490.74</v>
      </c>
      <c r="N536" s="8">
        <v>0.11</v>
      </c>
      <c r="O536" s="5">
        <v>11940.83</v>
      </c>
      <c r="P536" s="10" t="str">
        <f t="shared" si="35"/>
        <v>2021</v>
      </c>
      <c r="Q536" s="10" t="s">
        <v>535</v>
      </c>
      <c r="R536" s="11" t="s">
        <v>1701</v>
      </c>
    </row>
    <row r="537" spans="1:18" x14ac:dyDescent="0.3">
      <c r="A537" t="str">
        <f t="shared" si="32"/>
        <v>536-Meh/SPS</v>
      </c>
      <c r="B537" t="s">
        <v>62</v>
      </c>
      <c r="C537" t="str">
        <f t="shared" si="33"/>
        <v>Meh</v>
      </c>
      <c r="D537">
        <v>536</v>
      </c>
      <c r="E537" t="s">
        <v>26</v>
      </c>
      <c r="F537" s="5">
        <v>43</v>
      </c>
      <c r="G537" s="5" t="str">
        <f t="shared" si="34"/>
        <v>Middle Age</v>
      </c>
      <c r="H537" t="s">
        <v>31</v>
      </c>
      <c r="I537" t="s">
        <v>66</v>
      </c>
      <c r="J537" t="s">
        <v>38</v>
      </c>
      <c r="K537" t="s">
        <v>43</v>
      </c>
      <c r="L537">
        <v>8</v>
      </c>
      <c r="M537" s="6">
        <v>1118.77</v>
      </c>
      <c r="N537" s="8">
        <v>0.22</v>
      </c>
      <c r="O537" s="5">
        <v>6981.12</v>
      </c>
      <c r="P537" s="10" t="str">
        <f t="shared" si="35"/>
        <v>2023</v>
      </c>
      <c r="Q537" s="10" t="s">
        <v>536</v>
      </c>
      <c r="R537" s="11" t="s">
        <v>1702</v>
      </c>
    </row>
    <row r="538" spans="1:18" x14ac:dyDescent="0.3">
      <c r="A538" t="str">
        <f t="shared" si="32"/>
        <v>537-Noa/SPS</v>
      </c>
      <c r="B538" t="s">
        <v>62</v>
      </c>
      <c r="C538" t="str">
        <f t="shared" si="33"/>
        <v>Noa</v>
      </c>
      <c r="D538">
        <v>537</v>
      </c>
      <c r="E538" t="s">
        <v>24</v>
      </c>
      <c r="F538" s="5">
        <v>29</v>
      </c>
      <c r="G538" s="5" t="str">
        <f t="shared" si="34"/>
        <v>Middle Age</v>
      </c>
      <c r="H538" t="s">
        <v>31</v>
      </c>
      <c r="I538" t="s">
        <v>65</v>
      </c>
      <c r="J538" t="s">
        <v>40</v>
      </c>
      <c r="K538" t="s">
        <v>42</v>
      </c>
      <c r="L538">
        <v>3</v>
      </c>
      <c r="M538" s="6">
        <v>237.23</v>
      </c>
      <c r="N538" s="8">
        <v>0.24</v>
      </c>
      <c r="O538" s="5">
        <v>540.88</v>
      </c>
      <c r="P538" s="10" t="str">
        <f t="shared" si="35"/>
        <v>2022</v>
      </c>
      <c r="Q538" s="10" t="s">
        <v>537</v>
      </c>
      <c r="R538" s="11" t="s">
        <v>1703</v>
      </c>
    </row>
    <row r="539" spans="1:18" x14ac:dyDescent="0.3">
      <c r="A539" t="str">
        <f t="shared" si="32"/>
        <v>538-Emi/SPS</v>
      </c>
      <c r="B539" t="s">
        <v>62</v>
      </c>
      <c r="C539" t="str">
        <f t="shared" si="33"/>
        <v>Emi</v>
      </c>
      <c r="D539">
        <v>538</v>
      </c>
      <c r="E539" t="s">
        <v>28</v>
      </c>
      <c r="F539" s="5">
        <v>58</v>
      </c>
      <c r="G539" s="5" t="str">
        <f t="shared" si="34"/>
        <v>Senior</v>
      </c>
      <c r="H539" t="s">
        <v>31</v>
      </c>
      <c r="I539" t="s">
        <v>66</v>
      </c>
      <c r="J539" t="s">
        <v>41</v>
      </c>
      <c r="K539" t="s">
        <v>42</v>
      </c>
      <c r="L539">
        <v>8</v>
      </c>
      <c r="M539" s="6">
        <v>1136.71</v>
      </c>
      <c r="N539" s="8">
        <v>0.05</v>
      </c>
      <c r="O539" s="5">
        <v>8639</v>
      </c>
      <c r="P539" s="10" t="str">
        <f t="shared" si="35"/>
        <v>2021</v>
      </c>
      <c r="Q539" s="10" t="s">
        <v>538</v>
      </c>
      <c r="R539" s="11" t="s">
        <v>1704</v>
      </c>
    </row>
    <row r="540" spans="1:18" x14ac:dyDescent="0.3">
      <c r="A540" t="str">
        <f t="shared" si="32"/>
        <v>539-Emi/SPS</v>
      </c>
      <c r="B540" t="s">
        <v>62</v>
      </c>
      <c r="C540" t="str">
        <f t="shared" si="33"/>
        <v>Emi</v>
      </c>
      <c r="D540">
        <v>539</v>
      </c>
      <c r="E540" t="s">
        <v>28</v>
      </c>
      <c r="F540" s="5">
        <v>64</v>
      </c>
      <c r="G540" s="5" t="str">
        <f t="shared" si="34"/>
        <v>Senior</v>
      </c>
      <c r="H540" t="s">
        <v>32</v>
      </c>
      <c r="I540" t="s">
        <v>65</v>
      </c>
      <c r="J540" t="s">
        <v>41</v>
      </c>
      <c r="K540" t="s">
        <v>42</v>
      </c>
      <c r="L540" s="12">
        <v>5</v>
      </c>
      <c r="M540" s="6">
        <v>180.21</v>
      </c>
      <c r="N540" s="8">
        <v>0.28000000000000003</v>
      </c>
      <c r="O540" s="5">
        <v>259.5</v>
      </c>
      <c r="P540" s="10" t="str">
        <f t="shared" si="35"/>
        <v>2021</v>
      </c>
      <c r="Q540" s="10" t="s">
        <v>539</v>
      </c>
      <c r="R540" s="11" t="s">
        <v>1705</v>
      </c>
    </row>
    <row r="541" spans="1:18" x14ac:dyDescent="0.3">
      <c r="A541" t="str">
        <f t="shared" si="32"/>
        <v>540-Emi/SPS</v>
      </c>
      <c r="B541" t="s">
        <v>62</v>
      </c>
      <c r="C541" t="str">
        <f t="shared" si="33"/>
        <v>Emi</v>
      </c>
      <c r="D541">
        <v>540</v>
      </c>
      <c r="E541" t="s">
        <v>28</v>
      </c>
      <c r="F541" s="5">
        <v>31</v>
      </c>
      <c r="G541" s="5" t="str">
        <f t="shared" si="34"/>
        <v>Middle Age</v>
      </c>
      <c r="H541" t="s">
        <v>32</v>
      </c>
      <c r="I541" t="s">
        <v>65</v>
      </c>
      <c r="J541" t="s">
        <v>57</v>
      </c>
      <c r="K541" t="s">
        <v>67</v>
      </c>
      <c r="L541">
        <v>3</v>
      </c>
      <c r="M541" s="6">
        <v>77.900000000000006</v>
      </c>
      <c r="N541" s="8">
        <v>0.24</v>
      </c>
      <c r="O541" s="5">
        <v>177.61</v>
      </c>
      <c r="P541" s="10" t="str">
        <f t="shared" si="35"/>
        <v>2022</v>
      </c>
      <c r="Q541" s="10" t="s">
        <v>118</v>
      </c>
      <c r="R541" s="11" t="s">
        <v>1706</v>
      </c>
    </row>
    <row r="542" spans="1:18" x14ac:dyDescent="0.3">
      <c r="A542" t="str">
        <f t="shared" si="32"/>
        <v>541-Dav/SPS</v>
      </c>
      <c r="B542" t="s">
        <v>62</v>
      </c>
      <c r="C542" t="str">
        <f t="shared" si="33"/>
        <v>Dav</v>
      </c>
      <c r="D542">
        <v>541</v>
      </c>
      <c r="E542" t="s">
        <v>22</v>
      </c>
      <c r="F542" s="5">
        <v>18</v>
      </c>
      <c r="G542" s="5" t="str">
        <f t="shared" si="34"/>
        <v>Young</v>
      </c>
      <c r="H542" t="s">
        <v>32</v>
      </c>
      <c r="I542" t="s">
        <v>33</v>
      </c>
      <c r="J542" t="s">
        <v>41</v>
      </c>
      <c r="K542" t="s">
        <v>42</v>
      </c>
      <c r="L542">
        <v>5</v>
      </c>
      <c r="M542" s="6">
        <v>1784.77</v>
      </c>
      <c r="N542" s="8">
        <v>0.26</v>
      </c>
      <c r="O542" s="5">
        <v>6603.65</v>
      </c>
      <c r="P542" s="10" t="str">
        <f t="shared" si="35"/>
        <v>2021</v>
      </c>
      <c r="Q542" s="10" t="s">
        <v>540</v>
      </c>
      <c r="R542" s="11" t="s">
        <v>1707</v>
      </c>
    </row>
    <row r="543" spans="1:18" x14ac:dyDescent="0.3">
      <c r="A543" t="str">
        <f t="shared" si="32"/>
        <v>542-Ali/SPS</v>
      </c>
      <c r="B543" t="s">
        <v>62</v>
      </c>
      <c r="C543" t="str">
        <f t="shared" si="33"/>
        <v>Ali</v>
      </c>
      <c r="D543">
        <v>542</v>
      </c>
      <c r="E543" t="s">
        <v>12</v>
      </c>
      <c r="F543" s="5">
        <v>34</v>
      </c>
      <c r="G543" s="5" t="str">
        <f t="shared" si="34"/>
        <v>Middle Age</v>
      </c>
      <c r="H543" t="s">
        <v>31</v>
      </c>
      <c r="I543" t="s">
        <v>33</v>
      </c>
      <c r="J543" t="s">
        <v>57</v>
      </c>
      <c r="K543" t="s">
        <v>43</v>
      </c>
      <c r="L543">
        <v>8</v>
      </c>
      <c r="M543" s="6">
        <v>1005.34</v>
      </c>
      <c r="N543" s="8">
        <v>0.04</v>
      </c>
      <c r="O543" s="5">
        <v>7721.01</v>
      </c>
      <c r="P543" s="10" t="str">
        <f t="shared" si="35"/>
        <v>2022</v>
      </c>
      <c r="Q543" s="10" t="s">
        <v>541</v>
      </c>
      <c r="R543" s="11" t="s">
        <v>1708</v>
      </c>
    </row>
    <row r="544" spans="1:18" x14ac:dyDescent="0.3">
      <c r="A544" t="str">
        <f t="shared" si="32"/>
        <v>543-Oma/SPS</v>
      </c>
      <c r="B544" t="s">
        <v>62</v>
      </c>
      <c r="C544" t="str">
        <f t="shared" si="33"/>
        <v>Oma</v>
      </c>
      <c r="D544">
        <v>543</v>
      </c>
      <c r="E544" t="s">
        <v>23</v>
      </c>
      <c r="F544" s="5">
        <v>50</v>
      </c>
      <c r="G544" s="5" t="str">
        <f t="shared" si="34"/>
        <v>Senior</v>
      </c>
      <c r="H544" t="s">
        <v>31</v>
      </c>
      <c r="I544" t="s">
        <v>64</v>
      </c>
      <c r="J544" t="s">
        <v>41</v>
      </c>
      <c r="K544" t="s">
        <v>43</v>
      </c>
      <c r="L544">
        <v>1</v>
      </c>
      <c r="M544" s="6">
        <v>1109.4100000000001</v>
      </c>
      <c r="N544" s="8">
        <v>0.04</v>
      </c>
      <c r="O544" s="5">
        <v>1065.03</v>
      </c>
      <c r="P544" s="10" t="str">
        <f t="shared" si="35"/>
        <v>2022</v>
      </c>
      <c r="Q544" s="10" t="s">
        <v>167</v>
      </c>
      <c r="R544" s="11" t="s">
        <v>1709</v>
      </c>
    </row>
    <row r="545" spans="1:18" x14ac:dyDescent="0.3">
      <c r="A545" t="str">
        <f t="shared" si="32"/>
        <v>544-Lea/SPS</v>
      </c>
      <c r="B545" t="s">
        <v>62</v>
      </c>
      <c r="C545" t="str">
        <f t="shared" si="33"/>
        <v>Lea</v>
      </c>
      <c r="D545">
        <v>544</v>
      </c>
      <c r="E545" t="s">
        <v>14</v>
      </c>
      <c r="F545" s="5">
        <v>46</v>
      </c>
      <c r="G545" s="5" t="str">
        <f t="shared" si="34"/>
        <v>Senior</v>
      </c>
      <c r="H545" t="s">
        <v>31</v>
      </c>
      <c r="I545" t="s">
        <v>35</v>
      </c>
      <c r="J545" t="s">
        <v>40</v>
      </c>
      <c r="K545" t="s">
        <v>43</v>
      </c>
      <c r="L545">
        <v>4</v>
      </c>
      <c r="M545" s="6">
        <v>595.88</v>
      </c>
      <c r="N545" s="8">
        <v>0.09</v>
      </c>
      <c r="O545" s="5">
        <v>2169</v>
      </c>
      <c r="P545" s="10" t="str">
        <f t="shared" si="35"/>
        <v>2020</v>
      </c>
      <c r="Q545" s="10" t="s">
        <v>221</v>
      </c>
      <c r="R545" s="11" t="s">
        <v>1710</v>
      </c>
    </row>
    <row r="546" spans="1:18" x14ac:dyDescent="0.3">
      <c r="A546" t="str">
        <f t="shared" si="32"/>
        <v>545-Fat/SPS</v>
      </c>
      <c r="B546" t="s">
        <v>62</v>
      </c>
      <c r="C546" t="str">
        <f t="shared" si="33"/>
        <v>Fat</v>
      </c>
      <c r="D546">
        <v>545</v>
      </c>
      <c r="E546" t="s">
        <v>13</v>
      </c>
      <c r="F546" s="5">
        <v>62</v>
      </c>
      <c r="G546" s="5" t="str">
        <f t="shared" si="34"/>
        <v>Senior</v>
      </c>
      <c r="H546" t="s">
        <v>31</v>
      </c>
      <c r="I546" t="s">
        <v>34</v>
      </c>
      <c r="J546" t="s">
        <v>57</v>
      </c>
      <c r="K546" t="s">
        <v>67</v>
      </c>
      <c r="L546">
        <v>1</v>
      </c>
      <c r="M546" s="6">
        <v>1108.3499999999999</v>
      </c>
      <c r="N546" s="8">
        <v>0.02</v>
      </c>
      <c r="O546" s="5">
        <v>1086.18</v>
      </c>
      <c r="P546" s="10" t="str">
        <f t="shared" si="35"/>
        <v>2021</v>
      </c>
      <c r="Q546" s="10" t="s">
        <v>366</v>
      </c>
      <c r="R546" s="11" t="s">
        <v>1711</v>
      </c>
    </row>
    <row r="547" spans="1:18" x14ac:dyDescent="0.3">
      <c r="A547" t="str">
        <f t="shared" si="32"/>
        <v>546-Noa/SPS</v>
      </c>
      <c r="B547" t="s">
        <v>62</v>
      </c>
      <c r="C547" t="str">
        <f t="shared" si="33"/>
        <v>Noa</v>
      </c>
      <c r="D547">
        <v>546</v>
      </c>
      <c r="E547" t="s">
        <v>24</v>
      </c>
      <c r="F547" s="5">
        <v>48</v>
      </c>
      <c r="G547" s="5" t="str">
        <f t="shared" si="34"/>
        <v>Senior</v>
      </c>
      <c r="H547" t="s">
        <v>32</v>
      </c>
      <c r="I547" t="s">
        <v>66</v>
      </c>
      <c r="J547" t="s">
        <v>37</v>
      </c>
      <c r="K547" t="s">
        <v>43</v>
      </c>
      <c r="L547">
        <v>1</v>
      </c>
      <c r="M547" s="14">
        <v>1038</v>
      </c>
      <c r="N547" s="8">
        <v>0.03</v>
      </c>
      <c r="O547" s="5">
        <v>367.91</v>
      </c>
      <c r="P547" s="10" t="str">
        <f t="shared" si="35"/>
        <v>2023</v>
      </c>
      <c r="Q547" s="10" t="s">
        <v>542</v>
      </c>
      <c r="R547" s="11" t="s">
        <v>1712</v>
      </c>
    </row>
    <row r="548" spans="1:18" x14ac:dyDescent="0.3">
      <c r="A548" t="str">
        <f t="shared" si="32"/>
        <v>547-Dan/SPS</v>
      </c>
      <c r="B548" t="s">
        <v>62</v>
      </c>
      <c r="C548" t="str">
        <f t="shared" si="33"/>
        <v>Dan</v>
      </c>
      <c r="D548">
        <v>547</v>
      </c>
      <c r="E548" t="s">
        <v>15</v>
      </c>
      <c r="F548" s="5">
        <v>25</v>
      </c>
      <c r="G548" s="5" t="str">
        <f t="shared" si="34"/>
        <v>Middle Age</v>
      </c>
      <c r="H548" t="s">
        <v>31</v>
      </c>
      <c r="I548" t="s">
        <v>65</v>
      </c>
      <c r="J548" t="s">
        <v>37</v>
      </c>
      <c r="K548" t="s">
        <v>67</v>
      </c>
      <c r="L548">
        <v>5</v>
      </c>
      <c r="M548" s="6">
        <v>1504.01</v>
      </c>
      <c r="N548" s="8">
        <v>0.04</v>
      </c>
      <c r="O548" s="5">
        <v>7219.25</v>
      </c>
      <c r="P548" s="10" t="str">
        <f t="shared" si="35"/>
        <v>2023</v>
      </c>
      <c r="Q548" s="10" t="s">
        <v>543</v>
      </c>
      <c r="R548" s="11" t="s">
        <v>1713</v>
      </c>
    </row>
    <row r="549" spans="1:18" x14ac:dyDescent="0.3">
      <c r="A549" t="str">
        <f t="shared" si="32"/>
        <v>548-Dan/SPS</v>
      </c>
      <c r="B549" t="s">
        <v>62</v>
      </c>
      <c r="C549" t="str">
        <f t="shared" si="33"/>
        <v>Dan</v>
      </c>
      <c r="D549">
        <v>548</v>
      </c>
      <c r="E549" t="s">
        <v>15</v>
      </c>
      <c r="F549" s="5">
        <v>47</v>
      </c>
      <c r="G549" s="5" t="str">
        <f t="shared" si="34"/>
        <v>Senior</v>
      </c>
      <c r="H549" t="s">
        <v>31</v>
      </c>
      <c r="I549" t="s">
        <v>66</v>
      </c>
      <c r="J549" t="s">
        <v>41</v>
      </c>
      <c r="K549" t="s">
        <v>67</v>
      </c>
      <c r="L549">
        <v>6</v>
      </c>
      <c r="M549" s="6">
        <v>1655.53</v>
      </c>
      <c r="N549" s="8">
        <v>0.21</v>
      </c>
      <c r="O549" s="5">
        <v>7847.21</v>
      </c>
      <c r="P549" s="10" t="str">
        <f t="shared" si="35"/>
        <v>2023</v>
      </c>
      <c r="Q549" s="10" t="s">
        <v>203</v>
      </c>
      <c r="R549" s="11" t="s">
        <v>1714</v>
      </c>
    </row>
    <row r="550" spans="1:18" x14ac:dyDescent="0.3">
      <c r="A550" t="str">
        <f t="shared" si="32"/>
        <v>549-Oma/SPS</v>
      </c>
      <c r="B550" t="s">
        <v>62</v>
      </c>
      <c r="C550" t="str">
        <f t="shared" si="33"/>
        <v>Oma</v>
      </c>
      <c r="D550">
        <v>549</v>
      </c>
      <c r="E550" t="s">
        <v>23</v>
      </c>
      <c r="F550" s="13">
        <v>41</v>
      </c>
      <c r="G550" s="5" t="str">
        <f t="shared" si="34"/>
        <v>Middle Age</v>
      </c>
      <c r="H550" t="s">
        <v>32</v>
      </c>
      <c r="I550" t="s">
        <v>35</v>
      </c>
      <c r="J550" t="s">
        <v>41</v>
      </c>
      <c r="K550" t="s">
        <v>67</v>
      </c>
      <c r="L550">
        <v>1</v>
      </c>
      <c r="M550" s="6">
        <v>1718.96</v>
      </c>
      <c r="N550" s="8">
        <v>0.01</v>
      </c>
      <c r="O550" s="5">
        <v>1701.77</v>
      </c>
      <c r="P550" s="10" t="str">
        <f t="shared" si="35"/>
        <v>2022</v>
      </c>
      <c r="Q550" s="10" t="s">
        <v>544</v>
      </c>
      <c r="R550" s="11" t="s">
        <v>1715</v>
      </c>
    </row>
    <row r="551" spans="1:18" x14ac:dyDescent="0.3">
      <c r="A551" t="str">
        <f t="shared" si="32"/>
        <v>550-Muh/SPS</v>
      </c>
      <c r="B551" t="s">
        <v>62</v>
      </c>
      <c r="C551" t="str">
        <f t="shared" si="33"/>
        <v>Muh</v>
      </c>
      <c r="D551">
        <v>550</v>
      </c>
      <c r="E551" t="s">
        <v>27</v>
      </c>
      <c r="F551" s="5">
        <v>33</v>
      </c>
      <c r="G551" s="5" t="str">
        <f t="shared" si="34"/>
        <v>Middle Age</v>
      </c>
      <c r="H551" t="s">
        <v>32</v>
      </c>
      <c r="I551" t="s">
        <v>35</v>
      </c>
      <c r="J551" t="s">
        <v>57</v>
      </c>
      <c r="K551" t="s">
        <v>42</v>
      </c>
      <c r="L551">
        <v>6</v>
      </c>
      <c r="M551" s="6">
        <v>257.97000000000003</v>
      </c>
      <c r="N551" s="8">
        <v>0.02</v>
      </c>
      <c r="O551" s="5">
        <v>1516.86</v>
      </c>
      <c r="P551" s="10" t="str">
        <f t="shared" si="35"/>
        <v>2020</v>
      </c>
      <c r="Q551" s="10" t="s">
        <v>245</v>
      </c>
      <c r="R551" s="11" t="s">
        <v>1716</v>
      </c>
    </row>
    <row r="552" spans="1:18" x14ac:dyDescent="0.3">
      <c r="A552" t="str">
        <f t="shared" si="32"/>
        <v>551-Noa/SPS</v>
      </c>
      <c r="B552" t="s">
        <v>62</v>
      </c>
      <c r="C552" t="str">
        <f t="shared" si="33"/>
        <v>Noa</v>
      </c>
      <c r="D552">
        <v>551</v>
      </c>
      <c r="E552" t="s">
        <v>24</v>
      </c>
      <c r="F552" s="5">
        <v>19</v>
      </c>
      <c r="G552" s="5" t="str">
        <f t="shared" si="34"/>
        <v>Young</v>
      </c>
      <c r="H552" t="s">
        <v>32</v>
      </c>
      <c r="I552" t="s">
        <v>34</v>
      </c>
      <c r="J552" t="s">
        <v>57</v>
      </c>
      <c r="K552" t="s">
        <v>42</v>
      </c>
      <c r="L552">
        <v>5</v>
      </c>
      <c r="M552" s="6">
        <v>1137.6199999999999</v>
      </c>
      <c r="N552" s="8">
        <v>0.28000000000000003</v>
      </c>
      <c r="O552" s="5">
        <v>4095.43</v>
      </c>
      <c r="P552" s="10" t="str">
        <f t="shared" si="35"/>
        <v>2022</v>
      </c>
      <c r="Q552" s="10" t="s">
        <v>410</v>
      </c>
      <c r="R552" s="11" t="s">
        <v>1717</v>
      </c>
    </row>
    <row r="553" spans="1:18" x14ac:dyDescent="0.3">
      <c r="A553" t="str">
        <f t="shared" si="32"/>
        <v>552-Jam/SPS</v>
      </c>
      <c r="B553" t="s">
        <v>62</v>
      </c>
      <c r="C553" t="str">
        <f t="shared" si="33"/>
        <v>Jam</v>
      </c>
      <c r="D553">
        <v>552</v>
      </c>
      <c r="E553" t="s">
        <v>17</v>
      </c>
      <c r="F553" s="5">
        <v>62</v>
      </c>
      <c r="G553" s="5" t="str">
        <f t="shared" si="34"/>
        <v>Senior</v>
      </c>
      <c r="H553" t="s">
        <v>31</v>
      </c>
      <c r="I553" t="s">
        <v>63</v>
      </c>
      <c r="J553" t="s">
        <v>40</v>
      </c>
      <c r="K553" t="s">
        <v>43</v>
      </c>
      <c r="L553">
        <v>4</v>
      </c>
      <c r="M553" s="6">
        <v>1627.06</v>
      </c>
      <c r="N553" s="8">
        <v>0.03</v>
      </c>
      <c r="O553" s="5">
        <v>6312.99</v>
      </c>
      <c r="P553" s="10" t="str">
        <f t="shared" si="35"/>
        <v>2023</v>
      </c>
      <c r="Q553" s="10" t="s">
        <v>545</v>
      </c>
      <c r="R553" s="11" t="s">
        <v>1718</v>
      </c>
    </row>
    <row r="554" spans="1:18" x14ac:dyDescent="0.3">
      <c r="A554" t="str">
        <f t="shared" si="32"/>
        <v>553-Isa/SPS</v>
      </c>
      <c r="B554" t="s">
        <v>62</v>
      </c>
      <c r="C554" t="str">
        <f t="shared" si="33"/>
        <v>Isa</v>
      </c>
      <c r="D554">
        <v>553</v>
      </c>
      <c r="E554" t="s">
        <v>21</v>
      </c>
      <c r="F554" s="5">
        <v>35</v>
      </c>
      <c r="G554" s="5" t="str">
        <f t="shared" si="34"/>
        <v>Middle Age</v>
      </c>
      <c r="H554" t="s">
        <v>32</v>
      </c>
      <c r="I554" t="s">
        <v>34</v>
      </c>
      <c r="J554" t="s">
        <v>39</v>
      </c>
      <c r="K554" t="s">
        <v>43</v>
      </c>
      <c r="L554">
        <v>5</v>
      </c>
      <c r="M554" s="6">
        <v>300.02</v>
      </c>
      <c r="N554" s="8">
        <v>0.16</v>
      </c>
      <c r="O554" s="5">
        <v>1260.08</v>
      </c>
      <c r="P554" s="10" t="str">
        <f t="shared" si="35"/>
        <v>2022</v>
      </c>
      <c r="Q554" s="10" t="s">
        <v>546</v>
      </c>
      <c r="R554" s="11" t="s">
        <v>1719</v>
      </c>
    </row>
    <row r="555" spans="1:18" x14ac:dyDescent="0.3">
      <c r="A555" t="str">
        <f t="shared" si="32"/>
        <v>554-Dav/SPS</v>
      </c>
      <c r="B555" t="s">
        <v>62</v>
      </c>
      <c r="C555" t="str">
        <f t="shared" si="33"/>
        <v>Dav</v>
      </c>
      <c r="D555">
        <v>554</v>
      </c>
      <c r="E555" t="s">
        <v>22</v>
      </c>
      <c r="F555" s="5">
        <v>52</v>
      </c>
      <c r="G555" s="5" t="str">
        <f t="shared" si="34"/>
        <v>Senior</v>
      </c>
      <c r="H555" t="s">
        <v>31</v>
      </c>
      <c r="I555" t="s">
        <v>65</v>
      </c>
      <c r="J555" t="s">
        <v>37</v>
      </c>
      <c r="K555" t="s">
        <v>67</v>
      </c>
      <c r="L555">
        <v>8</v>
      </c>
      <c r="M555" s="6">
        <v>244.07</v>
      </c>
      <c r="N555" s="8">
        <v>0.19</v>
      </c>
      <c r="O555" s="5">
        <v>1581.57</v>
      </c>
      <c r="P555" s="10" t="str">
        <f t="shared" si="35"/>
        <v>2021</v>
      </c>
      <c r="Q555" s="10" t="s">
        <v>547</v>
      </c>
      <c r="R555" s="11" t="s">
        <v>1720</v>
      </c>
    </row>
    <row r="556" spans="1:18" x14ac:dyDescent="0.3">
      <c r="A556" t="str">
        <f t="shared" si="32"/>
        <v>555-Noa/SPS</v>
      </c>
      <c r="B556" t="s">
        <v>62</v>
      </c>
      <c r="C556" t="str">
        <f t="shared" si="33"/>
        <v>Noa</v>
      </c>
      <c r="D556">
        <v>555</v>
      </c>
      <c r="E556" t="s">
        <v>24</v>
      </c>
      <c r="F556" s="5">
        <v>62</v>
      </c>
      <c r="G556" s="5" t="str">
        <f t="shared" si="34"/>
        <v>Senior</v>
      </c>
      <c r="H556" t="s">
        <v>32</v>
      </c>
      <c r="I556" t="s">
        <v>33</v>
      </c>
      <c r="J556" t="s">
        <v>39</v>
      </c>
      <c r="K556" t="s">
        <v>42</v>
      </c>
      <c r="L556">
        <v>9</v>
      </c>
      <c r="M556" s="6">
        <v>1643.04</v>
      </c>
      <c r="N556" s="8">
        <v>0.28999999999999998</v>
      </c>
      <c r="O556" s="5">
        <v>10499.03</v>
      </c>
      <c r="P556" s="10" t="str">
        <f t="shared" si="35"/>
        <v>2023</v>
      </c>
      <c r="Q556" s="10" t="s">
        <v>548</v>
      </c>
      <c r="R556" s="11" t="s">
        <v>1721</v>
      </c>
    </row>
    <row r="557" spans="1:18" x14ac:dyDescent="0.3">
      <c r="A557" t="str">
        <f t="shared" si="32"/>
        <v>556-Sar/SPS</v>
      </c>
      <c r="B557" t="s">
        <v>62</v>
      </c>
      <c r="C557" t="str">
        <f t="shared" si="33"/>
        <v>Sar</v>
      </c>
      <c r="D557">
        <v>556</v>
      </c>
      <c r="E557" t="s">
        <v>29</v>
      </c>
      <c r="F557" s="5">
        <v>36</v>
      </c>
      <c r="G557" s="5" t="str">
        <f t="shared" si="34"/>
        <v>Middle Age</v>
      </c>
      <c r="H557" t="s">
        <v>31</v>
      </c>
      <c r="I557" t="s">
        <v>63</v>
      </c>
      <c r="J557" t="s">
        <v>39</v>
      </c>
      <c r="K557" t="s">
        <v>43</v>
      </c>
      <c r="L557" s="12">
        <v>5</v>
      </c>
      <c r="M557" s="6">
        <v>1603.64</v>
      </c>
      <c r="N557" s="8">
        <v>0.27</v>
      </c>
      <c r="O557" s="5">
        <v>2341.31</v>
      </c>
      <c r="P557" s="10" t="str">
        <f t="shared" si="35"/>
        <v>2020</v>
      </c>
      <c r="Q557" s="10" t="s">
        <v>549</v>
      </c>
      <c r="R557" s="11" t="s">
        <v>1722</v>
      </c>
    </row>
    <row r="558" spans="1:18" x14ac:dyDescent="0.3">
      <c r="A558" t="str">
        <f t="shared" si="32"/>
        <v>557-Noa/SPS</v>
      </c>
      <c r="B558" t="s">
        <v>62</v>
      </c>
      <c r="C558" t="str">
        <f t="shared" si="33"/>
        <v>Noa</v>
      </c>
      <c r="D558">
        <v>557</v>
      </c>
      <c r="E558" t="s">
        <v>24</v>
      </c>
      <c r="F558" s="13">
        <v>41</v>
      </c>
      <c r="G558" s="5" t="str">
        <f t="shared" si="34"/>
        <v>Middle Age</v>
      </c>
      <c r="H558" t="s">
        <v>31</v>
      </c>
      <c r="I558" t="s">
        <v>34</v>
      </c>
      <c r="J558" t="s">
        <v>38</v>
      </c>
      <c r="K558" t="s">
        <v>43</v>
      </c>
      <c r="L558">
        <v>6</v>
      </c>
      <c r="M558" s="6">
        <v>924.95</v>
      </c>
      <c r="N558" s="8">
        <v>0.13</v>
      </c>
      <c r="O558" s="5">
        <v>4828.24</v>
      </c>
      <c r="P558" s="10" t="str">
        <f t="shared" si="35"/>
        <v>2022</v>
      </c>
      <c r="Q558" s="10" t="s">
        <v>550</v>
      </c>
      <c r="R558" s="11" t="s">
        <v>1723</v>
      </c>
    </row>
    <row r="559" spans="1:18" x14ac:dyDescent="0.3">
      <c r="A559" t="str">
        <f t="shared" si="32"/>
        <v>558-Oma/SPS</v>
      </c>
      <c r="B559" t="s">
        <v>62</v>
      </c>
      <c r="C559" t="str">
        <f t="shared" si="33"/>
        <v>Oma</v>
      </c>
      <c r="D559">
        <v>558</v>
      </c>
      <c r="E559" t="s">
        <v>23</v>
      </c>
      <c r="F559" s="5">
        <v>21</v>
      </c>
      <c r="G559" s="5" t="str">
        <f t="shared" si="34"/>
        <v>Young</v>
      </c>
      <c r="H559" t="s">
        <v>31</v>
      </c>
      <c r="I559" t="s">
        <v>33</v>
      </c>
      <c r="J559" t="s">
        <v>57</v>
      </c>
      <c r="K559" t="s">
        <v>42</v>
      </c>
      <c r="L559">
        <v>3</v>
      </c>
      <c r="M559" s="6">
        <v>263.94</v>
      </c>
      <c r="N559" s="8">
        <v>0.28000000000000003</v>
      </c>
      <c r="O559" s="5">
        <v>570.11</v>
      </c>
      <c r="P559" s="10" t="str">
        <f t="shared" si="35"/>
        <v>2021</v>
      </c>
      <c r="Q559" s="10" t="s">
        <v>200</v>
      </c>
      <c r="R559" s="11" t="s">
        <v>1724</v>
      </c>
    </row>
    <row r="560" spans="1:18" x14ac:dyDescent="0.3">
      <c r="A560" t="str">
        <f t="shared" si="32"/>
        <v>559-Luc/SPS</v>
      </c>
      <c r="B560" t="s">
        <v>62</v>
      </c>
      <c r="C560" t="str">
        <f t="shared" si="33"/>
        <v>Luc</v>
      </c>
      <c r="D560">
        <v>559</v>
      </c>
      <c r="E560" t="s">
        <v>25</v>
      </c>
      <c r="F560" s="5">
        <v>36</v>
      </c>
      <c r="G560" s="5" t="str">
        <f t="shared" si="34"/>
        <v>Middle Age</v>
      </c>
      <c r="H560" t="s">
        <v>31</v>
      </c>
      <c r="I560" t="s">
        <v>63</v>
      </c>
      <c r="J560" t="s">
        <v>38</v>
      </c>
      <c r="K560" t="s">
        <v>67</v>
      </c>
      <c r="L560" s="12">
        <v>5</v>
      </c>
      <c r="M560" s="6">
        <v>1056.44</v>
      </c>
      <c r="N560" s="8">
        <v>0.13</v>
      </c>
      <c r="O560" s="5">
        <v>1838.21</v>
      </c>
      <c r="P560" s="10" t="str">
        <f t="shared" si="35"/>
        <v>2022</v>
      </c>
      <c r="Q560" s="10" t="s">
        <v>551</v>
      </c>
      <c r="R560" s="11" t="s">
        <v>1725</v>
      </c>
    </row>
    <row r="561" spans="1:18" x14ac:dyDescent="0.3">
      <c r="A561" t="str">
        <f t="shared" si="32"/>
        <v>560-Ali/SPS</v>
      </c>
      <c r="B561" t="s">
        <v>62</v>
      </c>
      <c r="C561" t="str">
        <f t="shared" si="33"/>
        <v>Ali</v>
      </c>
      <c r="D561">
        <v>560</v>
      </c>
      <c r="E561" t="s">
        <v>12</v>
      </c>
      <c r="F561" s="5">
        <v>42</v>
      </c>
      <c r="G561" s="5" t="str">
        <f t="shared" si="34"/>
        <v>Middle Age</v>
      </c>
      <c r="H561" t="s">
        <v>31</v>
      </c>
      <c r="I561" t="s">
        <v>33</v>
      </c>
      <c r="J561" t="s">
        <v>38</v>
      </c>
      <c r="K561" t="s">
        <v>43</v>
      </c>
      <c r="L561">
        <v>1</v>
      </c>
      <c r="M561" s="6">
        <v>819.87</v>
      </c>
      <c r="N561" s="8">
        <v>0.2</v>
      </c>
      <c r="O561" s="5">
        <v>655.9</v>
      </c>
      <c r="P561" s="10" t="str">
        <f t="shared" si="35"/>
        <v>2020</v>
      </c>
      <c r="Q561" s="10" t="s">
        <v>413</v>
      </c>
      <c r="R561" s="11" t="s">
        <v>1726</v>
      </c>
    </row>
    <row r="562" spans="1:18" x14ac:dyDescent="0.3">
      <c r="A562" t="str">
        <f t="shared" si="32"/>
        <v>561-Joh/SPS</v>
      </c>
      <c r="B562" t="s">
        <v>62</v>
      </c>
      <c r="C562" t="str">
        <f t="shared" si="33"/>
        <v>Joh</v>
      </c>
      <c r="D562">
        <v>561</v>
      </c>
      <c r="E562" t="s">
        <v>19</v>
      </c>
      <c r="F562" s="5">
        <v>55</v>
      </c>
      <c r="G562" s="5" t="str">
        <f t="shared" si="34"/>
        <v>Senior</v>
      </c>
      <c r="H562" t="s">
        <v>31</v>
      </c>
      <c r="I562" t="s">
        <v>65</v>
      </c>
      <c r="J562" t="s">
        <v>39</v>
      </c>
      <c r="K562" t="s">
        <v>43</v>
      </c>
      <c r="L562">
        <v>4</v>
      </c>
      <c r="M562" s="6">
        <v>1061.17</v>
      </c>
      <c r="N562" s="8">
        <v>0.08</v>
      </c>
      <c r="O562" s="5">
        <v>3905.11</v>
      </c>
      <c r="P562" s="10" t="str">
        <f t="shared" si="35"/>
        <v>2023</v>
      </c>
      <c r="Q562" s="10" t="s">
        <v>552</v>
      </c>
      <c r="R562" s="11" t="s">
        <v>1727</v>
      </c>
    </row>
    <row r="563" spans="1:18" x14ac:dyDescent="0.3">
      <c r="A563" t="str">
        <f t="shared" si="32"/>
        <v>562-Jam/SPS</v>
      </c>
      <c r="B563" t="s">
        <v>62</v>
      </c>
      <c r="C563" t="str">
        <f t="shared" si="33"/>
        <v>Jam</v>
      </c>
      <c r="D563">
        <v>562</v>
      </c>
      <c r="E563" t="s">
        <v>17</v>
      </c>
      <c r="F563" s="5">
        <v>48</v>
      </c>
      <c r="G563" s="5" t="str">
        <f t="shared" si="34"/>
        <v>Senior</v>
      </c>
      <c r="H563" t="s">
        <v>32</v>
      </c>
      <c r="I563" t="s">
        <v>64</v>
      </c>
      <c r="J563" t="s">
        <v>38</v>
      </c>
      <c r="K563" t="s">
        <v>42</v>
      </c>
      <c r="L563">
        <v>8</v>
      </c>
      <c r="M563" s="6">
        <v>907.8</v>
      </c>
      <c r="N563" s="8">
        <v>0.19</v>
      </c>
      <c r="O563" s="5">
        <v>5882.54</v>
      </c>
      <c r="P563" s="10" t="str">
        <f t="shared" si="35"/>
        <v>2020</v>
      </c>
      <c r="Q563" s="10" t="s">
        <v>553</v>
      </c>
      <c r="R563" s="11" t="s">
        <v>1728</v>
      </c>
    </row>
    <row r="564" spans="1:18" x14ac:dyDescent="0.3">
      <c r="A564" t="str">
        <f t="shared" si="32"/>
        <v>563-Ali/SPS</v>
      </c>
      <c r="B564" t="s">
        <v>62</v>
      </c>
      <c r="C564" t="str">
        <f t="shared" si="33"/>
        <v>Ali</v>
      </c>
      <c r="D564">
        <v>563</v>
      </c>
      <c r="E564" t="s">
        <v>12</v>
      </c>
      <c r="F564" s="5">
        <v>53</v>
      </c>
      <c r="G564" s="5" t="str">
        <f t="shared" si="34"/>
        <v>Senior</v>
      </c>
      <c r="H564" t="s">
        <v>31</v>
      </c>
      <c r="I564" t="s">
        <v>33</v>
      </c>
      <c r="J564" t="s">
        <v>40</v>
      </c>
      <c r="K564" t="s">
        <v>42</v>
      </c>
      <c r="L564">
        <v>3</v>
      </c>
      <c r="M564" s="6">
        <v>1158.5999999999999</v>
      </c>
      <c r="N564" s="8">
        <v>0.16</v>
      </c>
      <c r="O564" s="5">
        <v>2919.67</v>
      </c>
      <c r="P564" s="10" t="str">
        <f t="shared" si="35"/>
        <v>2023</v>
      </c>
      <c r="Q564" s="10" t="s">
        <v>554</v>
      </c>
      <c r="R564" s="11" t="s">
        <v>1729</v>
      </c>
    </row>
    <row r="565" spans="1:18" x14ac:dyDescent="0.3">
      <c r="A565" t="str">
        <f t="shared" si="32"/>
        <v>564-Luc/SPS</v>
      </c>
      <c r="B565" t="s">
        <v>62</v>
      </c>
      <c r="C565" t="str">
        <f t="shared" si="33"/>
        <v>Luc</v>
      </c>
      <c r="D565">
        <v>564</v>
      </c>
      <c r="E565" t="s">
        <v>25</v>
      </c>
      <c r="F565" s="5">
        <v>21</v>
      </c>
      <c r="G565" s="5" t="str">
        <f t="shared" si="34"/>
        <v>Young</v>
      </c>
      <c r="H565" t="s">
        <v>31</v>
      </c>
      <c r="I565" t="s">
        <v>65</v>
      </c>
      <c r="J565" t="s">
        <v>57</v>
      </c>
      <c r="K565" t="s">
        <v>67</v>
      </c>
      <c r="L565">
        <v>5</v>
      </c>
      <c r="M565" s="6">
        <v>1467.9</v>
      </c>
      <c r="N565" s="8">
        <v>0.18</v>
      </c>
      <c r="O565" s="5">
        <v>6018.39</v>
      </c>
      <c r="P565" s="10" t="str">
        <f t="shared" si="35"/>
        <v>2020</v>
      </c>
      <c r="Q565" s="10" t="s">
        <v>555</v>
      </c>
      <c r="R565" s="11" t="s">
        <v>1730</v>
      </c>
    </row>
    <row r="566" spans="1:18" x14ac:dyDescent="0.3">
      <c r="A566" t="str">
        <f t="shared" si="32"/>
        <v>565-Dan/SPS</v>
      </c>
      <c r="B566" t="s">
        <v>62</v>
      </c>
      <c r="C566" t="str">
        <f t="shared" si="33"/>
        <v>Dan</v>
      </c>
      <c r="D566">
        <v>565</v>
      </c>
      <c r="E566" t="s">
        <v>15</v>
      </c>
      <c r="F566" s="5">
        <v>56</v>
      </c>
      <c r="G566" s="5" t="str">
        <f t="shared" si="34"/>
        <v>Senior</v>
      </c>
      <c r="H566" t="s">
        <v>31</v>
      </c>
      <c r="I566" t="s">
        <v>34</v>
      </c>
      <c r="J566" t="s">
        <v>39</v>
      </c>
      <c r="K566" t="s">
        <v>67</v>
      </c>
      <c r="L566">
        <v>5</v>
      </c>
      <c r="M566" s="6">
        <v>1560.98</v>
      </c>
      <c r="N566" s="8">
        <v>0.2</v>
      </c>
      <c r="O566" s="5">
        <v>6243.92</v>
      </c>
      <c r="P566" s="10" t="str">
        <f t="shared" si="35"/>
        <v>2022</v>
      </c>
      <c r="Q566" s="10" t="s">
        <v>466</v>
      </c>
      <c r="R566" s="11" t="s">
        <v>1731</v>
      </c>
    </row>
    <row r="567" spans="1:18" x14ac:dyDescent="0.3">
      <c r="A567" t="str">
        <f t="shared" si="32"/>
        <v>566-Isa/SPS</v>
      </c>
      <c r="B567" t="s">
        <v>62</v>
      </c>
      <c r="C567" t="str">
        <f t="shared" si="33"/>
        <v>Isa</v>
      </c>
      <c r="D567">
        <v>566</v>
      </c>
      <c r="E567" t="s">
        <v>21</v>
      </c>
      <c r="F567" s="5">
        <v>24</v>
      </c>
      <c r="G567" s="5" t="str">
        <f t="shared" si="34"/>
        <v>Young</v>
      </c>
      <c r="H567" t="s">
        <v>31</v>
      </c>
      <c r="I567" t="s">
        <v>66</v>
      </c>
      <c r="J567" t="s">
        <v>57</v>
      </c>
      <c r="K567" t="s">
        <v>43</v>
      </c>
      <c r="L567">
        <v>5</v>
      </c>
      <c r="M567" s="6">
        <v>1315.52</v>
      </c>
      <c r="N567" s="8">
        <v>0.05</v>
      </c>
      <c r="O567" s="5">
        <v>6248.72</v>
      </c>
      <c r="P567" s="10" t="str">
        <f t="shared" si="35"/>
        <v>2023</v>
      </c>
      <c r="Q567" s="10" t="s">
        <v>556</v>
      </c>
      <c r="R567" s="11" t="s">
        <v>1732</v>
      </c>
    </row>
    <row r="568" spans="1:18" x14ac:dyDescent="0.3">
      <c r="A568" t="str">
        <f t="shared" si="32"/>
        <v>567-Sar/SPS</v>
      </c>
      <c r="B568" t="s">
        <v>62</v>
      </c>
      <c r="C568" t="str">
        <f t="shared" si="33"/>
        <v>Sar</v>
      </c>
      <c r="D568">
        <v>567</v>
      </c>
      <c r="E568" t="s">
        <v>29</v>
      </c>
      <c r="F568" s="5">
        <v>33</v>
      </c>
      <c r="G568" s="5" t="str">
        <f t="shared" si="34"/>
        <v>Middle Age</v>
      </c>
      <c r="H568" t="s">
        <v>32</v>
      </c>
      <c r="I568" t="s">
        <v>34</v>
      </c>
      <c r="J568" t="s">
        <v>40</v>
      </c>
      <c r="K568" t="s">
        <v>67</v>
      </c>
      <c r="L568">
        <v>9</v>
      </c>
      <c r="M568" s="6">
        <v>437.93</v>
      </c>
      <c r="N568" s="8">
        <v>0.09</v>
      </c>
      <c r="O568" s="5">
        <v>3586.65</v>
      </c>
      <c r="P568" s="10" t="str">
        <f t="shared" si="35"/>
        <v>2020</v>
      </c>
      <c r="Q568" s="10" t="s">
        <v>557</v>
      </c>
      <c r="R568" s="11" t="s">
        <v>1733</v>
      </c>
    </row>
    <row r="569" spans="1:18" x14ac:dyDescent="0.3">
      <c r="A569" t="str">
        <f t="shared" si="32"/>
        <v>568-Lea/SPS</v>
      </c>
      <c r="B569" t="s">
        <v>62</v>
      </c>
      <c r="C569" t="str">
        <f t="shared" si="33"/>
        <v>Lea</v>
      </c>
      <c r="D569">
        <v>568</v>
      </c>
      <c r="E569" t="s">
        <v>14</v>
      </c>
      <c r="F569" s="5">
        <v>22</v>
      </c>
      <c r="G569" s="5" t="str">
        <f t="shared" si="34"/>
        <v>Young</v>
      </c>
      <c r="H569" t="s">
        <v>31</v>
      </c>
      <c r="I569" t="s">
        <v>35</v>
      </c>
      <c r="J569" t="s">
        <v>41</v>
      </c>
      <c r="K569" t="s">
        <v>43</v>
      </c>
      <c r="L569">
        <v>8</v>
      </c>
      <c r="M569" s="6">
        <v>824.39</v>
      </c>
      <c r="N569" s="8">
        <v>0.22</v>
      </c>
      <c r="O569" s="5">
        <v>5144.1899999999996</v>
      </c>
      <c r="P569" s="10" t="str">
        <f t="shared" si="35"/>
        <v>2020</v>
      </c>
      <c r="Q569" s="10" t="s">
        <v>558</v>
      </c>
      <c r="R569" s="11" t="s">
        <v>1734</v>
      </c>
    </row>
    <row r="570" spans="1:18" x14ac:dyDescent="0.3">
      <c r="A570" t="str">
        <f t="shared" si="32"/>
        <v>569-Isa/SPS</v>
      </c>
      <c r="B570" t="s">
        <v>62</v>
      </c>
      <c r="C570" t="str">
        <f t="shared" si="33"/>
        <v>Isa</v>
      </c>
      <c r="D570">
        <v>569</v>
      </c>
      <c r="E570" t="s">
        <v>21</v>
      </c>
      <c r="F570" s="5">
        <v>64</v>
      </c>
      <c r="G570" s="5" t="str">
        <f t="shared" si="34"/>
        <v>Senior</v>
      </c>
      <c r="H570" t="s">
        <v>31</v>
      </c>
      <c r="I570" t="s">
        <v>34</v>
      </c>
      <c r="J570" t="s">
        <v>38</v>
      </c>
      <c r="K570" t="s">
        <v>43</v>
      </c>
      <c r="L570">
        <v>8</v>
      </c>
      <c r="M570" s="6">
        <v>188.89</v>
      </c>
      <c r="N570" s="8">
        <v>0.05</v>
      </c>
      <c r="O570" s="5">
        <v>1435.56</v>
      </c>
      <c r="P570" s="10" t="str">
        <f t="shared" si="35"/>
        <v>2022</v>
      </c>
      <c r="Q570" s="10" t="s">
        <v>184</v>
      </c>
      <c r="R570" s="11" t="s">
        <v>1735</v>
      </c>
    </row>
    <row r="571" spans="1:18" x14ac:dyDescent="0.3">
      <c r="A571" t="str">
        <f t="shared" si="32"/>
        <v>570-Ais/SPS</v>
      </c>
      <c r="B571" t="s">
        <v>62</v>
      </c>
      <c r="C571" t="str">
        <f t="shared" si="33"/>
        <v>Ais</v>
      </c>
      <c r="D571">
        <v>570</v>
      </c>
      <c r="E571" t="s">
        <v>16</v>
      </c>
      <c r="F571" s="5">
        <v>40</v>
      </c>
      <c r="G571" s="5" t="str">
        <f t="shared" si="34"/>
        <v>Middle Age</v>
      </c>
      <c r="H571" t="s">
        <v>32</v>
      </c>
      <c r="I571" t="s">
        <v>64</v>
      </c>
      <c r="J571" t="s">
        <v>39</v>
      </c>
      <c r="K571" t="s">
        <v>42</v>
      </c>
      <c r="L571">
        <v>1</v>
      </c>
      <c r="M571" s="6">
        <v>930.76</v>
      </c>
      <c r="N571" s="8">
        <v>0.1</v>
      </c>
      <c r="O571" s="5">
        <v>837.68</v>
      </c>
      <c r="P571" s="10" t="str">
        <f t="shared" si="35"/>
        <v>2020</v>
      </c>
      <c r="Q571" s="10" t="s">
        <v>443</v>
      </c>
      <c r="R571" s="11" t="s">
        <v>1736</v>
      </c>
    </row>
    <row r="572" spans="1:18" x14ac:dyDescent="0.3">
      <c r="A572" t="str">
        <f t="shared" si="32"/>
        <v>571-Emm/SPS</v>
      </c>
      <c r="B572" t="s">
        <v>62</v>
      </c>
      <c r="C572" t="str">
        <f t="shared" si="33"/>
        <v>Emm</v>
      </c>
      <c r="D572">
        <v>571</v>
      </c>
      <c r="E572" t="s">
        <v>20</v>
      </c>
      <c r="F572" s="5">
        <v>53</v>
      </c>
      <c r="G572" s="5" t="str">
        <f t="shared" si="34"/>
        <v>Senior</v>
      </c>
      <c r="H572" t="s">
        <v>31</v>
      </c>
      <c r="I572" t="s">
        <v>65</v>
      </c>
      <c r="J572" t="s">
        <v>37</v>
      </c>
      <c r="K572" t="s">
        <v>43</v>
      </c>
      <c r="L572">
        <v>1</v>
      </c>
      <c r="M572" s="6">
        <v>1942.16</v>
      </c>
      <c r="N572" s="8">
        <v>0.2</v>
      </c>
      <c r="O572" s="5">
        <v>1553.73</v>
      </c>
      <c r="P572" s="10" t="str">
        <f t="shared" si="35"/>
        <v>2020</v>
      </c>
      <c r="Q572" s="10" t="s">
        <v>559</v>
      </c>
      <c r="R572" s="11" t="s">
        <v>1737</v>
      </c>
    </row>
    <row r="573" spans="1:18" x14ac:dyDescent="0.3">
      <c r="A573" t="str">
        <f t="shared" si="32"/>
        <v>572-Fat/SPS</v>
      </c>
      <c r="B573" t="s">
        <v>62</v>
      </c>
      <c r="C573" t="str">
        <f t="shared" si="33"/>
        <v>Fat</v>
      </c>
      <c r="D573">
        <v>572</v>
      </c>
      <c r="E573" t="s">
        <v>13</v>
      </c>
      <c r="F573" s="5">
        <v>49</v>
      </c>
      <c r="G573" s="5" t="str">
        <f t="shared" si="34"/>
        <v>Senior</v>
      </c>
      <c r="H573" t="s">
        <v>32</v>
      </c>
      <c r="I573" t="s">
        <v>33</v>
      </c>
      <c r="J573" t="s">
        <v>57</v>
      </c>
      <c r="K573" t="s">
        <v>42</v>
      </c>
      <c r="L573" s="12">
        <v>5</v>
      </c>
      <c r="M573" s="6">
        <v>1301.3699999999999</v>
      </c>
      <c r="N573" s="8">
        <v>0.28000000000000003</v>
      </c>
      <c r="O573" s="5">
        <v>1873.97</v>
      </c>
      <c r="P573" s="10" t="str">
        <f t="shared" si="35"/>
        <v>2023</v>
      </c>
      <c r="Q573" s="10" t="s">
        <v>528</v>
      </c>
      <c r="R573" s="11" t="s">
        <v>1738</v>
      </c>
    </row>
    <row r="574" spans="1:18" x14ac:dyDescent="0.3">
      <c r="A574" t="str">
        <f t="shared" si="32"/>
        <v>573-Emm/SPS</v>
      </c>
      <c r="B574" t="s">
        <v>62</v>
      </c>
      <c r="C574" t="str">
        <f t="shared" si="33"/>
        <v>Emm</v>
      </c>
      <c r="D574">
        <v>573</v>
      </c>
      <c r="E574" t="s">
        <v>20</v>
      </c>
      <c r="F574" s="5">
        <v>41</v>
      </c>
      <c r="G574" s="5" t="str">
        <f t="shared" si="34"/>
        <v>Middle Age</v>
      </c>
      <c r="H574" t="s">
        <v>31</v>
      </c>
      <c r="I574" t="s">
        <v>35</v>
      </c>
      <c r="J574" t="s">
        <v>40</v>
      </c>
      <c r="K574" t="s">
        <v>43</v>
      </c>
      <c r="L574">
        <v>8</v>
      </c>
      <c r="M574" s="6">
        <v>351.49</v>
      </c>
      <c r="N574" s="8">
        <v>0.02</v>
      </c>
      <c r="O574" s="5">
        <v>2755.68</v>
      </c>
      <c r="P574" s="10" t="str">
        <f t="shared" si="35"/>
        <v>2022</v>
      </c>
      <c r="Q574" s="10" t="s">
        <v>346</v>
      </c>
      <c r="R574" s="11" t="s">
        <v>1739</v>
      </c>
    </row>
    <row r="575" spans="1:18" x14ac:dyDescent="0.3">
      <c r="A575" t="str">
        <f t="shared" si="32"/>
        <v>574-Jac/SPS</v>
      </c>
      <c r="B575" t="s">
        <v>62</v>
      </c>
      <c r="C575" t="str">
        <f t="shared" si="33"/>
        <v>Jac</v>
      </c>
      <c r="D575">
        <v>574</v>
      </c>
      <c r="E575" t="s">
        <v>30</v>
      </c>
      <c r="F575" s="5">
        <v>42</v>
      </c>
      <c r="G575" s="5" t="str">
        <f t="shared" si="34"/>
        <v>Middle Age</v>
      </c>
      <c r="H575" t="s">
        <v>31</v>
      </c>
      <c r="I575" t="s">
        <v>65</v>
      </c>
      <c r="J575" t="s">
        <v>38</v>
      </c>
      <c r="K575" t="s">
        <v>43</v>
      </c>
      <c r="L575">
        <v>1</v>
      </c>
      <c r="M575" s="6">
        <v>573.73</v>
      </c>
      <c r="N575" s="8">
        <v>0.15</v>
      </c>
      <c r="O575" s="5">
        <v>487.67</v>
      </c>
      <c r="P575" s="10" t="str">
        <f t="shared" si="35"/>
        <v>2022</v>
      </c>
      <c r="Q575" s="10" t="s">
        <v>560</v>
      </c>
      <c r="R575" s="11" t="s">
        <v>1740</v>
      </c>
    </row>
    <row r="576" spans="1:18" x14ac:dyDescent="0.3">
      <c r="A576" t="str">
        <f t="shared" si="32"/>
        <v>575-Jam/SPS</v>
      </c>
      <c r="B576" t="s">
        <v>62</v>
      </c>
      <c r="C576" t="str">
        <f t="shared" si="33"/>
        <v>Jam</v>
      </c>
      <c r="D576">
        <v>575</v>
      </c>
      <c r="E576" t="s">
        <v>17</v>
      </c>
      <c r="F576" s="5">
        <v>62</v>
      </c>
      <c r="G576" s="5" t="str">
        <f t="shared" si="34"/>
        <v>Senior</v>
      </c>
      <c r="H576" t="s">
        <v>32</v>
      </c>
      <c r="I576" t="s">
        <v>65</v>
      </c>
      <c r="J576" t="s">
        <v>57</v>
      </c>
      <c r="K576" t="s">
        <v>43</v>
      </c>
      <c r="L576">
        <v>4</v>
      </c>
      <c r="M576" s="6">
        <v>175.92</v>
      </c>
      <c r="N576" s="8">
        <v>0.02</v>
      </c>
      <c r="O576" s="5">
        <v>689.61</v>
      </c>
      <c r="P576" s="10" t="str">
        <f t="shared" si="35"/>
        <v>2020</v>
      </c>
      <c r="Q576" s="10" t="s">
        <v>561</v>
      </c>
      <c r="R576" s="11" t="s">
        <v>1741</v>
      </c>
    </row>
    <row r="577" spans="1:18" x14ac:dyDescent="0.3">
      <c r="A577" t="str">
        <f t="shared" si="32"/>
        <v>576-Emm/SPS</v>
      </c>
      <c r="B577" t="s">
        <v>62</v>
      </c>
      <c r="C577" t="str">
        <f t="shared" si="33"/>
        <v>Emm</v>
      </c>
      <c r="D577">
        <v>576</v>
      </c>
      <c r="E577" t="s">
        <v>20</v>
      </c>
      <c r="F577" s="5">
        <v>45</v>
      </c>
      <c r="G577" s="5" t="str">
        <f t="shared" si="34"/>
        <v>Senior</v>
      </c>
      <c r="H577" t="s">
        <v>32</v>
      </c>
      <c r="I577" t="s">
        <v>33</v>
      </c>
      <c r="J577" t="s">
        <v>40</v>
      </c>
      <c r="K577" t="s">
        <v>67</v>
      </c>
      <c r="L577">
        <v>9</v>
      </c>
      <c r="M577" s="6">
        <v>405.71</v>
      </c>
      <c r="N577" s="8">
        <v>0.11</v>
      </c>
      <c r="O577" s="5">
        <v>3249.74</v>
      </c>
      <c r="P577" s="10" t="str">
        <f t="shared" si="35"/>
        <v>2023</v>
      </c>
      <c r="Q577" s="10" t="s">
        <v>562</v>
      </c>
      <c r="R577" s="11" t="s">
        <v>1742</v>
      </c>
    </row>
    <row r="578" spans="1:18" x14ac:dyDescent="0.3">
      <c r="A578" t="str">
        <f t="shared" si="32"/>
        <v>577-Noa/SPS</v>
      </c>
      <c r="B578" t="s">
        <v>62</v>
      </c>
      <c r="C578" t="str">
        <f t="shared" si="33"/>
        <v>Noa</v>
      </c>
      <c r="D578">
        <v>577</v>
      </c>
      <c r="E578" t="s">
        <v>24</v>
      </c>
      <c r="F578" s="5">
        <v>36</v>
      </c>
      <c r="G578" s="5" t="str">
        <f t="shared" si="34"/>
        <v>Middle Age</v>
      </c>
      <c r="H578" t="s">
        <v>32</v>
      </c>
      <c r="I578" t="s">
        <v>63</v>
      </c>
      <c r="J578" t="s">
        <v>57</v>
      </c>
      <c r="K578" t="s">
        <v>67</v>
      </c>
      <c r="L578" s="12">
        <v>5</v>
      </c>
      <c r="M578" s="6">
        <v>1001.29</v>
      </c>
      <c r="N578" s="8">
        <v>0.05</v>
      </c>
      <c r="O578" s="5">
        <v>1902.45</v>
      </c>
      <c r="P578" s="10" t="str">
        <f t="shared" si="35"/>
        <v>2021</v>
      </c>
      <c r="Q578" s="10" t="s">
        <v>365</v>
      </c>
      <c r="R578" s="11" t="s">
        <v>1743</v>
      </c>
    </row>
    <row r="579" spans="1:18" x14ac:dyDescent="0.3">
      <c r="A579" t="str">
        <f t="shared" ref="A579:A642" si="36">D579&amp;"-"&amp;C579&amp;"/"&amp;B579</f>
        <v>578-Noa/SPS</v>
      </c>
      <c r="B579" t="s">
        <v>62</v>
      </c>
      <c r="C579" t="str">
        <f t="shared" ref="C579:C642" si="37">LEFT(E579,3)</f>
        <v>Noa</v>
      </c>
      <c r="D579">
        <v>578</v>
      </c>
      <c r="E579" t="s">
        <v>24</v>
      </c>
      <c r="F579" s="5">
        <v>24</v>
      </c>
      <c r="G579" s="5" t="str">
        <f t="shared" ref="G579:G642" si="38">IF(F579&lt;25,"Young",IF(F579&lt;45,"Middle Age","Senior"))</f>
        <v>Young</v>
      </c>
      <c r="H579" t="s">
        <v>31</v>
      </c>
      <c r="I579" t="s">
        <v>34</v>
      </c>
      <c r="J579" t="s">
        <v>41</v>
      </c>
      <c r="K579" t="s">
        <v>42</v>
      </c>
      <c r="L579">
        <v>3</v>
      </c>
      <c r="M579" s="6">
        <v>722.47</v>
      </c>
      <c r="N579" s="8">
        <v>0.19</v>
      </c>
      <c r="O579" s="5">
        <v>1755.6</v>
      </c>
      <c r="P579" s="10" t="str">
        <f t="shared" ref="P579:P642" si="39">RIGHT(Q579,4)</f>
        <v>2023</v>
      </c>
      <c r="Q579" s="10" t="s">
        <v>563</v>
      </c>
      <c r="R579" s="11" t="s">
        <v>1744</v>
      </c>
    </row>
    <row r="580" spans="1:18" x14ac:dyDescent="0.3">
      <c r="A580" t="str">
        <f t="shared" si="36"/>
        <v>579-Emi/SPS</v>
      </c>
      <c r="B580" t="s">
        <v>62</v>
      </c>
      <c r="C580" t="str">
        <f t="shared" si="37"/>
        <v>Emi</v>
      </c>
      <c r="D580">
        <v>579</v>
      </c>
      <c r="E580" t="s">
        <v>28</v>
      </c>
      <c r="F580" s="5">
        <v>61</v>
      </c>
      <c r="G580" s="5" t="str">
        <f t="shared" si="38"/>
        <v>Senior</v>
      </c>
      <c r="H580" t="s">
        <v>32</v>
      </c>
      <c r="I580" t="s">
        <v>66</v>
      </c>
      <c r="J580" t="s">
        <v>40</v>
      </c>
      <c r="K580" t="s">
        <v>43</v>
      </c>
      <c r="L580">
        <v>6</v>
      </c>
      <c r="M580" s="6">
        <v>447.73</v>
      </c>
      <c r="N580" s="8">
        <v>0.23</v>
      </c>
      <c r="O580" s="5">
        <v>2068.5100000000002</v>
      </c>
      <c r="P580" s="10" t="str">
        <f t="shared" si="39"/>
        <v>2021</v>
      </c>
      <c r="Q580" s="10" t="s">
        <v>564</v>
      </c>
      <c r="R580" s="11" t="s">
        <v>1745</v>
      </c>
    </row>
    <row r="581" spans="1:18" x14ac:dyDescent="0.3">
      <c r="A581" t="str">
        <f t="shared" si="36"/>
        <v>580-Ali/SPS</v>
      </c>
      <c r="B581" t="s">
        <v>62</v>
      </c>
      <c r="C581" t="str">
        <f t="shared" si="37"/>
        <v>Ali</v>
      </c>
      <c r="D581">
        <v>580</v>
      </c>
      <c r="E581" t="s">
        <v>12</v>
      </c>
      <c r="F581" s="5">
        <v>58</v>
      </c>
      <c r="G581" s="5" t="str">
        <f t="shared" si="38"/>
        <v>Senior</v>
      </c>
      <c r="H581" t="s">
        <v>32</v>
      </c>
      <c r="I581" t="s">
        <v>63</v>
      </c>
      <c r="J581" t="s">
        <v>57</v>
      </c>
      <c r="K581" t="s">
        <v>42</v>
      </c>
      <c r="L581">
        <v>3</v>
      </c>
      <c r="M581" s="6">
        <v>335.87</v>
      </c>
      <c r="N581" s="8">
        <v>7.0000000000000007E-2</v>
      </c>
      <c r="O581" s="5">
        <v>937.08</v>
      </c>
      <c r="P581" s="10" t="str">
        <f t="shared" si="39"/>
        <v>2022</v>
      </c>
      <c r="Q581" s="10" t="s">
        <v>269</v>
      </c>
      <c r="R581" s="11" t="s">
        <v>1746</v>
      </c>
    </row>
    <row r="582" spans="1:18" x14ac:dyDescent="0.3">
      <c r="A582" t="str">
        <f t="shared" si="36"/>
        <v>581-Sop/SPS</v>
      </c>
      <c r="B582" t="s">
        <v>62</v>
      </c>
      <c r="C582" t="str">
        <f t="shared" si="37"/>
        <v>Sop</v>
      </c>
      <c r="D582">
        <v>581</v>
      </c>
      <c r="E582" t="s">
        <v>58</v>
      </c>
      <c r="F582" s="5">
        <v>34</v>
      </c>
      <c r="G582" s="5" t="str">
        <f t="shared" si="38"/>
        <v>Middle Age</v>
      </c>
      <c r="H582" t="s">
        <v>31</v>
      </c>
      <c r="I582" t="s">
        <v>35</v>
      </c>
      <c r="J582" t="s">
        <v>41</v>
      </c>
      <c r="K582" t="s">
        <v>42</v>
      </c>
      <c r="L582">
        <v>4</v>
      </c>
      <c r="M582" s="6">
        <v>1329.34</v>
      </c>
      <c r="N582" s="8">
        <v>0.21</v>
      </c>
      <c r="O582" s="5">
        <v>4200.71</v>
      </c>
      <c r="P582" s="10" t="str">
        <f t="shared" si="39"/>
        <v>2020</v>
      </c>
      <c r="Q582" s="10" t="s">
        <v>565</v>
      </c>
      <c r="R582" s="11" t="s">
        <v>1747</v>
      </c>
    </row>
    <row r="583" spans="1:18" x14ac:dyDescent="0.3">
      <c r="A583" t="str">
        <f t="shared" si="36"/>
        <v>582-Jam/SPS</v>
      </c>
      <c r="B583" t="s">
        <v>62</v>
      </c>
      <c r="C583" t="str">
        <f t="shared" si="37"/>
        <v>Jam</v>
      </c>
      <c r="D583">
        <v>582</v>
      </c>
      <c r="E583" t="s">
        <v>17</v>
      </c>
      <c r="F583" s="5">
        <v>19</v>
      </c>
      <c r="G583" s="5" t="str">
        <f t="shared" si="38"/>
        <v>Young</v>
      </c>
      <c r="H583" t="s">
        <v>31</v>
      </c>
      <c r="I583" t="s">
        <v>33</v>
      </c>
      <c r="J583" t="s">
        <v>41</v>
      </c>
      <c r="K583" t="s">
        <v>43</v>
      </c>
      <c r="L583">
        <v>9</v>
      </c>
      <c r="M583" s="6">
        <v>1138.3</v>
      </c>
      <c r="N583" s="8">
        <v>0.13</v>
      </c>
      <c r="O583" s="5">
        <v>8912.89</v>
      </c>
      <c r="P583" s="10" t="str">
        <f t="shared" si="39"/>
        <v>2021</v>
      </c>
      <c r="Q583" s="10" t="s">
        <v>566</v>
      </c>
      <c r="R583" s="11" t="s">
        <v>1748</v>
      </c>
    </row>
    <row r="584" spans="1:18" x14ac:dyDescent="0.3">
      <c r="A584" t="str">
        <f t="shared" si="36"/>
        <v>583-Lea/SPS</v>
      </c>
      <c r="B584" t="s">
        <v>62</v>
      </c>
      <c r="C584" t="str">
        <f t="shared" si="37"/>
        <v>Lea</v>
      </c>
      <c r="D584">
        <v>583</v>
      </c>
      <c r="E584" t="s">
        <v>14</v>
      </c>
      <c r="F584" s="5">
        <v>33</v>
      </c>
      <c r="G584" s="5" t="str">
        <f t="shared" si="38"/>
        <v>Middle Age</v>
      </c>
      <c r="H584" t="s">
        <v>31</v>
      </c>
      <c r="I584" t="s">
        <v>64</v>
      </c>
      <c r="J584" t="s">
        <v>41</v>
      </c>
      <c r="K584" t="s">
        <v>67</v>
      </c>
      <c r="L584">
        <v>9</v>
      </c>
      <c r="M584" s="6">
        <v>1693.15</v>
      </c>
      <c r="N584" s="8">
        <v>0.09</v>
      </c>
      <c r="O584" s="5">
        <v>13866.9</v>
      </c>
      <c r="P584" s="10" t="str">
        <f t="shared" si="39"/>
        <v>2023</v>
      </c>
      <c r="Q584" s="10" t="s">
        <v>500</v>
      </c>
      <c r="R584" s="11" t="s">
        <v>1749</v>
      </c>
    </row>
    <row r="585" spans="1:18" x14ac:dyDescent="0.3">
      <c r="A585" t="str">
        <f t="shared" si="36"/>
        <v>584-Lea/SPS</v>
      </c>
      <c r="B585" t="s">
        <v>62</v>
      </c>
      <c r="C585" t="str">
        <f t="shared" si="37"/>
        <v>Lea</v>
      </c>
      <c r="D585">
        <v>584</v>
      </c>
      <c r="E585" t="s">
        <v>14</v>
      </c>
      <c r="F585" s="5">
        <v>56</v>
      </c>
      <c r="G585" s="5" t="str">
        <f t="shared" si="38"/>
        <v>Senior</v>
      </c>
      <c r="H585" t="s">
        <v>32</v>
      </c>
      <c r="I585" t="s">
        <v>64</v>
      </c>
      <c r="J585" t="s">
        <v>38</v>
      </c>
      <c r="K585" t="s">
        <v>67</v>
      </c>
      <c r="L585">
        <v>5</v>
      </c>
      <c r="M585" s="6">
        <v>407.34</v>
      </c>
      <c r="N585" s="8">
        <v>0.16</v>
      </c>
      <c r="O585" s="5">
        <v>1710.83</v>
      </c>
      <c r="P585" s="10" t="str">
        <f t="shared" si="39"/>
        <v>2020</v>
      </c>
      <c r="Q585" s="10" t="s">
        <v>138</v>
      </c>
      <c r="R585" s="11" t="s">
        <v>1750</v>
      </c>
    </row>
    <row r="586" spans="1:18" x14ac:dyDescent="0.3">
      <c r="A586" t="str">
        <f t="shared" si="36"/>
        <v>585-Emm/SPS</v>
      </c>
      <c r="B586" t="s">
        <v>62</v>
      </c>
      <c r="C586" t="str">
        <f t="shared" si="37"/>
        <v>Emm</v>
      </c>
      <c r="D586">
        <v>585</v>
      </c>
      <c r="E586" t="s">
        <v>20</v>
      </c>
      <c r="F586" s="5">
        <v>35</v>
      </c>
      <c r="G586" s="5" t="str">
        <f t="shared" si="38"/>
        <v>Middle Age</v>
      </c>
      <c r="H586" t="s">
        <v>31</v>
      </c>
      <c r="I586" t="s">
        <v>66</v>
      </c>
      <c r="J586" t="s">
        <v>40</v>
      </c>
      <c r="K586" t="s">
        <v>42</v>
      </c>
      <c r="L586">
        <v>7</v>
      </c>
      <c r="M586" s="6">
        <v>1703.57</v>
      </c>
      <c r="N586" s="8">
        <v>0.11</v>
      </c>
      <c r="O586" s="5">
        <v>10613.24</v>
      </c>
      <c r="P586" s="10" t="str">
        <f t="shared" si="39"/>
        <v>2023</v>
      </c>
      <c r="Q586" s="10" t="s">
        <v>567</v>
      </c>
      <c r="R586" s="11" t="s">
        <v>1751</v>
      </c>
    </row>
    <row r="587" spans="1:18" x14ac:dyDescent="0.3">
      <c r="A587" t="str">
        <f t="shared" si="36"/>
        <v>586-Emm/SPS</v>
      </c>
      <c r="B587" t="s">
        <v>62</v>
      </c>
      <c r="C587" t="str">
        <f t="shared" si="37"/>
        <v>Emm</v>
      </c>
      <c r="D587">
        <v>586</v>
      </c>
      <c r="E587" t="s">
        <v>20</v>
      </c>
      <c r="F587" s="5">
        <v>56</v>
      </c>
      <c r="G587" s="5" t="str">
        <f t="shared" si="38"/>
        <v>Senior</v>
      </c>
      <c r="H587" t="s">
        <v>32</v>
      </c>
      <c r="I587" t="s">
        <v>66</v>
      </c>
      <c r="J587" t="s">
        <v>57</v>
      </c>
      <c r="K587" t="s">
        <v>67</v>
      </c>
      <c r="L587">
        <v>9</v>
      </c>
      <c r="M587" s="6">
        <v>1176.93</v>
      </c>
      <c r="N587" s="8">
        <v>7.0000000000000007E-2</v>
      </c>
      <c r="O587" s="5">
        <v>9850.9</v>
      </c>
      <c r="P587" s="10" t="str">
        <f t="shared" si="39"/>
        <v>2022</v>
      </c>
      <c r="Q587" s="10" t="s">
        <v>568</v>
      </c>
      <c r="R587" s="11" t="s">
        <v>1752</v>
      </c>
    </row>
    <row r="588" spans="1:18" x14ac:dyDescent="0.3">
      <c r="A588" t="str">
        <f t="shared" si="36"/>
        <v>587-Mar/SPS</v>
      </c>
      <c r="B588" t="s">
        <v>62</v>
      </c>
      <c r="C588" t="str">
        <f t="shared" si="37"/>
        <v>Mar</v>
      </c>
      <c r="D588">
        <v>587</v>
      </c>
      <c r="E588" t="s">
        <v>18</v>
      </c>
      <c r="F588" s="5">
        <v>18</v>
      </c>
      <c r="G588" s="5" t="str">
        <f t="shared" si="38"/>
        <v>Young</v>
      </c>
      <c r="H588" t="s">
        <v>32</v>
      </c>
      <c r="I588" t="s">
        <v>34</v>
      </c>
      <c r="J588" t="s">
        <v>57</v>
      </c>
      <c r="K588" t="s">
        <v>43</v>
      </c>
      <c r="L588">
        <v>8</v>
      </c>
      <c r="M588" s="6">
        <v>569.14</v>
      </c>
      <c r="N588" s="8">
        <v>0.23</v>
      </c>
      <c r="O588" s="5">
        <v>3505.9</v>
      </c>
      <c r="P588" s="10" t="str">
        <f t="shared" si="39"/>
        <v>2021</v>
      </c>
      <c r="Q588" s="10" t="s">
        <v>569</v>
      </c>
      <c r="R588" s="11" t="s">
        <v>1753</v>
      </c>
    </row>
    <row r="589" spans="1:18" x14ac:dyDescent="0.3">
      <c r="A589" t="str">
        <f t="shared" si="36"/>
        <v>588-Joh/SPS</v>
      </c>
      <c r="B589" t="s">
        <v>62</v>
      </c>
      <c r="C589" t="str">
        <f t="shared" si="37"/>
        <v>Joh</v>
      </c>
      <c r="D589">
        <v>588</v>
      </c>
      <c r="E589" t="s">
        <v>19</v>
      </c>
      <c r="F589" s="5">
        <v>20</v>
      </c>
      <c r="G589" s="5" t="str">
        <f t="shared" si="38"/>
        <v>Young</v>
      </c>
      <c r="H589" t="s">
        <v>32</v>
      </c>
      <c r="I589" t="s">
        <v>64</v>
      </c>
      <c r="J589" t="s">
        <v>40</v>
      </c>
      <c r="K589" t="s">
        <v>43</v>
      </c>
      <c r="L589">
        <v>7</v>
      </c>
      <c r="M589" s="6">
        <v>583.42999999999995</v>
      </c>
      <c r="N589" s="8">
        <v>0.24</v>
      </c>
      <c r="O589" s="5">
        <v>3103.85</v>
      </c>
      <c r="P589" s="10" t="str">
        <f t="shared" si="39"/>
        <v>2023</v>
      </c>
      <c r="Q589" s="10" t="s">
        <v>570</v>
      </c>
      <c r="R589" s="11" t="s">
        <v>1754</v>
      </c>
    </row>
    <row r="590" spans="1:18" x14ac:dyDescent="0.3">
      <c r="A590" t="str">
        <f t="shared" si="36"/>
        <v>589-Lea/SPS</v>
      </c>
      <c r="B590" t="s">
        <v>62</v>
      </c>
      <c r="C590" t="str">
        <f t="shared" si="37"/>
        <v>Lea</v>
      </c>
      <c r="D590">
        <v>589</v>
      </c>
      <c r="E590" t="s">
        <v>14</v>
      </c>
      <c r="F590" s="5">
        <v>38</v>
      </c>
      <c r="G590" s="5" t="str">
        <f t="shared" si="38"/>
        <v>Middle Age</v>
      </c>
      <c r="H590" t="s">
        <v>32</v>
      </c>
      <c r="I590" t="s">
        <v>35</v>
      </c>
      <c r="J590" t="s">
        <v>41</v>
      </c>
      <c r="K590" t="s">
        <v>67</v>
      </c>
      <c r="L590">
        <v>8</v>
      </c>
      <c r="M590" s="6">
        <v>811.24</v>
      </c>
      <c r="N590" s="8">
        <v>0.24</v>
      </c>
      <c r="O590" s="5">
        <v>4932.34</v>
      </c>
      <c r="P590" s="10" t="str">
        <f t="shared" si="39"/>
        <v>2023</v>
      </c>
      <c r="Q590" s="10" t="s">
        <v>571</v>
      </c>
      <c r="R590" s="11" t="s">
        <v>1755</v>
      </c>
    </row>
    <row r="591" spans="1:18" x14ac:dyDescent="0.3">
      <c r="A591" t="str">
        <f t="shared" si="36"/>
        <v>590-Jac/SPS</v>
      </c>
      <c r="B591" t="s">
        <v>62</v>
      </c>
      <c r="C591" t="str">
        <f t="shared" si="37"/>
        <v>Jac</v>
      </c>
      <c r="D591">
        <v>590</v>
      </c>
      <c r="E591" t="s">
        <v>30</v>
      </c>
      <c r="F591" s="5">
        <v>47</v>
      </c>
      <c r="G591" s="5" t="str">
        <f t="shared" si="38"/>
        <v>Senior</v>
      </c>
      <c r="H591" t="s">
        <v>31</v>
      </c>
      <c r="I591" t="s">
        <v>33</v>
      </c>
      <c r="J591" t="s">
        <v>57</v>
      </c>
      <c r="K591" t="s">
        <v>67</v>
      </c>
      <c r="L591">
        <v>5</v>
      </c>
      <c r="M591" s="6">
        <v>947.25</v>
      </c>
      <c r="N591" s="8">
        <v>0.11</v>
      </c>
      <c r="O591" s="5">
        <v>4215.26</v>
      </c>
      <c r="P591" s="10" t="str">
        <f t="shared" si="39"/>
        <v>2022</v>
      </c>
      <c r="Q591" s="10" t="s">
        <v>572</v>
      </c>
      <c r="R591" s="11" t="s">
        <v>1756</v>
      </c>
    </row>
    <row r="592" spans="1:18" x14ac:dyDescent="0.3">
      <c r="A592" t="str">
        <f t="shared" si="36"/>
        <v>591-Joh/SPS</v>
      </c>
      <c r="B592" t="s">
        <v>62</v>
      </c>
      <c r="C592" t="str">
        <f t="shared" si="37"/>
        <v>Joh</v>
      </c>
      <c r="D592">
        <v>591</v>
      </c>
      <c r="E592" t="s">
        <v>19</v>
      </c>
      <c r="F592" s="5">
        <v>28</v>
      </c>
      <c r="G592" s="5" t="str">
        <f t="shared" si="38"/>
        <v>Middle Age</v>
      </c>
      <c r="H592" t="s">
        <v>31</v>
      </c>
      <c r="I592" t="s">
        <v>66</v>
      </c>
      <c r="J592" t="s">
        <v>57</v>
      </c>
      <c r="K592" t="s">
        <v>42</v>
      </c>
      <c r="L592">
        <v>5</v>
      </c>
      <c r="M592" s="6">
        <v>210.88</v>
      </c>
      <c r="N592" s="8">
        <v>0.05</v>
      </c>
      <c r="O592" s="5">
        <v>1001.68</v>
      </c>
      <c r="P592" s="10" t="str">
        <f t="shared" si="39"/>
        <v>2022</v>
      </c>
      <c r="Q592" s="10" t="s">
        <v>573</v>
      </c>
      <c r="R592" s="11" t="s">
        <v>1757</v>
      </c>
    </row>
    <row r="593" spans="1:18" x14ac:dyDescent="0.3">
      <c r="A593" t="str">
        <f t="shared" si="36"/>
        <v>592-Joh/SPS</v>
      </c>
      <c r="B593" t="s">
        <v>62</v>
      </c>
      <c r="C593" t="str">
        <f t="shared" si="37"/>
        <v>Joh</v>
      </c>
      <c r="D593">
        <v>592</v>
      </c>
      <c r="E593" t="s">
        <v>19</v>
      </c>
      <c r="F593" s="5">
        <v>39</v>
      </c>
      <c r="G593" s="5" t="str">
        <f t="shared" si="38"/>
        <v>Middle Age</v>
      </c>
      <c r="H593" t="s">
        <v>32</v>
      </c>
      <c r="I593" t="s">
        <v>66</v>
      </c>
      <c r="J593" t="s">
        <v>41</v>
      </c>
      <c r="K593" t="s">
        <v>67</v>
      </c>
      <c r="L593">
        <v>5</v>
      </c>
      <c r="M593" s="6">
        <v>1691.9</v>
      </c>
      <c r="N593" s="8">
        <v>0.25</v>
      </c>
      <c r="O593" s="5">
        <v>6344.62</v>
      </c>
      <c r="P593" s="10" t="str">
        <f t="shared" si="39"/>
        <v>2022</v>
      </c>
      <c r="Q593" s="10" t="s">
        <v>574</v>
      </c>
      <c r="R593" s="11" t="s">
        <v>1758</v>
      </c>
    </row>
    <row r="594" spans="1:18" x14ac:dyDescent="0.3">
      <c r="A594" t="str">
        <f t="shared" si="36"/>
        <v>593-Sop/SPS</v>
      </c>
      <c r="B594" t="s">
        <v>62</v>
      </c>
      <c r="C594" t="str">
        <f t="shared" si="37"/>
        <v>Sop</v>
      </c>
      <c r="D594">
        <v>593</v>
      </c>
      <c r="E594" t="s">
        <v>58</v>
      </c>
      <c r="F594" s="5">
        <v>64</v>
      </c>
      <c r="G594" s="5" t="str">
        <f t="shared" si="38"/>
        <v>Senior</v>
      </c>
      <c r="H594" t="s">
        <v>32</v>
      </c>
      <c r="I594" t="s">
        <v>66</v>
      </c>
      <c r="J594" t="s">
        <v>37</v>
      </c>
      <c r="K594" t="s">
        <v>42</v>
      </c>
      <c r="L594">
        <v>1</v>
      </c>
      <c r="M594" s="6">
        <v>287.01</v>
      </c>
      <c r="N594" s="8">
        <v>0.1</v>
      </c>
      <c r="O594" s="5">
        <v>258.31</v>
      </c>
      <c r="P594" s="10" t="str">
        <f t="shared" si="39"/>
        <v>2020</v>
      </c>
      <c r="Q594" s="10" t="s">
        <v>575</v>
      </c>
      <c r="R594" s="11" t="s">
        <v>1759</v>
      </c>
    </row>
    <row r="595" spans="1:18" x14ac:dyDescent="0.3">
      <c r="A595" t="str">
        <f t="shared" si="36"/>
        <v>594-Fat/SPS</v>
      </c>
      <c r="B595" t="s">
        <v>62</v>
      </c>
      <c r="C595" t="str">
        <f t="shared" si="37"/>
        <v>Fat</v>
      </c>
      <c r="D595">
        <v>594</v>
      </c>
      <c r="E595" t="s">
        <v>13</v>
      </c>
      <c r="F595" s="5">
        <v>42</v>
      </c>
      <c r="G595" s="5" t="str">
        <f t="shared" si="38"/>
        <v>Middle Age</v>
      </c>
      <c r="H595" t="s">
        <v>31</v>
      </c>
      <c r="I595" t="s">
        <v>33</v>
      </c>
      <c r="J595" t="s">
        <v>37</v>
      </c>
      <c r="K595" t="s">
        <v>43</v>
      </c>
      <c r="L595">
        <v>6</v>
      </c>
      <c r="M595" s="6">
        <v>992.75</v>
      </c>
      <c r="N595" s="8">
        <v>0.22</v>
      </c>
      <c r="O595" s="5">
        <v>4646.07</v>
      </c>
      <c r="P595" s="10" t="str">
        <f t="shared" si="39"/>
        <v>2021</v>
      </c>
      <c r="Q595" s="10" t="s">
        <v>78</v>
      </c>
      <c r="R595" s="11" t="s">
        <v>1760</v>
      </c>
    </row>
    <row r="596" spans="1:18" x14ac:dyDescent="0.3">
      <c r="A596" t="str">
        <f t="shared" si="36"/>
        <v>595-Ali/SPS</v>
      </c>
      <c r="B596" t="s">
        <v>62</v>
      </c>
      <c r="C596" t="str">
        <f t="shared" si="37"/>
        <v>Ali</v>
      </c>
      <c r="D596">
        <v>595</v>
      </c>
      <c r="E596" t="s">
        <v>12</v>
      </c>
      <c r="F596" s="5">
        <v>20</v>
      </c>
      <c r="G596" s="5" t="str">
        <f t="shared" si="38"/>
        <v>Young</v>
      </c>
      <c r="H596" t="s">
        <v>31</v>
      </c>
      <c r="I596" t="s">
        <v>35</v>
      </c>
      <c r="J596" t="s">
        <v>41</v>
      </c>
      <c r="K596" t="s">
        <v>43</v>
      </c>
      <c r="L596">
        <v>5</v>
      </c>
      <c r="M596" s="6">
        <v>796.79</v>
      </c>
      <c r="N596" s="8">
        <v>0.25</v>
      </c>
      <c r="O596" s="5">
        <v>2987.96</v>
      </c>
      <c r="P596" s="10" t="str">
        <f t="shared" si="39"/>
        <v>2023</v>
      </c>
      <c r="Q596" s="10" t="s">
        <v>576</v>
      </c>
      <c r="R596" s="11" t="s">
        <v>1761</v>
      </c>
    </row>
    <row r="597" spans="1:18" x14ac:dyDescent="0.3">
      <c r="A597" t="str">
        <f t="shared" si="36"/>
        <v>596-Emm/SPS</v>
      </c>
      <c r="B597" t="s">
        <v>62</v>
      </c>
      <c r="C597" t="str">
        <f t="shared" si="37"/>
        <v>Emm</v>
      </c>
      <c r="D597">
        <v>596</v>
      </c>
      <c r="E597" t="s">
        <v>20</v>
      </c>
      <c r="F597" s="5">
        <v>47</v>
      </c>
      <c r="G597" s="5" t="str">
        <f t="shared" si="38"/>
        <v>Senior</v>
      </c>
      <c r="H597" t="s">
        <v>32</v>
      </c>
      <c r="I597" t="s">
        <v>64</v>
      </c>
      <c r="J597" t="s">
        <v>38</v>
      </c>
      <c r="K597" t="s">
        <v>43</v>
      </c>
      <c r="L597">
        <v>8</v>
      </c>
      <c r="M597" s="6">
        <v>1048.96</v>
      </c>
      <c r="N597" s="8">
        <v>0.23</v>
      </c>
      <c r="O597" s="5">
        <v>6461.59</v>
      </c>
      <c r="P597" s="10" t="str">
        <f t="shared" si="39"/>
        <v>2022</v>
      </c>
      <c r="Q597" s="10" t="s">
        <v>577</v>
      </c>
      <c r="R597" s="11" t="s">
        <v>1762</v>
      </c>
    </row>
    <row r="598" spans="1:18" x14ac:dyDescent="0.3">
      <c r="A598" t="str">
        <f t="shared" si="36"/>
        <v>597-Oma/SPS</v>
      </c>
      <c r="B598" t="s">
        <v>62</v>
      </c>
      <c r="C598" t="str">
        <f t="shared" si="37"/>
        <v>Oma</v>
      </c>
      <c r="D598">
        <v>597</v>
      </c>
      <c r="E598" t="s">
        <v>23</v>
      </c>
      <c r="F598" s="5">
        <v>41</v>
      </c>
      <c r="G598" s="5" t="str">
        <f t="shared" si="38"/>
        <v>Middle Age</v>
      </c>
      <c r="H598" t="s">
        <v>32</v>
      </c>
      <c r="I598" t="s">
        <v>63</v>
      </c>
      <c r="J598" t="s">
        <v>57</v>
      </c>
      <c r="K598" t="s">
        <v>67</v>
      </c>
      <c r="L598">
        <v>8</v>
      </c>
      <c r="M598" s="6">
        <v>1780.59</v>
      </c>
      <c r="N598" s="8">
        <v>0.12</v>
      </c>
      <c r="O598" s="5">
        <v>12535.35</v>
      </c>
      <c r="P598" s="10" t="str">
        <f t="shared" si="39"/>
        <v>2021</v>
      </c>
      <c r="Q598" s="10" t="s">
        <v>148</v>
      </c>
      <c r="R598" s="11" t="s">
        <v>1763</v>
      </c>
    </row>
    <row r="599" spans="1:18" x14ac:dyDescent="0.3">
      <c r="A599" t="str">
        <f t="shared" si="36"/>
        <v>598-Emm/SPS</v>
      </c>
      <c r="B599" t="s">
        <v>62</v>
      </c>
      <c r="C599" t="str">
        <f t="shared" si="37"/>
        <v>Emm</v>
      </c>
      <c r="D599">
        <v>598</v>
      </c>
      <c r="E599" t="s">
        <v>20</v>
      </c>
      <c r="F599" s="5">
        <v>62</v>
      </c>
      <c r="G599" s="5" t="str">
        <f t="shared" si="38"/>
        <v>Senior</v>
      </c>
      <c r="H599" t="s">
        <v>32</v>
      </c>
      <c r="I599" t="s">
        <v>35</v>
      </c>
      <c r="J599" t="s">
        <v>57</v>
      </c>
      <c r="K599" t="s">
        <v>67</v>
      </c>
      <c r="L599" s="12">
        <v>5</v>
      </c>
      <c r="M599" s="6">
        <v>1978.72</v>
      </c>
      <c r="N599" s="8">
        <v>0.28000000000000003</v>
      </c>
      <c r="O599" s="5">
        <v>2849.36</v>
      </c>
      <c r="P599" s="10" t="str">
        <f t="shared" si="39"/>
        <v>2023</v>
      </c>
      <c r="Q599" s="10" t="s">
        <v>136</v>
      </c>
      <c r="R599" s="11" t="s">
        <v>1764</v>
      </c>
    </row>
    <row r="600" spans="1:18" x14ac:dyDescent="0.3">
      <c r="A600" t="str">
        <f t="shared" si="36"/>
        <v>599-Fat/SPS</v>
      </c>
      <c r="B600" t="s">
        <v>62</v>
      </c>
      <c r="C600" t="str">
        <f t="shared" si="37"/>
        <v>Fat</v>
      </c>
      <c r="D600">
        <v>599</v>
      </c>
      <c r="E600" t="s">
        <v>13</v>
      </c>
      <c r="F600" s="5">
        <v>53</v>
      </c>
      <c r="G600" s="5" t="str">
        <f t="shared" si="38"/>
        <v>Senior</v>
      </c>
      <c r="H600" t="s">
        <v>32</v>
      </c>
      <c r="I600" t="s">
        <v>33</v>
      </c>
      <c r="J600" t="s">
        <v>37</v>
      </c>
      <c r="K600" t="s">
        <v>67</v>
      </c>
      <c r="L600">
        <v>6</v>
      </c>
      <c r="M600" s="6">
        <v>89.53</v>
      </c>
      <c r="N600" s="8">
        <v>0.2</v>
      </c>
      <c r="O600" s="5">
        <v>429.74</v>
      </c>
      <c r="P600" s="10" t="str">
        <f t="shared" si="39"/>
        <v>2023</v>
      </c>
      <c r="Q600" s="10" t="s">
        <v>578</v>
      </c>
      <c r="R600" s="11" t="s">
        <v>1765</v>
      </c>
    </row>
    <row r="601" spans="1:18" x14ac:dyDescent="0.3">
      <c r="A601" t="str">
        <f t="shared" si="36"/>
        <v>600-Ais/SPS</v>
      </c>
      <c r="B601" t="s">
        <v>62</v>
      </c>
      <c r="C601" t="str">
        <f t="shared" si="37"/>
        <v>Ais</v>
      </c>
      <c r="D601">
        <v>600</v>
      </c>
      <c r="E601" t="s">
        <v>16</v>
      </c>
      <c r="F601" s="5">
        <v>40</v>
      </c>
      <c r="G601" s="5" t="str">
        <f t="shared" si="38"/>
        <v>Middle Age</v>
      </c>
      <c r="H601" t="s">
        <v>32</v>
      </c>
      <c r="I601" t="s">
        <v>35</v>
      </c>
      <c r="J601" t="s">
        <v>41</v>
      </c>
      <c r="K601" t="s">
        <v>42</v>
      </c>
      <c r="L601">
        <v>6</v>
      </c>
      <c r="M601" s="6">
        <v>816.82</v>
      </c>
      <c r="N601" s="8">
        <v>0.17</v>
      </c>
      <c r="O601" s="5">
        <v>4067.76</v>
      </c>
      <c r="P601" s="10" t="str">
        <f t="shared" si="39"/>
        <v>2023</v>
      </c>
      <c r="Q601" s="10" t="s">
        <v>579</v>
      </c>
      <c r="R601" s="11" t="s">
        <v>1766</v>
      </c>
    </row>
    <row r="602" spans="1:18" x14ac:dyDescent="0.3">
      <c r="A602" t="str">
        <f t="shared" si="36"/>
        <v>601-Noa/SPS</v>
      </c>
      <c r="B602" t="s">
        <v>62</v>
      </c>
      <c r="C602" t="str">
        <f t="shared" si="37"/>
        <v>Noa</v>
      </c>
      <c r="D602">
        <v>601</v>
      </c>
      <c r="E602" t="s">
        <v>24</v>
      </c>
      <c r="F602" s="5">
        <v>25</v>
      </c>
      <c r="G602" s="5" t="str">
        <f t="shared" si="38"/>
        <v>Middle Age</v>
      </c>
      <c r="H602" t="s">
        <v>31</v>
      </c>
      <c r="I602" t="s">
        <v>34</v>
      </c>
      <c r="J602" t="s">
        <v>40</v>
      </c>
      <c r="K602" t="s">
        <v>42</v>
      </c>
      <c r="L602">
        <v>3</v>
      </c>
      <c r="M602" s="6">
        <v>1644.34</v>
      </c>
      <c r="N602" s="8">
        <v>0.21</v>
      </c>
      <c r="O602" s="5">
        <v>3897.09</v>
      </c>
      <c r="P602" s="10" t="str">
        <f t="shared" si="39"/>
        <v>2023</v>
      </c>
      <c r="Q602" s="10" t="s">
        <v>134</v>
      </c>
      <c r="R602" s="11" t="s">
        <v>1767</v>
      </c>
    </row>
    <row r="603" spans="1:18" x14ac:dyDescent="0.3">
      <c r="A603" t="str">
        <f t="shared" si="36"/>
        <v>602-Emm/SPS</v>
      </c>
      <c r="B603" t="s">
        <v>62</v>
      </c>
      <c r="C603" t="str">
        <f t="shared" si="37"/>
        <v>Emm</v>
      </c>
      <c r="D603">
        <v>602</v>
      </c>
      <c r="E603" t="s">
        <v>20</v>
      </c>
      <c r="F603" s="5">
        <v>21</v>
      </c>
      <c r="G603" s="5" t="str">
        <f t="shared" si="38"/>
        <v>Young</v>
      </c>
      <c r="H603" t="s">
        <v>32</v>
      </c>
      <c r="I603" t="s">
        <v>63</v>
      </c>
      <c r="J603" t="s">
        <v>40</v>
      </c>
      <c r="K603" t="s">
        <v>42</v>
      </c>
      <c r="L603">
        <v>1</v>
      </c>
      <c r="M603" s="6">
        <v>686.88</v>
      </c>
      <c r="N603" s="8">
        <v>0.01</v>
      </c>
      <c r="O603" s="5">
        <v>680.01</v>
      </c>
      <c r="P603" s="10" t="str">
        <f t="shared" si="39"/>
        <v>2022</v>
      </c>
      <c r="Q603" s="10" t="s">
        <v>335</v>
      </c>
      <c r="R603" s="11" t="s">
        <v>1768</v>
      </c>
    </row>
    <row r="604" spans="1:18" x14ac:dyDescent="0.3">
      <c r="A604" t="str">
        <f t="shared" si="36"/>
        <v>603-Mar/SPS</v>
      </c>
      <c r="B604" t="s">
        <v>62</v>
      </c>
      <c r="C604" t="str">
        <f t="shared" si="37"/>
        <v>Mar</v>
      </c>
      <c r="D604">
        <v>603</v>
      </c>
      <c r="E604" t="s">
        <v>18</v>
      </c>
      <c r="F604" s="5">
        <v>56</v>
      </c>
      <c r="G604" s="5" t="str">
        <f t="shared" si="38"/>
        <v>Senior</v>
      </c>
      <c r="H604" t="s">
        <v>31</v>
      </c>
      <c r="I604" t="s">
        <v>33</v>
      </c>
      <c r="J604" t="s">
        <v>38</v>
      </c>
      <c r="K604" t="s">
        <v>43</v>
      </c>
      <c r="L604">
        <v>7</v>
      </c>
      <c r="M604" s="6">
        <v>1315.62</v>
      </c>
      <c r="N604" s="8">
        <v>0.12</v>
      </c>
      <c r="O604" s="5">
        <v>8104.22</v>
      </c>
      <c r="P604" s="10" t="str">
        <f t="shared" si="39"/>
        <v>2021</v>
      </c>
      <c r="Q604" s="10" t="s">
        <v>580</v>
      </c>
      <c r="R604" s="11" t="s">
        <v>1769</v>
      </c>
    </row>
    <row r="605" spans="1:18" x14ac:dyDescent="0.3">
      <c r="A605" t="str">
        <f t="shared" si="36"/>
        <v>604-Sar/SPS</v>
      </c>
      <c r="B605" t="s">
        <v>62</v>
      </c>
      <c r="C605" t="str">
        <f t="shared" si="37"/>
        <v>Sar</v>
      </c>
      <c r="D605">
        <v>604</v>
      </c>
      <c r="E605" t="s">
        <v>29</v>
      </c>
      <c r="F605" s="5">
        <v>60</v>
      </c>
      <c r="G605" s="5" t="str">
        <f t="shared" si="38"/>
        <v>Senior</v>
      </c>
      <c r="H605" t="s">
        <v>32</v>
      </c>
      <c r="I605" t="s">
        <v>63</v>
      </c>
      <c r="J605" t="s">
        <v>41</v>
      </c>
      <c r="K605" t="s">
        <v>42</v>
      </c>
      <c r="L605">
        <v>5</v>
      </c>
      <c r="M605" s="6">
        <v>1984.91</v>
      </c>
      <c r="N605" s="8">
        <v>0.26</v>
      </c>
      <c r="O605" s="5">
        <v>7344.17</v>
      </c>
      <c r="P605" s="10" t="str">
        <f t="shared" si="39"/>
        <v>2021</v>
      </c>
      <c r="Q605" s="10" t="s">
        <v>581</v>
      </c>
      <c r="R605" s="11" t="s">
        <v>1770</v>
      </c>
    </row>
    <row r="606" spans="1:18" x14ac:dyDescent="0.3">
      <c r="A606" t="str">
        <f t="shared" si="36"/>
        <v>605-Oma/SPS</v>
      </c>
      <c r="B606" t="s">
        <v>62</v>
      </c>
      <c r="C606" t="str">
        <f t="shared" si="37"/>
        <v>Oma</v>
      </c>
      <c r="D606">
        <v>605</v>
      </c>
      <c r="E606" t="s">
        <v>23</v>
      </c>
      <c r="F606" s="5">
        <v>48</v>
      </c>
      <c r="G606" s="5" t="str">
        <f t="shared" si="38"/>
        <v>Senior</v>
      </c>
      <c r="H606" t="s">
        <v>31</v>
      </c>
      <c r="I606" t="s">
        <v>63</v>
      </c>
      <c r="J606" t="s">
        <v>37</v>
      </c>
      <c r="K606" t="s">
        <v>67</v>
      </c>
      <c r="L606">
        <v>5</v>
      </c>
      <c r="M606" s="6">
        <v>1311.2</v>
      </c>
      <c r="N606" s="8">
        <v>0.05</v>
      </c>
      <c r="O606" s="5">
        <v>6228.2</v>
      </c>
      <c r="P606" s="10" t="str">
        <f t="shared" si="39"/>
        <v>2021</v>
      </c>
      <c r="Q606" s="10" t="s">
        <v>582</v>
      </c>
      <c r="R606" s="11" t="s">
        <v>1771</v>
      </c>
    </row>
    <row r="607" spans="1:18" x14ac:dyDescent="0.3">
      <c r="A607" t="str">
        <f t="shared" si="36"/>
        <v>606-Jac/SPS</v>
      </c>
      <c r="B607" t="s">
        <v>62</v>
      </c>
      <c r="C607" t="str">
        <f t="shared" si="37"/>
        <v>Jac</v>
      </c>
      <c r="D607">
        <v>606</v>
      </c>
      <c r="E607" t="s">
        <v>30</v>
      </c>
      <c r="F607" s="5">
        <v>46</v>
      </c>
      <c r="G607" s="5" t="str">
        <f t="shared" si="38"/>
        <v>Senior</v>
      </c>
      <c r="H607" t="s">
        <v>32</v>
      </c>
      <c r="I607" t="s">
        <v>66</v>
      </c>
      <c r="J607" t="s">
        <v>37</v>
      </c>
      <c r="K607" t="s">
        <v>67</v>
      </c>
      <c r="L607">
        <v>8</v>
      </c>
      <c r="M607" s="6">
        <v>266.82</v>
      </c>
      <c r="N607" s="8">
        <v>0.12</v>
      </c>
      <c r="O607" s="5">
        <v>1878.41</v>
      </c>
      <c r="P607" s="10" t="str">
        <f t="shared" si="39"/>
        <v>2020</v>
      </c>
      <c r="Q607" s="10" t="s">
        <v>270</v>
      </c>
      <c r="R607" s="11" t="s">
        <v>1772</v>
      </c>
    </row>
    <row r="608" spans="1:18" x14ac:dyDescent="0.3">
      <c r="A608" t="str">
        <f t="shared" si="36"/>
        <v>607-Sop/SPS</v>
      </c>
      <c r="B608" t="s">
        <v>62</v>
      </c>
      <c r="C608" t="str">
        <f t="shared" si="37"/>
        <v>Sop</v>
      </c>
      <c r="D608">
        <v>607</v>
      </c>
      <c r="E608" t="s">
        <v>58</v>
      </c>
      <c r="F608" s="5">
        <v>53</v>
      </c>
      <c r="G608" s="5" t="str">
        <f t="shared" si="38"/>
        <v>Senior</v>
      </c>
      <c r="H608" t="s">
        <v>31</v>
      </c>
      <c r="I608" t="s">
        <v>64</v>
      </c>
      <c r="J608" t="s">
        <v>57</v>
      </c>
      <c r="K608" t="s">
        <v>43</v>
      </c>
      <c r="L608">
        <v>5</v>
      </c>
      <c r="M608" s="6">
        <v>1693.72</v>
      </c>
      <c r="N608" s="8">
        <v>0.12</v>
      </c>
      <c r="O608" s="5">
        <v>7452.37</v>
      </c>
      <c r="P608" s="10" t="str">
        <f t="shared" si="39"/>
        <v>2023</v>
      </c>
      <c r="Q608" s="10" t="s">
        <v>95</v>
      </c>
      <c r="R608" s="11" t="s">
        <v>1773</v>
      </c>
    </row>
    <row r="609" spans="1:18" x14ac:dyDescent="0.3">
      <c r="A609" t="str">
        <f t="shared" si="36"/>
        <v>608-Fat/SPS</v>
      </c>
      <c r="B609" t="s">
        <v>62</v>
      </c>
      <c r="C609" t="str">
        <f t="shared" si="37"/>
        <v>Fat</v>
      </c>
      <c r="D609">
        <v>608</v>
      </c>
      <c r="E609" t="s">
        <v>13</v>
      </c>
      <c r="F609" s="13">
        <v>41</v>
      </c>
      <c r="G609" s="5" t="str">
        <f t="shared" si="38"/>
        <v>Middle Age</v>
      </c>
      <c r="H609" t="s">
        <v>31</v>
      </c>
      <c r="I609" t="s">
        <v>63</v>
      </c>
      <c r="J609" t="s">
        <v>39</v>
      </c>
      <c r="K609" t="s">
        <v>67</v>
      </c>
      <c r="L609">
        <v>5</v>
      </c>
      <c r="M609" s="6">
        <v>1934.98</v>
      </c>
      <c r="N609" s="8">
        <v>0.11</v>
      </c>
      <c r="O609" s="5">
        <v>8610.66</v>
      </c>
      <c r="P609" s="10" t="str">
        <f t="shared" si="39"/>
        <v>2021</v>
      </c>
      <c r="Q609" s="10" t="s">
        <v>383</v>
      </c>
      <c r="R609" s="11" t="s">
        <v>1774</v>
      </c>
    </row>
    <row r="610" spans="1:18" x14ac:dyDescent="0.3">
      <c r="A610" t="str">
        <f t="shared" si="36"/>
        <v>609-Mar/SPS</v>
      </c>
      <c r="B610" t="s">
        <v>62</v>
      </c>
      <c r="C610" t="str">
        <f t="shared" si="37"/>
        <v>Mar</v>
      </c>
      <c r="D610">
        <v>609</v>
      </c>
      <c r="E610" t="s">
        <v>18</v>
      </c>
      <c r="F610" s="5">
        <v>58</v>
      </c>
      <c r="G610" s="5" t="str">
        <f t="shared" si="38"/>
        <v>Senior</v>
      </c>
      <c r="H610" t="s">
        <v>32</v>
      </c>
      <c r="I610" t="s">
        <v>34</v>
      </c>
      <c r="J610" t="s">
        <v>38</v>
      </c>
      <c r="K610" t="s">
        <v>67</v>
      </c>
      <c r="L610">
        <v>1</v>
      </c>
      <c r="M610" s="6">
        <v>1439.39</v>
      </c>
      <c r="N610" s="8">
        <v>0.17</v>
      </c>
      <c r="O610" s="5">
        <v>1194.69</v>
      </c>
      <c r="P610" s="10" t="str">
        <f t="shared" si="39"/>
        <v>2023</v>
      </c>
      <c r="Q610" s="10" t="s">
        <v>583</v>
      </c>
      <c r="R610" s="11" t="s">
        <v>1775</v>
      </c>
    </row>
    <row r="611" spans="1:18" x14ac:dyDescent="0.3">
      <c r="A611" t="str">
        <f t="shared" si="36"/>
        <v>610-Isa/SPS</v>
      </c>
      <c r="B611" t="s">
        <v>62</v>
      </c>
      <c r="C611" t="str">
        <f t="shared" si="37"/>
        <v>Isa</v>
      </c>
      <c r="D611">
        <v>610</v>
      </c>
      <c r="E611" t="s">
        <v>21</v>
      </c>
      <c r="F611" s="5">
        <v>26</v>
      </c>
      <c r="G611" s="5" t="str">
        <f t="shared" si="38"/>
        <v>Middle Age</v>
      </c>
      <c r="H611" t="s">
        <v>32</v>
      </c>
      <c r="I611" t="s">
        <v>34</v>
      </c>
      <c r="J611" t="s">
        <v>38</v>
      </c>
      <c r="K611" t="s">
        <v>67</v>
      </c>
      <c r="L611" s="12">
        <v>5</v>
      </c>
      <c r="M611" s="6">
        <v>867.18</v>
      </c>
      <c r="N611" s="8">
        <v>0.3</v>
      </c>
      <c r="O611" s="5">
        <v>1214.05</v>
      </c>
      <c r="P611" s="10" t="str">
        <f t="shared" si="39"/>
        <v>2021</v>
      </c>
      <c r="Q611" s="10" t="s">
        <v>584</v>
      </c>
      <c r="R611" s="11" t="s">
        <v>1776</v>
      </c>
    </row>
    <row r="612" spans="1:18" x14ac:dyDescent="0.3">
      <c r="A612" t="str">
        <f t="shared" si="36"/>
        <v>611-Isa/SPS</v>
      </c>
      <c r="B612" t="s">
        <v>62</v>
      </c>
      <c r="C612" t="str">
        <f t="shared" si="37"/>
        <v>Isa</v>
      </c>
      <c r="D612">
        <v>611</v>
      </c>
      <c r="E612" t="s">
        <v>21</v>
      </c>
      <c r="F612" s="5">
        <v>38</v>
      </c>
      <c r="G612" s="5" t="str">
        <f t="shared" si="38"/>
        <v>Middle Age</v>
      </c>
      <c r="H612" t="s">
        <v>31</v>
      </c>
      <c r="I612" t="s">
        <v>33</v>
      </c>
      <c r="J612" t="s">
        <v>39</v>
      </c>
      <c r="K612" t="s">
        <v>42</v>
      </c>
      <c r="L612">
        <v>5</v>
      </c>
      <c r="M612" s="6">
        <v>1899.38</v>
      </c>
      <c r="N612" s="8">
        <v>0.08</v>
      </c>
      <c r="O612" s="5">
        <v>8737.15</v>
      </c>
      <c r="P612" s="10" t="str">
        <f t="shared" si="39"/>
        <v>2020</v>
      </c>
      <c r="Q612" s="10" t="s">
        <v>585</v>
      </c>
      <c r="R612" s="11" t="s">
        <v>1777</v>
      </c>
    </row>
    <row r="613" spans="1:18" x14ac:dyDescent="0.3">
      <c r="A613" t="str">
        <f t="shared" si="36"/>
        <v>612-Jam/SPS</v>
      </c>
      <c r="B613" t="s">
        <v>62</v>
      </c>
      <c r="C613" t="str">
        <f t="shared" si="37"/>
        <v>Jam</v>
      </c>
      <c r="D613">
        <v>612</v>
      </c>
      <c r="E613" t="s">
        <v>17</v>
      </c>
      <c r="F613" s="5">
        <v>20</v>
      </c>
      <c r="G613" s="5" t="str">
        <f t="shared" si="38"/>
        <v>Young</v>
      </c>
      <c r="H613" t="s">
        <v>31</v>
      </c>
      <c r="I613" t="s">
        <v>65</v>
      </c>
      <c r="J613" t="s">
        <v>40</v>
      </c>
      <c r="K613" t="s">
        <v>42</v>
      </c>
      <c r="L613">
        <v>7</v>
      </c>
      <c r="M613" s="6">
        <v>1938.72</v>
      </c>
      <c r="N613" s="8">
        <v>0.21</v>
      </c>
      <c r="O613" s="5">
        <v>10721.12</v>
      </c>
      <c r="P613" s="10" t="str">
        <f t="shared" si="39"/>
        <v>2022</v>
      </c>
      <c r="Q613" s="10" t="s">
        <v>586</v>
      </c>
      <c r="R613" s="11" t="s">
        <v>1778</v>
      </c>
    </row>
    <row r="614" spans="1:18" x14ac:dyDescent="0.3">
      <c r="A614" t="str">
        <f t="shared" si="36"/>
        <v>613-Ais/SPS</v>
      </c>
      <c r="B614" t="s">
        <v>62</v>
      </c>
      <c r="C614" t="str">
        <f t="shared" si="37"/>
        <v>Ais</v>
      </c>
      <c r="D614">
        <v>613</v>
      </c>
      <c r="E614" t="s">
        <v>16</v>
      </c>
      <c r="F614" s="5">
        <v>42</v>
      </c>
      <c r="G614" s="5" t="str">
        <f t="shared" si="38"/>
        <v>Middle Age</v>
      </c>
      <c r="H614" t="s">
        <v>31</v>
      </c>
      <c r="I614" t="s">
        <v>66</v>
      </c>
      <c r="J614" t="s">
        <v>40</v>
      </c>
      <c r="K614" t="s">
        <v>67</v>
      </c>
      <c r="L614">
        <v>3</v>
      </c>
      <c r="M614" s="6">
        <v>1873.48</v>
      </c>
      <c r="N614" s="8">
        <v>0.23</v>
      </c>
      <c r="O614" s="5">
        <v>4327.74</v>
      </c>
      <c r="P614" s="10" t="str">
        <f t="shared" si="39"/>
        <v>2023</v>
      </c>
      <c r="Q614" s="10" t="s">
        <v>587</v>
      </c>
      <c r="R614" s="11" t="s">
        <v>1779</v>
      </c>
    </row>
    <row r="615" spans="1:18" x14ac:dyDescent="0.3">
      <c r="A615" t="str">
        <f t="shared" si="36"/>
        <v>614-Sar/SPS</v>
      </c>
      <c r="B615" t="s">
        <v>62</v>
      </c>
      <c r="C615" t="str">
        <f t="shared" si="37"/>
        <v>Sar</v>
      </c>
      <c r="D615">
        <v>614</v>
      </c>
      <c r="E615" t="s">
        <v>29</v>
      </c>
      <c r="F615" s="5">
        <v>42</v>
      </c>
      <c r="G615" s="5" t="str">
        <f t="shared" si="38"/>
        <v>Middle Age</v>
      </c>
      <c r="H615" t="s">
        <v>32</v>
      </c>
      <c r="I615" t="s">
        <v>64</v>
      </c>
      <c r="J615" t="s">
        <v>40</v>
      </c>
      <c r="K615" t="s">
        <v>67</v>
      </c>
      <c r="L615">
        <v>1</v>
      </c>
      <c r="M615" s="6">
        <v>853.05</v>
      </c>
      <c r="N615" s="8">
        <v>0.18</v>
      </c>
      <c r="O615" s="5">
        <v>699.5</v>
      </c>
      <c r="P615" s="10" t="str">
        <f t="shared" si="39"/>
        <v>2020</v>
      </c>
      <c r="Q615" s="10" t="s">
        <v>429</v>
      </c>
      <c r="R615" s="11" t="s">
        <v>1780</v>
      </c>
    </row>
    <row r="616" spans="1:18" x14ac:dyDescent="0.3">
      <c r="A616" t="str">
        <f t="shared" si="36"/>
        <v>615-Meh/SPS</v>
      </c>
      <c r="B616" t="s">
        <v>62</v>
      </c>
      <c r="C616" t="str">
        <f t="shared" si="37"/>
        <v>Meh</v>
      </c>
      <c r="D616">
        <v>615</v>
      </c>
      <c r="E616" t="s">
        <v>26</v>
      </c>
      <c r="F616" s="5">
        <v>29</v>
      </c>
      <c r="G616" s="5" t="str">
        <f t="shared" si="38"/>
        <v>Middle Age</v>
      </c>
      <c r="H616" t="s">
        <v>31</v>
      </c>
      <c r="I616" t="s">
        <v>64</v>
      </c>
      <c r="J616" t="s">
        <v>37</v>
      </c>
      <c r="K616" t="s">
        <v>67</v>
      </c>
      <c r="L616" s="12">
        <v>5</v>
      </c>
      <c r="M616" s="6">
        <v>1589.93</v>
      </c>
      <c r="N616" s="8">
        <v>0.03</v>
      </c>
      <c r="O616" s="5">
        <v>3084.46</v>
      </c>
      <c r="P616" s="10" t="str">
        <f t="shared" si="39"/>
        <v>2023</v>
      </c>
      <c r="Q616" s="10" t="s">
        <v>588</v>
      </c>
      <c r="R616" s="11" t="s">
        <v>1781</v>
      </c>
    </row>
    <row r="617" spans="1:18" x14ac:dyDescent="0.3">
      <c r="A617" t="str">
        <f t="shared" si="36"/>
        <v>616-Meh/SPS</v>
      </c>
      <c r="B617" t="s">
        <v>62</v>
      </c>
      <c r="C617" t="str">
        <f t="shared" si="37"/>
        <v>Meh</v>
      </c>
      <c r="D617">
        <v>616</v>
      </c>
      <c r="E617" t="s">
        <v>26</v>
      </c>
      <c r="F617" s="5">
        <v>46</v>
      </c>
      <c r="G617" s="5" t="str">
        <f t="shared" si="38"/>
        <v>Senior</v>
      </c>
      <c r="H617" t="s">
        <v>32</v>
      </c>
      <c r="I617" t="s">
        <v>64</v>
      </c>
      <c r="J617" t="s">
        <v>41</v>
      </c>
      <c r="K617" t="s">
        <v>67</v>
      </c>
      <c r="L617">
        <v>3</v>
      </c>
      <c r="M617" s="6">
        <v>1325.65</v>
      </c>
      <c r="N617" s="8">
        <v>0.17</v>
      </c>
      <c r="O617" s="5">
        <v>3300.87</v>
      </c>
      <c r="P617" s="10" t="str">
        <f t="shared" si="39"/>
        <v>2020</v>
      </c>
      <c r="Q617" s="10" t="s">
        <v>589</v>
      </c>
      <c r="R617" s="11" t="s">
        <v>1782</v>
      </c>
    </row>
    <row r="618" spans="1:18" x14ac:dyDescent="0.3">
      <c r="A618" t="str">
        <f t="shared" si="36"/>
        <v>617-Noa/SPS</v>
      </c>
      <c r="B618" t="s">
        <v>62</v>
      </c>
      <c r="C618" t="str">
        <f t="shared" si="37"/>
        <v>Noa</v>
      </c>
      <c r="D618">
        <v>617</v>
      </c>
      <c r="E618" t="s">
        <v>24</v>
      </c>
      <c r="F618" s="5">
        <v>28</v>
      </c>
      <c r="G618" s="5" t="str">
        <f t="shared" si="38"/>
        <v>Middle Age</v>
      </c>
      <c r="H618" t="s">
        <v>32</v>
      </c>
      <c r="I618" t="s">
        <v>33</v>
      </c>
      <c r="J618" t="s">
        <v>38</v>
      </c>
      <c r="K618" t="s">
        <v>42</v>
      </c>
      <c r="L618">
        <v>9</v>
      </c>
      <c r="M618" s="6">
        <v>400.43</v>
      </c>
      <c r="N618" s="8">
        <v>0.28999999999999998</v>
      </c>
      <c r="O618" s="5">
        <v>2558.75</v>
      </c>
      <c r="P618" s="10" t="str">
        <f t="shared" si="39"/>
        <v>2021</v>
      </c>
      <c r="Q618" s="10" t="s">
        <v>398</v>
      </c>
      <c r="R618" s="11" t="s">
        <v>1783</v>
      </c>
    </row>
    <row r="619" spans="1:18" x14ac:dyDescent="0.3">
      <c r="A619" t="str">
        <f t="shared" si="36"/>
        <v>618-Lea/SPS</v>
      </c>
      <c r="B619" t="s">
        <v>62</v>
      </c>
      <c r="C619" t="str">
        <f t="shared" si="37"/>
        <v>Lea</v>
      </c>
      <c r="D619">
        <v>618</v>
      </c>
      <c r="E619" t="s">
        <v>14</v>
      </c>
      <c r="F619" s="5">
        <v>28</v>
      </c>
      <c r="G619" s="5" t="str">
        <f t="shared" si="38"/>
        <v>Middle Age</v>
      </c>
      <c r="H619" t="s">
        <v>32</v>
      </c>
      <c r="I619" t="s">
        <v>66</v>
      </c>
      <c r="J619" t="s">
        <v>39</v>
      </c>
      <c r="K619" t="s">
        <v>43</v>
      </c>
      <c r="L619">
        <v>8</v>
      </c>
      <c r="M619" s="6">
        <v>1094.25</v>
      </c>
      <c r="N619" s="8">
        <v>0.1</v>
      </c>
      <c r="O619" s="5">
        <v>7878.6</v>
      </c>
      <c r="P619" s="10" t="str">
        <f t="shared" si="39"/>
        <v>2021</v>
      </c>
      <c r="Q619" s="10" t="s">
        <v>325</v>
      </c>
      <c r="R619" s="11" t="s">
        <v>1784</v>
      </c>
    </row>
    <row r="620" spans="1:18" x14ac:dyDescent="0.3">
      <c r="A620" t="str">
        <f t="shared" si="36"/>
        <v>619-Ais/SPS</v>
      </c>
      <c r="B620" t="s">
        <v>62</v>
      </c>
      <c r="C620" t="str">
        <f t="shared" si="37"/>
        <v>Ais</v>
      </c>
      <c r="D620">
        <v>619</v>
      </c>
      <c r="E620" t="s">
        <v>16</v>
      </c>
      <c r="F620" s="5">
        <v>43</v>
      </c>
      <c r="G620" s="5" t="str">
        <f t="shared" si="38"/>
        <v>Middle Age</v>
      </c>
      <c r="H620" t="s">
        <v>32</v>
      </c>
      <c r="I620" t="s">
        <v>63</v>
      </c>
      <c r="J620" t="s">
        <v>57</v>
      </c>
      <c r="K620" t="s">
        <v>67</v>
      </c>
      <c r="L620">
        <v>4</v>
      </c>
      <c r="M620" s="6">
        <v>1508</v>
      </c>
      <c r="N620" s="8">
        <v>0.19</v>
      </c>
      <c r="O620" s="5">
        <v>4885.92</v>
      </c>
      <c r="P620" s="10" t="str">
        <f t="shared" si="39"/>
        <v>2022</v>
      </c>
      <c r="Q620" s="10" t="s">
        <v>590</v>
      </c>
      <c r="R620" s="11" t="s">
        <v>1785</v>
      </c>
    </row>
    <row r="621" spans="1:18" x14ac:dyDescent="0.3">
      <c r="A621" t="str">
        <f t="shared" si="36"/>
        <v>620-Noa/SPS</v>
      </c>
      <c r="B621" t="s">
        <v>62</v>
      </c>
      <c r="C621" t="str">
        <f t="shared" si="37"/>
        <v>Noa</v>
      </c>
      <c r="D621">
        <v>620</v>
      </c>
      <c r="E621" t="s">
        <v>24</v>
      </c>
      <c r="F621" s="5">
        <v>31</v>
      </c>
      <c r="G621" s="5" t="str">
        <f t="shared" si="38"/>
        <v>Middle Age</v>
      </c>
      <c r="H621" t="s">
        <v>32</v>
      </c>
      <c r="I621" t="s">
        <v>63</v>
      </c>
      <c r="J621" t="s">
        <v>57</v>
      </c>
      <c r="K621" t="s">
        <v>42</v>
      </c>
      <c r="L621">
        <v>8</v>
      </c>
      <c r="M621" s="6">
        <v>1797.03</v>
      </c>
      <c r="N621" s="8">
        <v>0.28999999999999998</v>
      </c>
      <c r="O621" s="5">
        <v>10207.129999999999</v>
      </c>
      <c r="P621" s="10" t="str">
        <f t="shared" si="39"/>
        <v>2023</v>
      </c>
      <c r="Q621" s="10" t="s">
        <v>390</v>
      </c>
      <c r="R621" s="11" t="s">
        <v>1786</v>
      </c>
    </row>
    <row r="622" spans="1:18" x14ac:dyDescent="0.3">
      <c r="A622" t="str">
        <f t="shared" si="36"/>
        <v>621-Noa/SPS</v>
      </c>
      <c r="B622" t="s">
        <v>62</v>
      </c>
      <c r="C622" t="str">
        <f t="shared" si="37"/>
        <v>Noa</v>
      </c>
      <c r="D622">
        <v>621</v>
      </c>
      <c r="E622" t="s">
        <v>24</v>
      </c>
      <c r="F622" s="5">
        <v>33</v>
      </c>
      <c r="G622" s="5" t="str">
        <f t="shared" si="38"/>
        <v>Middle Age</v>
      </c>
      <c r="H622" t="s">
        <v>32</v>
      </c>
      <c r="I622" t="s">
        <v>33</v>
      </c>
      <c r="J622" t="s">
        <v>37</v>
      </c>
      <c r="K622" t="s">
        <v>67</v>
      </c>
      <c r="L622">
        <v>9</v>
      </c>
      <c r="M622" s="6">
        <v>1732.07</v>
      </c>
      <c r="N622" s="8">
        <v>0.24</v>
      </c>
      <c r="O622" s="5">
        <v>11847.36</v>
      </c>
      <c r="P622" s="10" t="str">
        <f t="shared" si="39"/>
        <v>2020</v>
      </c>
      <c r="Q622" s="10" t="s">
        <v>591</v>
      </c>
      <c r="R622" s="11" t="s">
        <v>1787</v>
      </c>
    </row>
    <row r="623" spans="1:18" x14ac:dyDescent="0.3">
      <c r="A623" t="str">
        <f t="shared" si="36"/>
        <v>622-Noa/SPS</v>
      </c>
      <c r="B623" t="s">
        <v>62</v>
      </c>
      <c r="C623" t="str">
        <f t="shared" si="37"/>
        <v>Noa</v>
      </c>
      <c r="D623">
        <v>622</v>
      </c>
      <c r="E623" t="s">
        <v>24</v>
      </c>
      <c r="F623" s="5">
        <v>27</v>
      </c>
      <c r="G623" s="5" t="str">
        <f t="shared" si="38"/>
        <v>Middle Age</v>
      </c>
      <c r="H623" t="s">
        <v>31</v>
      </c>
      <c r="I623" t="s">
        <v>64</v>
      </c>
      <c r="J623" t="s">
        <v>38</v>
      </c>
      <c r="K623" t="s">
        <v>43</v>
      </c>
      <c r="L623">
        <v>3</v>
      </c>
      <c r="M623" s="6">
        <v>351.58</v>
      </c>
      <c r="N623" s="8">
        <v>0.21</v>
      </c>
      <c r="O623" s="5">
        <v>833.24</v>
      </c>
      <c r="P623" s="10" t="str">
        <f t="shared" si="39"/>
        <v>2021</v>
      </c>
      <c r="Q623" s="10" t="s">
        <v>535</v>
      </c>
      <c r="R623" s="11" t="s">
        <v>1788</v>
      </c>
    </row>
    <row r="624" spans="1:18" x14ac:dyDescent="0.3">
      <c r="A624" t="str">
        <f t="shared" si="36"/>
        <v>623-Noa/SPS</v>
      </c>
      <c r="B624" t="s">
        <v>62</v>
      </c>
      <c r="C624" t="str">
        <f t="shared" si="37"/>
        <v>Noa</v>
      </c>
      <c r="D624">
        <v>623</v>
      </c>
      <c r="E624" t="s">
        <v>24</v>
      </c>
      <c r="F624" s="5">
        <v>48</v>
      </c>
      <c r="G624" s="5" t="str">
        <f t="shared" si="38"/>
        <v>Senior</v>
      </c>
      <c r="H624" t="s">
        <v>31</v>
      </c>
      <c r="I624" t="s">
        <v>63</v>
      </c>
      <c r="J624" t="s">
        <v>41</v>
      </c>
      <c r="K624" t="s">
        <v>42</v>
      </c>
      <c r="L624">
        <v>6</v>
      </c>
      <c r="M624" s="6">
        <v>1001.66</v>
      </c>
      <c r="N624" s="8">
        <v>0.28999999999999998</v>
      </c>
      <c r="O624" s="5">
        <v>4267.07</v>
      </c>
      <c r="P624" s="10" t="str">
        <f t="shared" si="39"/>
        <v>2020</v>
      </c>
      <c r="Q624" s="10" t="s">
        <v>592</v>
      </c>
      <c r="R624" s="11" t="s">
        <v>1789</v>
      </c>
    </row>
    <row r="625" spans="1:18" x14ac:dyDescent="0.3">
      <c r="A625" t="str">
        <f t="shared" si="36"/>
        <v>624-Luc/SPS</v>
      </c>
      <c r="B625" t="s">
        <v>62</v>
      </c>
      <c r="C625" t="str">
        <f t="shared" si="37"/>
        <v>Luc</v>
      </c>
      <c r="D625">
        <v>624</v>
      </c>
      <c r="E625" t="s">
        <v>25</v>
      </c>
      <c r="F625" s="5">
        <v>48</v>
      </c>
      <c r="G625" s="5" t="str">
        <f t="shared" si="38"/>
        <v>Senior</v>
      </c>
      <c r="H625" t="s">
        <v>32</v>
      </c>
      <c r="I625" t="s">
        <v>35</v>
      </c>
      <c r="J625" t="s">
        <v>38</v>
      </c>
      <c r="K625" t="s">
        <v>42</v>
      </c>
      <c r="L625">
        <v>8</v>
      </c>
      <c r="M625" s="6">
        <v>982.62</v>
      </c>
      <c r="N625" s="8">
        <v>0.05</v>
      </c>
      <c r="O625" s="5">
        <v>7467.91</v>
      </c>
      <c r="P625" s="10" t="str">
        <f t="shared" si="39"/>
        <v>2023</v>
      </c>
      <c r="Q625" s="10" t="s">
        <v>593</v>
      </c>
      <c r="R625" s="11" t="s">
        <v>1790</v>
      </c>
    </row>
    <row r="626" spans="1:18" x14ac:dyDescent="0.3">
      <c r="A626" t="str">
        <f t="shared" si="36"/>
        <v>625-Muh/SPS</v>
      </c>
      <c r="B626" t="s">
        <v>62</v>
      </c>
      <c r="C626" t="str">
        <f t="shared" si="37"/>
        <v>Muh</v>
      </c>
      <c r="D626">
        <v>625</v>
      </c>
      <c r="E626" t="s">
        <v>27</v>
      </c>
      <c r="F626" s="5">
        <v>53</v>
      </c>
      <c r="G626" s="5" t="str">
        <f t="shared" si="38"/>
        <v>Senior</v>
      </c>
      <c r="H626" t="s">
        <v>31</v>
      </c>
      <c r="I626" t="s">
        <v>35</v>
      </c>
      <c r="J626" t="s">
        <v>40</v>
      </c>
      <c r="K626" t="s">
        <v>43</v>
      </c>
      <c r="L626">
        <v>7</v>
      </c>
      <c r="M626" s="6">
        <v>1802.54</v>
      </c>
      <c r="N626" s="8">
        <v>0.23</v>
      </c>
      <c r="O626" s="5">
        <v>9715.69</v>
      </c>
      <c r="P626" s="10" t="str">
        <f t="shared" si="39"/>
        <v>2021</v>
      </c>
      <c r="Q626" s="10" t="s">
        <v>594</v>
      </c>
      <c r="R626" s="11" t="s">
        <v>1791</v>
      </c>
    </row>
    <row r="627" spans="1:18" x14ac:dyDescent="0.3">
      <c r="A627" t="str">
        <f t="shared" si="36"/>
        <v>626-Jam/SPS</v>
      </c>
      <c r="B627" t="s">
        <v>62</v>
      </c>
      <c r="C627" t="str">
        <f t="shared" si="37"/>
        <v>Jam</v>
      </c>
      <c r="D627">
        <v>626</v>
      </c>
      <c r="E627" t="s">
        <v>17</v>
      </c>
      <c r="F627" s="5">
        <v>27</v>
      </c>
      <c r="G627" s="5" t="str">
        <f t="shared" si="38"/>
        <v>Middle Age</v>
      </c>
      <c r="H627" t="s">
        <v>31</v>
      </c>
      <c r="I627" t="s">
        <v>66</v>
      </c>
      <c r="J627" t="s">
        <v>57</v>
      </c>
      <c r="K627" t="s">
        <v>43</v>
      </c>
      <c r="L627">
        <v>9</v>
      </c>
      <c r="M627" s="6">
        <v>53.78</v>
      </c>
      <c r="N627" s="8">
        <v>0.12</v>
      </c>
      <c r="O627" s="5">
        <v>425.94</v>
      </c>
      <c r="P627" s="10" t="str">
        <f t="shared" si="39"/>
        <v>2021</v>
      </c>
      <c r="Q627" s="10" t="s">
        <v>519</v>
      </c>
      <c r="R627" s="11" t="s">
        <v>1792</v>
      </c>
    </row>
    <row r="628" spans="1:18" x14ac:dyDescent="0.3">
      <c r="A628" t="str">
        <f t="shared" si="36"/>
        <v>627-Noa/SPS</v>
      </c>
      <c r="B628" t="s">
        <v>62</v>
      </c>
      <c r="C628" t="str">
        <f t="shared" si="37"/>
        <v>Noa</v>
      </c>
      <c r="D628">
        <v>627</v>
      </c>
      <c r="E628" t="s">
        <v>24</v>
      </c>
      <c r="F628" s="5">
        <v>43</v>
      </c>
      <c r="G628" s="5" t="str">
        <f t="shared" si="38"/>
        <v>Middle Age</v>
      </c>
      <c r="H628" t="s">
        <v>32</v>
      </c>
      <c r="I628" t="s">
        <v>64</v>
      </c>
      <c r="J628" t="s">
        <v>38</v>
      </c>
      <c r="K628" t="s">
        <v>42</v>
      </c>
      <c r="L628">
        <v>7</v>
      </c>
      <c r="M628" s="14">
        <v>1038</v>
      </c>
      <c r="N628" s="8">
        <v>0.11</v>
      </c>
      <c r="O628" s="5">
        <v>9285.75</v>
      </c>
      <c r="P628" s="10" t="str">
        <f t="shared" si="39"/>
        <v>2022</v>
      </c>
      <c r="Q628" s="10" t="s">
        <v>595</v>
      </c>
      <c r="R628" s="11" t="s">
        <v>1793</v>
      </c>
    </row>
    <row r="629" spans="1:18" x14ac:dyDescent="0.3">
      <c r="A629" t="str">
        <f t="shared" si="36"/>
        <v>628-Emi/SPS</v>
      </c>
      <c r="B629" t="s">
        <v>62</v>
      </c>
      <c r="C629" t="str">
        <f t="shared" si="37"/>
        <v>Emi</v>
      </c>
      <c r="D629">
        <v>628</v>
      </c>
      <c r="E629" t="s">
        <v>28</v>
      </c>
      <c r="F629" s="5">
        <v>37</v>
      </c>
      <c r="G629" s="5" t="str">
        <f t="shared" si="38"/>
        <v>Middle Age</v>
      </c>
      <c r="H629" t="s">
        <v>31</v>
      </c>
      <c r="I629" t="s">
        <v>33</v>
      </c>
      <c r="J629" t="s">
        <v>57</v>
      </c>
      <c r="K629" t="s">
        <v>43</v>
      </c>
      <c r="L629">
        <v>1</v>
      </c>
      <c r="M629" s="6">
        <v>1256.3499999999999</v>
      </c>
      <c r="N629" s="8">
        <v>0.16</v>
      </c>
      <c r="O629" s="5">
        <v>1055.33</v>
      </c>
      <c r="P629" s="10" t="str">
        <f t="shared" si="39"/>
        <v>2021</v>
      </c>
      <c r="Q629" s="10" t="s">
        <v>596</v>
      </c>
      <c r="R629" s="11" t="s">
        <v>1794</v>
      </c>
    </row>
    <row r="630" spans="1:18" x14ac:dyDescent="0.3">
      <c r="A630" t="str">
        <f t="shared" si="36"/>
        <v>629-Sar/SPS</v>
      </c>
      <c r="B630" t="s">
        <v>62</v>
      </c>
      <c r="C630" t="str">
        <f t="shared" si="37"/>
        <v>Sar</v>
      </c>
      <c r="D630">
        <v>629</v>
      </c>
      <c r="E630" t="s">
        <v>29</v>
      </c>
      <c r="F630" s="5">
        <v>61</v>
      </c>
      <c r="G630" s="5" t="str">
        <f t="shared" si="38"/>
        <v>Senior</v>
      </c>
      <c r="H630" t="s">
        <v>32</v>
      </c>
      <c r="I630" t="s">
        <v>65</v>
      </c>
      <c r="J630" t="s">
        <v>39</v>
      </c>
      <c r="K630" t="s">
        <v>67</v>
      </c>
      <c r="L630">
        <v>9</v>
      </c>
      <c r="M630" s="6">
        <v>1847.06</v>
      </c>
      <c r="N630" s="8">
        <v>0.01</v>
      </c>
      <c r="O630" s="5">
        <v>16457.3</v>
      </c>
      <c r="P630" s="10" t="str">
        <f t="shared" si="39"/>
        <v>2020</v>
      </c>
      <c r="Q630" s="10" t="s">
        <v>319</v>
      </c>
      <c r="R630" s="11" t="s">
        <v>1795</v>
      </c>
    </row>
    <row r="631" spans="1:18" x14ac:dyDescent="0.3">
      <c r="A631" t="str">
        <f t="shared" si="36"/>
        <v>630-Meh/SPS</v>
      </c>
      <c r="B631" t="s">
        <v>62</v>
      </c>
      <c r="C631" t="str">
        <f t="shared" si="37"/>
        <v>Meh</v>
      </c>
      <c r="D631">
        <v>630</v>
      </c>
      <c r="E631" t="s">
        <v>26</v>
      </c>
      <c r="F631" s="5">
        <v>26</v>
      </c>
      <c r="G631" s="5" t="str">
        <f t="shared" si="38"/>
        <v>Middle Age</v>
      </c>
      <c r="H631" t="s">
        <v>32</v>
      </c>
      <c r="I631" t="s">
        <v>65</v>
      </c>
      <c r="J631" t="s">
        <v>39</v>
      </c>
      <c r="K631" t="s">
        <v>43</v>
      </c>
      <c r="L631">
        <v>5</v>
      </c>
      <c r="M631" s="6">
        <v>940.99</v>
      </c>
      <c r="N631" s="8">
        <v>0.09</v>
      </c>
      <c r="O631" s="5">
        <v>4281.5</v>
      </c>
      <c r="P631" s="10" t="str">
        <f t="shared" si="39"/>
        <v>2021</v>
      </c>
      <c r="Q631" s="10" t="s">
        <v>597</v>
      </c>
      <c r="R631" s="11" t="s">
        <v>1796</v>
      </c>
    </row>
    <row r="632" spans="1:18" x14ac:dyDescent="0.3">
      <c r="A632" t="str">
        <f t="shared" si="36"/>
        <v>631-Joh/SPS</v>
      </c>
      <c r="B632" t="s">
        <v>62</v>
      </c>
      <c r="C632" t="str">
        <f t="shared" si="37"/>
        <v>Joh</v>
      </c>
      <c r="D632">
        <v>631</v>
      </c>
      <c r="E632" t="s">
        <v>19</v>
      </c>
      <c r="F632" s="5">
        <v>32</v>
      </c>
      <c r="G632" s="5" t="str">
        <f t="shared" si="38"/>
        <v>Middle Age</v>
      </c>
      <c r="H632" t="s">
        <v>32</v>
      </c>
      <c r="I632" t="s">
        <v>65</v>
      </c>
      <c r="J632" t="s">
        <v>57</v>
      </c>
      <c r="K632" t="s">
        <v>43</v>
      </c>
      <c r="L632">
        <v>6</v>
      </c>
      <c r="M632" s="6">
        <v>1332.46</v>
      </c>
      <c r="N632" s="8">
        <v>0.05</v>
      </c>
      <c r="O632" s="5">
        <v>7595.02</v>
      </c>
      <c r="P632" s="10" t="str">
        <f t="shared" si="39"/>
        <v>2023</v>
      </c>
      <c r="Q632" s="10" t="s">
        <v>598</v>
      </c>
      <c r="R632" s="11" t="s">
        <v>1797</v>
      </c>
    </row>
    <row r="633" spans="1:18" x14ac:dyDescent="0.3">
      <c r="A633" t="str">
        <f t="shared" si="36"/>
        <v>632-Emm/SPS</v>
      </c>
      <c r="B633" t="s">
        <v>62</v>
      </c>
      <c r="C633" t="str">
        <f t="shared" si="37"/>
        <v>Emm</v>
      </c>
      <c r="D633">
        <v>632</v>
      </c>
      <c r="E633" t="s">
        <v>20</v>
      </c>
      <c r="F633" s="5">
        <v>26</v>
      </c>
      <c r="G633" s="5" t="str">
        <f t="shared" si="38"/>
        <v>Middle Age</v>
      </c>
      <c r="H633" t="s">
        <v>32</v>
      </c>
      <c r="I633" t="s">
        <v>35</v>
      </c>
      <c r="J633" t="s">
        <v>41</v>
      </c>
      <c r="K633" t="s">
        <v>42</v>
      </c>
      <c r="L633" s="12">
        <v>5</v>
      </c>
      <c r="M633" s="6">
        <v>1946.86</v>
      </c>
      <c r="N633" s="8">
        <v>0.04</v>
      </c>
      <c r="O633" s="5">
        <v>3737.97</v>
      </c>
      <c r="P633" s="10" t="str">
        <f t="shared" si="39"/>
        <v>2022</v>
      </c>
      <c r="Q633" s="10" t="s">
        <v>599</v>
      </c>
      <c r="R633" s="11" t="s">
        <v>1798</v>
      </c>
    </row>
    <row r="634" spans="1:18" x14ac:dyDescent="0.3">
      <c r="A634" t="str">
        <f t="shared" si="36"/>
        <v>633-Emm/SPS</v>
      </c>
      <c r="B634" t="s">
        <v>62</v>
      </c>
      <c r="C634" t="str">
        <f t="shared" si="37"/>
        <v>Emm</v>
      </c>
      <c r="D634">
        <v>633</v>
      </c>
      <c r="E634" t="s">
        <v>20</v>
      </c>
      <c r="F634" s="5">
        <v>24</v>
      </c>
      <c r="G634" s="5" t="str">
        <f t="shared" si="38"/>
        <v>Young</v>
      </c>
      <c r="H634" t="s">
        <v>31</v>
      </c>
      <c r="I634" t="s">
        <v>33</v>
      </c>
      <c r="J634" t="s">
        <v>41</v>
      </c>
      <c r="K634" t="s">
        <v>43</v>
      </c>
      <c r="L634" s="12">
        <v>5</v>
      </c>
      <c r="M634" s="6">
        <v>1500.61</v>
      </c>
      <c r="N634" s="8">
        <v>0.1</v>
      </c>
      <c r="O634" s="5">
        <v>2701.1</v>
      </c>
      <c r="P634" s="10" t="str">
        <f t="shared" si="39"/>
        <v>2022</v>
      </c>
      <c r="Q634" s="10" t="s">
        <v>600</v>
      </c>
      <c r="R634" s="11" t="s">
        <v>1799</v>
      </c>
    </row>
    <row r="635" spans="1:18" x14ac:dyDescent="0.3">
      <c r="A635" t="str">
        <f t="shared" si="36"/>
        <v>634-Ali/SPS</v>
      </c>
      <c r="B635" t="s">
        <v>62</v>
      </c>
      <c r="C635" t="str">
        <f t="shared" si="37"/>
        <v>Ali</v>
      </c>
      <c r="D635">
        <v>634</v>
      </c>
      <c r="E635" t="s">
        <v>12</v>
      </c>
      <c r="F635" s="5">
        <v>43</v>
      </c>
      <c r="G635" s="5" t="str">
        <f t="shared" si="38"/>
        <v>Middle Age</v>
      </c>
      <c r="H635" t="s">
        <v>31</v>
      </c>
      <c r="I635" t="s">
        <v>65</v>
      </c>
      <c r="J635" t="s">
        <v>38</v>
      </c>
      <c r="K635" t="s">
        <v>42</v>
      </c>
      <c r="L635">
        <v>4</v>
      </c>
      <c r="M635" s="6">
        <v>181.4</v>
      </c>
      <c r="N635" s="8">
        <v>0.24</v>
      </c>
      <c r="O635" s="5">
        <v>551.46</v>
      </c>
      <c r="P635" s="10" t="str">
        <f t="shared" si="39"/>
        <v>2020</v>
      </c>
      <c r="Q635" s="10" t="s">
        <v>378</v>
      </c>
      <c r="R635" s="11" t="s">
        <v>1800</v>
      </c>
    </row>
    <row r="636" spans="1:18" x14ac:dyDescent="0.3">
      <c r="A636" t="str">
        <f t="shared" si="36"/>
        <v>635-Joh/SPS</v>
      </c>
      <c r="B636" t="s">
        <v>62</v>
      </c>
      <c r="C636" t="str">
        <f t="shared" si="37"/>
        <v>Joh</v>
      </c>
      <c r="D636">
        <v>635</v>
      </c>
      <c r="E636" t="s">
        <v>19</v>
      </c>
      <c r="F636" s="5">
        <v>41</v>
      </c>
      <c r="G636" s="5" t="str">
        <f t="shared" si="38"/>
        <v>Middle Age</v>
      </c>
      <c r="H636" t="s">
        <v>32</v>
      </c>
      <c r="I636" t="s">
        <v>64</v>
      </c>
      <c r="J636" t="s">
        <v>57</v>
      </c>
      <c r="K636" t="s">
        <v>67</v>
      </c>
      <c r="L636">
        <v>4</v>
      </c>
      <c r="M636" s="6">
        <v>376.69</v>
      </c>
      <c r="N636" s="8">
        <v>0.06</v>
      </c>
      <c r="O636" s="5">
        <v>1416.35</v>
      </c>
      <c r="P636" s="10" t="str">
        <f t="shared" si="39"/>
        <v>2020</v>
      </c>
      <c r="Q636" s="10" t="s">
        <v>494</v>
      </c>
      <c r="R636" s="11" t="s">
        <v>1801</v>
      </c>
    </row>
    <row r="637" spans="1:18" x14ac:dyDescent="0.3">
      <c r="A637" t="str">
        <f t="shared" si="36"/>
        <v>636-Ali/SPS</v>
      </c>
      <c r="B637" t="s">
        <v>62</v>
      </c>
      <c r="C637" t="str">
        <f t="shared" si="37"/>
        <v>Ali</v>
      </c>
      <c r="D637">
        <v>636</v>
      </c>
      <c r="E637" t="s">
        <v>12</v>
      </c>
      <c r="F637" s="5">
        <v>29</v>
      </c>
      <c r="G637" s="5" t="str">
        <f t="shared" si="38"/>
        <v>Middle Age</v>
      </c>
      <c r="H637" t="s">
        <v>31</v>
      </c>
      <c r="I637" t="s">
        <v>64</v>
      </c>
      <c r="J637" t="s">
        <v>37</v>
      </c>
      <c r="K637" t="s">
        <v>43</v>
      </c>
      <c r="L637">
        <v>5</v>
      </c>
      <c r="M637" s="6">
        <v>1651.83</v>
      </c>
      <c r="N637" s="8">
        <v>0.16</v>
      </c>
      <c r="O637" s="5">
        <v>6937.69</v>
      </c>
      <c r="P637" s="10" t="str">
        <f t="shared" si="39"/>
        <v>2023</v>
      </c>
      <c r="Q637" s="10" t="s">
        <v>499</v>
      </c>
      <c r="R637" s="11" t="s">
        <v>1802</v>
      </c>
    </row>
    <row r="638" spans="1:18" x14ac:dyDescent="0.3">
      <c r="A638" t="str">
        <f t="shared" si="36"/>
        <v>637-Lea/SPS</v>
      </c>
      <c r="B638" t="s">
        <v>62</v>
      </c>
      <c r="C638" t="str">
        <f t="shared" si="37"/>
        <v>Lea</v>
      </c>
      <c r="D638">
        <v>637</v>
      </c>
      <c r="E638" t="s">
        <v>14</v>
      </c>
      <c r="F638" s="5">
        <v>37</v>
      </c>
      <c r="G638" s="5" t="str">
        <f t="shared" si="38"/>
        <v>Middle Age</v>
      </c>
      <c r="H638" t="s">
        <v>32</v>
      </c>
      <c r="I638" t="s">
        <v>65</v>
      </c>
      <c r="J638" t="s">
        <v>41</v>
      </c>
      <c r="K638" t="s">
        <v>43</v>
      </c>
      <c r="L638">
        <v>7</v>
      </c>
      <c r="M638" s="6">
        <v>702.85</v>
      </c>
      <c r="N638" s="8">
        <v>0.22</v>
      </c>
      <c r="O638" s="5">
        <v>3837.56</v>
      </c>
      <c r="P638" s="10" t="str">
        <f t="shared" si="39"/>
        <v>2020</v>
      </c>
      <c r="Q638" s="10" t="s">
        <v>601</v>
      </c>
      <c r="R638" s="11" t="s">
        <v>1803</v>
      </c>
    </row>
    <row r="639" spans="1:18" x14ac:dyDescent="0.3">
      <c r="A639" t="str">
        <f t="shared" si="36"/>
        <v>638-Sar/SPS</v>
      </c>
      <c r="B639" t="s">
        <v>62</v>
      </c>
      <c r="C639" t="str">
        <f t="shared" si="37"/>
        <v>Sar</v>
      </c>
      <c r="D639">
        <v>638</v>
      </c>
      <c r="E639" t="s">
        <v>29</v>
      </c>
      <c r="F639" s="5">
        <v>31</v>
      </c>
      <c r="G639" s="5" t="str">
        <f t="shared" si="38"/>
        <v>Middle Age</v>
      </c>
      <c r="H639" t="s">
        <v>32</v>
      </c>
      <c r="I639" t="s">
        <v>34</v>
      </c>
      <c r="J639" t="s">
        <v>41</v>
      </c>
      <c r="K639" t="s">
        <v>42</v>
      </c>
      <c r="L639">
        <v>1</v>
      </c>
      <c r="M639" s="6">
        <v>1426.54</v>
      </c>
      <c r="N639" s="8">
        <v>7.0000000000000007E-2</v>
      </c>
      <c r="O639" s="5">
        <v>1326.68</v>
      </c>
      <c r="P639" s="10" t="str">
        <f t="shared" si="39"/>
        <v>2020</v>
      </c>
      <c r="Q639" s="10" t="s">
        <v>602</v>
      </c>
      <c r="R639" s="11" t="s">
        <v>1804</v>
      </c>
    </row>
    <row r="640" spans="1:18" x14ac:dyDescent="0.3">
      <c r="A640" t="str">
        <f t="shared" si="36"/>
        <v>639-Jac/SPS</v>
      </c>
      <c r="B640" t="s">
        <v>62</v>
      </c>
      <c r="C640" t="str">
        <f t="shared" si="37"/>
        <v>Jac</v>
      </c>
      <c r="D640">
        <v>639</v>
      </c>
      <c r="E640" t="s">
        <v>30</v>
      </c>
      <c r="F640" s="5">
        <v>39</v>
      </c>
      <c r="G640" s="5" t="str">
        <f t="shared" si="38"/>
        <v>Middle Age</v>
      </c>
      <c r="H640" t="s">
        <v>31</v>
      </c>
      <c r="I640" t="s">
        <v>65</v>
      </c>
      <c r="J640" t="s">
        <v>40</v>
      </c>
      <c r="K640" t="s">
        <v>42</v>
      </c>
      <c r="L640">
        <v>4</v>
      </c>
      <c r="M640" s="6">
        <v>1414.66</v>
      </c>
      <c r="N640" s="8">
        <v>0.28000000000000003</v>
      </c>
      <c r="O640" s="5">
        <v>4074.22</v>
      </c>
      <c r="P640" s="10" t="str">
        <f t="shared" si="39"/>
        <v>2022</v>
      </c>
      <c r="Q640" s="10" t="s">
        <v>603</v>
      </c>
      <c r="R640" s="11" t="s">
        <v>1805</v>
      </c>
    </row>
    <row r="641" spans="1:18" x14ac:dyDescent="0.3">
      <c r="A641" t="str">
        <f t="shared" si="36"/>
        <v>640-Dan/SPS</v>
      </c>
      <c r="B641" t="s">
        <v>62</v>
      </c>
      <c r="C641" t="str">
        <f t="shared" si="37"/>
        <v>Dan</v>
      </c>
      <c r="D641">
        <v>640</v>
      </c>
      <c r="E641" t="s">
        <v>15</v>
      </c>
      <c r="F641" s="5">
        <v>33</v>
      </c>
      <c r="G641" s="5" t="str">
        <f t="shared" si="38"/>
        <v>Middle Age</v>
      </c>
      <c r="H641" t="s">
        <v>31</v>
      </c>
      <c r="I641" t="s">
        <v>34</v>
      </c>
      <c r="J641" t="s">
        <v>39</v>
      </c>
      <c r="K641" t="s">
        <v>43</v>
      </c>
      <c r="L641">
        <v>9</v>
      </c>
      <c r="M641" s="6">
        <v>1987.72</v>
      </c>
      <c r="N641" s="8">
        <v>0.26</v>
      </c>
      <c r="O641" s="5">
        <v>13238.22</v>
      </c>
      <c r="P641" s="10" t="str">
        <f t="shared" si="39"/>
        <v>2023</v>
      </c>
      <c r="Q641" s="10" t="s">
        <v>330</v>
      </c>
      <c r="R641" s="11" t="s">
        <v>1806</v>
      </c>
    </row>
    <row r="642" spans="1:18" x14ac:dyDescent="0.3">
      <c r="A642" t="str">
        <f t="shared" si="36"/>
        <v>641-Dan/SPS</v>
      </c>
      <c r="B642" t="s">
        <v>62</v>
      </c>
      <c r="C642" t="str">
        <f t="shared" si="37"/>
        <v>Dan</v>
      </c>
      <c r="D642">
        <v>641</v>
      </c>
      <c r="E642" t="s">
        <v>15</v>
      </c>
      <c r="F642" s="5">
        <v>46</v>
      </c>
      <c r="G642" s="5" t="str">
        <f t="shared" si="38"/>
        <v>Senior</v>
      </c>
      <c r="H642" t="s">
        <v>32</v>
      </c>
      <c r="I642" t="s">
        <v>66</v>
      </c>
      <c r="J642" t="s">
        <v>41</v>
      </c>
      <c r="K642" t="s">
        <v>42</v>
      </c>
      <c r="L642">
        <v>8</v>
      </c>
      <c r="M642" s="6">
        <v>966.25</v>
      </c>
      <c r="N642" s="8">
        <v>0.08</v>
      </c>
      <c r="O642" s="5">
        <v>7111.6</v>
      </c>
      <c r="P642" s="10" t="str">
        <f t="shared" si="39"/>
        <v>2022</v>
      </c>
      <c r="Q642" s="10" t="s">
        <v>586</v>
      </c>
      <c r="R642" s="11" t="s">
        <v>1807</v>
      </c>
    </row>
    <row r="643" spans="1:18" x14ac:dyDescent="0.3">
      <c r="A643" t="str">
        <f t="shared" ref="A643:A706" si="40">D643&amp;"-"&amp;C643&amp;"/"&amp;B643</f>
        <v>642-Emi/SPS</v>
      </c>
      <c r="B643" t="s">
        <v>62</v>
      </c>
      <c r="C643" t="str">
        <f t="shared" ref="C643:C706" si="41">LEFT(E643,3)</f>
        <v>Emi</v>
      </c>
      <c r="D643">
        <v>642</v>
      </c>
      <c r="E643" t="s">
        <v>28</v>
      </c>
      <c r="F643" s="5">
        <v>49</v>
      </c>
      <c r="G643" s="5" t="str">
        <f t="shared" ref="G643:G706" si="42">IF(F643&lt;25,"Young",IF(F643&lt;45,"Middle Age","Senior"))</f>
        <v>Senior</v>
      </c>
      <c r="H643" t="s">
        <v>31</v>
      </c>
      <c r="I643" t="s">
        <v>66</v>
      </c>
      <c r="J643" t="s">
        <v>41</v>
      </c>
      <c r="K643" t="s">
        <v>43</v>
      </c>
      <c r="L643">
        <v>3</v>
      </c>
      <c r="M643" s="6">
        <v>1488.77</v>
      </c>
      <c r="N643" s="8">
        <v>0.3</v>
      </c>
      <c r="O643" s="5">
        <v>3126.42</v>
      </c>
      <c r="P643" s="10" t="str">
        <f t="shared" ref="P643:P706" si="43">RIGHT(Q643,4)</f>
        <v>2023</v>
      </c>
      <c r="Q643" s="10" t="s">
        <v>604</v>
      </c>
      <c r="R643" s="11" t="s">
        <v>1808</v>
      </c>
    </row>
    <row r="644" spans="1:18" x14ac:dyDescent="0.3">
      <c r="A644" t="str">
        <f t="shared" si="40"/>
        <v>643-Sop/SPS</v>
      </c>
      <c r="B644" t="s">
        <v>62</v>
      </c>
      <c r="C644" t="str">
        <f t="shared" si="41"/>
        <v>Sop</v>
      </c>
      <c r="D644">
        <v>643</v>
      </c>
      <c r="E644" t="s">
        <v>58</v>
      </c>
      <c r="F644" s="5">
        <v>36</v>
      </c>
      <c r="G644" s="5" t="str">
        <f t="shared" si="42"/>
        <v>Middle Age</v>
      </c>
      <c r="H644" t="s">
        <v>32</v>
      </c>
      <c r="I644" t="s">
        <v>64</v>
      </c>
      <c r="J644" t="s">
        <v>40</v>
      </c>
      <c r="K644" t="s">
        <v>67</v>
      </c>
      <c r="L644">
        <v>6</v>
      </c>
      <c r="M644" s="6">
        <v>145.07</v>
      </c>
      <c r="N644" s="8">
        <v>0.2</v>
      </c>
      <c r="O644" s="5">
        <v>696.34</v>
      </c>
      <c r="P644" s="10" t="str">
        <f t="shared" si="43"/>
        <v>2021</v>
      </c>
      <c r="Q644" s="10" t="s">
        <v>605</v>
      </c>
      <c r="R644" s="11" t="s">
        <v>1809</v>
      </c>
    </row>
    <row r="645" spans="1:18" x14ac:dyDescent="0.3">
      <c r="A645" t="str">
        <f t="shared" si="40"/>
        <v>644-Mar/SPS</v>
      </c>
      <c r="B645" t="s">
        <v>62</v>
      </c>
      <c r="C645" t="str">
        <f t="shared" si="41"/>
        <v>Mar</v>
      </c>
      <c r="D645">
        <v>644</v>
      </c>
      <c r="E645" t="s">
        <v>18</v>
      </c>
      <c r="F645" s="5">
        <v>52</v>
      </c>
      <c r="G645" s="5" t="str">
        <f t="shared" si="42"/>
        <v>Senior</v>
      </c>
      <c r="H645" t="s">
        <v>32</v>
      </c>
      <c r="I645" t="s">
        <v>33</v>
      </c>
      <c r="J645" t="s">
        <v>41</v>
      </c>
      <c r="K645" t="s">
        <v>43</v>
      </c>
      <c r="L645">
        <v>9</v>
      </c>
      <c r="M645" s="6">
        <v>952.05</v>
      </c>
      <c r="N645" s="8">
        <v>0.09</v>
      </c>
      <c r="O645" s="5">
        <v>7797.29</v>
      </c>
      <c r="P645" s="10" t="str">
        <f t="shared" si="43"/>
        <v>2023</v>
      </c>
      <c r="Q645" s="10" t="s">
        <v>606</v>
      </c>
      <c r="R645" s="11" t="s">
        <v>1810</v>
      </c>
    </row>
    <row r="646" spans="1:18" x14ac:dyDescent="0.3">
      <c r="A646" t="str">
        <f t="shared" si="40"/>
        <v>645-Dav/SPS</v>
      </c>
      <c r="B646" t="s">
        <v>62</v>
      </c>
      <c r="C646" t="str">
        <f t="shared" si="41"/>
        <v>Dav</v>
      </c>
      <c r="D646">
        <v>645</v>
      </c>
      <c r="E646" t="s">
        <v>22</v>
      </c>
      <c r="F646" s="5">
        <v>60</v>
      </c>
      <c r="G646" s="5" t="str">
        <f t="shared" si="42"/>
        <v>Senior</v>
      </c>
      <c r="H646" t="s">
        <v>31</v>
      </c>
      <c r="I646" t="s">
        <v>35</v>
      </c>
      <c r="J646" t="s">
        <v>40</v>
      </c>
      <c r="K646" t="s">
        <v>67</v>
      </c>
      <c r="L646">
        <v>8</v>
      </c>
      <c r="M646" s="6">
        <v>414.03</v>
      </c>
      <c r="N646" s="8">
        <v>0.2</v>
      </c>
      <c r="O646" s="5">
        <v>2649.79</v>
      </c>
      <c r="P646" s="10" t="str">
        <f t="shared" si="43"/>
        <v>2021</v>
      </c>
      <c r="Q646" s="10" t="s">
        <v>286</v>
      </c>
      <c r="R646" s="11" t="s">
        <v>1811</v>
      </c>
    </row>
    <row r="647" spans="1:18" x14ac:dyDescent="0.3">
      <c r="A647" t="str">
        <f t="shared" si="40"/>
        <v>646-Sar/SPS</v>
      </c>
      <c r="B647" t="s">
        <v>62</v>
      </c>
      <c r="C647" t="str">
        <f t="shared" si="41"/>
        <v>Sar</v>
      </c>
      <c r="D647">
        <v>646</v>
      </c>
      <c r="E647" t="s">
        <v>29</v>
      </c>
      <c r="F647" s="5">
        <v>49</v>
      </c>
      <c r="G647" s="5" t="str">
        <f t="shared" si="42"/>
        <v>Senior</v>
      </c>
      <c r="H647" t="s">
        <v>32</v>
      </c>
      <c r="I647" t="s">
        <v>33</v>
      </c>
      <c r="J647" t="s">
        <v>57</v>
      </c>
      <c r="K647" t="s">
        <v>67</v>
      </c>
      <c r="L647">
        <v>7</v>
      </c>
      <c r="M647" s="6">
        <v>1689.11</v>
      </c>
      <c r="N647" s="8">
        <v>0.2</v>
      </c>
      <c r="O647" s="5">
        <v>9459.02</v>
      </c>
      <c r="P647" s="10" t="str">
        <f t="shared" si="43"/>
        <v>2020</v>
      </c>
      <c r="Q647" s="10" t="s">
        <v>607</v>
      </c>
      <c r="R647" s="11" t="s">
        <v>1812</v>
      </c>
    </row>
    <row r="648" spans="1:18" x14ac:dyDescent="0.3">
      <c r="A648" t="str">
        <f t="shared" si="40"/>
        <v>647-Joh/SPS</v>
      </c>
      <c r="B648" t="s">
        <v>62</v>
      </c>
      <c r="C648" t="str">
        <f t="shared" si="41"/>
        <v>Joh</v>
      </c>
      <c r="D648">
        <v>647</v>
      </c>
      <c r="E648" t="s">
        <v>19</v>
      </c>
      <c r="F648" s="5">
        <v>37</v>
      </c>
      <c r="G648" s="5" t="str">
        <f t="shared" si="42"/>
        <v>Middle Age</v>
      </c>
      <c r="H648" t="s">
        <v>31</v>
      </c>
      <c r="I648" t="s">
        <v>64</v>
      </c>
      <c r="J648" t="s">
        <v>57</v>
      </c>
      <c r="K648" t="s">
        <v>42</v>
      </c>
      <c r="L648">
        <v>7</v>
      </c>
      <c r="M648" s="6">
        <v>1687.82</v>
      </c>
      <c r="N648" s="8">
        <v>0.18</v>
      </c>
      <c r="O648" s="5">
        <v>9688.09</v>
      </c>
      <c r="P648" s="10" t="str">
        <f t="shared" si="43"/>
        <v>2020</v>
      </c>
      <c r="Q648" s="10" t="s">
        <v>608</v>
      </c>
      <c r="R648" s="11" t="s">
        <v>1813</v>
      </c>
    </row>
    <row r="649" spans="1:18" x14ac:dyDescent="0.3">
      <c r="A649" t="str">
        <f t="shared" si="40"/>
        <v>648-Isa/SPS</v>
      </c>
      <c r="B649" t="s">
        <v>62</v>
      </c>
      <c r="C649" t="str">
        <f t="shared" si="41"/>
        <v>Isa</v>
      </c>
      <c r="D649">
        <v>648</v>
      </c>
      <c r="E649" t="s">
        <v>21</v>
      </c>
      <c r="F649" s="5">
        <v>57</v>
      </c>
      <c r="G649" s="5" t="str">
        <f t="shared" si="42"/>
        <v>Senior</v>
      </c>
      <c r="H649" t="s">
        <v>32</v>
      </c>
      <c r="I649" t="s">
        <v>64</v>
      </c>
      <c r="J649" t="s">
        <v>39</v>
      </c>
      <c r="K649" t="s">
        <v>42</v>
      </c>
      <c r="L649">
        <v>1</v>
      </c>
      <c r="M649" s="6">
        <v>510.91</v>
      </c>
      <c r="N649" s="8">
        <v>0.21</v>
      </c>
      <c r="O649" s="5">
        <v>403.62</v>
      </c>
      <c r="P649" s="10" t="str">
        <f t="shared" si="43"/>
        <v>2023</v>
      </c>
      <c r="Q649" s="10" t="s">
        <v>609</v>
      </c>
      <c r="R649" s="11" t="s">
        <v>1814</v>
      </c>
    </row>
    <row r="650" spans="1:18" x14ac:dyDescent="0.3">
      <c r="A650" t="str">
        <f t="shared" si="40"/>
        <v>649-Ali/SPS</v>
      </c>
      <c r="B650" t="s">
        <v>62</v>
      </c>
      <c r="C650" t="str">
        <f t="shared" si="41"/>
        <v>Ali</v>
      </c>
      <c r="D650">
        <v>649</v>
      </c>
      <c r="E650" t="s">
        <v>12</v>
      </c>
      <c r="F650" s="5">
        <v>37</v>
      </c>
      <c r="G650" s="5" t="str">
        <f t="shared" si="42"/>
        <v>Middle Age</v>
      </c>
      <c r="H650" t="s">
        <v>32</v>
      </c>
      <c r="I650" t="s">
        <v>33</v>
      </c>
      <c r="J650" t="s">
        <v>38</v>
      </c>
      <c r="K650" t="s">
        <v>42</v>
      </c>
      <c r="L650">
        <v>5</v>
      </c>
      <c r="M650" s="6">
        <v>670.66</v>
      </c>
      <c r="N650" s="8">
        <v>0.08</v>
      </c>
      <c r="O650" s="5">
        <v>3085.04</v>
      </c>
      <c r="P650" s="10" t="str">
        <f t="shared" si="43"/>
        <v>2021</v>
      </c>
      <c r="Q650" s="10" t="s">
        <v>224</v>
      </c>
      <c r="R650" s="11" t="s">
        <v>1815</v>
      </c>
    </row>
    <row r="651" spans="1:18" x14ac:dyDescent="0.3">
      <c r="A651" t="str">
        <f t="shared" si="40"/>
        <v>650-Ais/SPS</v>
      </c>
      <c r="B651" t="s">
        <v>62</v>
      </c>
      <c r="C651" t="str">
        <f t="shared" si="41"/>
        <v>Ais</v>
      </c>
      <c r="D651">
        <v>650</v>
      </c>
      <c r="E651" t="s">
        <v>16</v>
      </c>
      <c r="F651" s="5">
        <v>25</v>
      </c>
      <c r="G651" s="5" t="str">
        <f t="shared" si="42"/>
        <v>Middle Age</v>
      </c>
      <c r="H651" t="s">
        <v>32</v>
      </c>
      <c r="I651" t="s">
        <v>35</v>
      </c>
      <c r="J651" t="s">
        <v>40</v>
      </c>
      <c r="K651" t="s">
        <v>42</v>
      </c>
      <c r="L651">
        <v>7</v>
      </c>
      <c r="M651" s="6">
        <v>1419.83</v>
      </c>
      <c r="N651" s="8">
        <v>0.28999999999999998</v>
      </c>
      <c r="O651" s="5">
        <v>7056.56</v>
      </c>
      <c r="P651" s="10" t="str">
        <f t="shared" si="43"/>
        <v>2020</v>
      </c>
      <c r="Q651" s="10" t="s">
        <v>610</v>
      </c>
      <c r="R651" s="11" t="s">
        <v>1816</v>
      </c>
    </row>
    <row r="652" spans="1:18" x14ac:dyDescent="0.3">
      <c r="A652" t="str">
        <f t="shared" si="40"/>
        <v>651-Ali/SPS</v>
      </c>
      <c r="B652" t="s">
        <v>62</v>
      </c>
      <c r="C652" t="str">
        <f t="shared" si="41"/>
        <v>Ali</v>
      </c>
      <c r="D652">
        <v>651</v>
      </c>
      <c r="E652" t="s">
        <v>12</v>
      </c>
      <c r="F652" s="5">
        <v>52</v>
      </c>
      <c r="G652" s="5" t="str">
        <f t="shared" si="42"/>
        <v>Senior</v>
      </c>
      <c r="H652" t="s">
        <v>32</v>
      </c>
      <c r="I652" t="s">
        <v>64</v>
      </c>
      <c r="J652" t="s">
        <v>41</v>
      </c>
      <c r="K652" t="s">
        <v>43</v>
      </c>
      <c r="L652" s="12">
        <v>5</v>
      </c>
      <c r="M652" s="6">
        <v>1489.62</v>
      </c>
      <c r="N652" s="8">
        <v>0.26</v>
      </c>
      <c r="O652" s="5">
        <v>2204.64</v>
      </c>
      <c r="P652" s="10" t="str">
        <f t="shared" si="43"/>
        <v>2021</v>
      </c>
      <c r="Q652" s="10" t="s">
        <v>611</v>
      </c>
      <c r="R652" s="11" t="s">
        <v>1817</v>
      </c>
    </row>
    <row r="653" spans="1:18" x14ac:dyDescent="0.3">
      <c r="A653" t="str">
        <f t="shared" si="40"/>
        <v>652-Luc/SPS</v>
      </c>
      <c r="B653" t="s">
        <v>62</v>
      </c>
      <c r="C653" t="str">
        <f t="shared" si="41"/>
        <v>Luc</v>
      </c>
      <c r="D653">
        <v>652</v>
      </c>
      <c r="E653" t="s">
        <v>25</v>
      </c>
      <c r="F653" s="5">
        <v>59</v>
      </c>
      <c r="G653" s="5" t="str">
        <f t="shared" si="42"/>
        <v>Senior</v>
      </c>
      <c r="H653" t="s">
        <v>32</v>
      </c>
      <c r="I653" t="s">
        <v>63</v>
      </c>
      <c r="J653" t="s">
        <v>38</v>
      </c>
      <c r="K653" t="s">
        <v>67</v>
      </c>
      <c r="L653">
        <v>6</v>
      </c>
      <c r="M653" s="6">
        <v>1332.38</v>
      </c>
      <c r="N653" s="8">
        <v>0.22</v>
      </c>
      <c r="O653" s="5">
        <v>6235.54</v>
      </c>
      <c r="P653" s="10" t="str">
        <f t="shared" si="43"/>
        <v>2020</v>
      </c>
      <c r="Q653" s="10" t="s">
        <v>612</v>
      </c>
      <c r="R653" s="11" t="s">
        <v>1818</v>
      </c>
    </row>
    <row r="654" spans="1:18" x14ac:dyDescent="0.3">
      <c r="A654" t="str">
        <f t="shared" si="40"/>
        <v>653-Sop/SPS</v>
      </c>
      <c r="B654" t="s">
        <v>62</v>
      </c>
      <c r="C654" t="str">
        <f t="shared" si="41"/>
        <v>Sop</v>
      </c>
      <c r="D654">
        <v>653</v>
      </c>
      <c r="E654" t="s">
        <v>58</v>
      </c>
      <c r="F654" s="13">
        <v>41</v>
      </c>
      <c r="G654" s="5" t="str">
        <f t="shared" si="42"/>
        <v>Middle Age</v>
      </c>
      <c r="H654" t="s">
        <v>31</v>
      </c>
      <c r="I654" t="s">
        <v>63</v>
      </c>
      <c r="J654" t="s">
        <v>57</v>
      </c>
      <c r="K654" t="s">
        <v>43</v>
      </c>
      <c r="L654" s="12">
        <v>5</v>
      </c>
      <c r="M654" s="6">
        <v>1993.55</v>
      </c>
      <c r="N654" s="8">
        <v>0.01</v>
      </c>
      <c r="O654" s="5">
        <v>3947.23</v>
      </c>
      <c r="P654" s="10" t="str">
        <f t="shared" si="43"/>
        <v>2020</v>
      </c>
      <c r="Q654" s="10" t="s">
        <v>613</v>
      </c>
      <c r="R654" s="11" t="s">
        <v>1819</v>
      </c>
    </row>
    <row r="655" spans="1:18" x14ac:dyDescent="0.3">
      <c r="A655" t="str">
        <f t="shared" si="40"/>
        <v>654-Jac/SPS</v>
      </c>
      <c r="B655" t="s">
        <v>62</v>
      </c>
      <c r="C655" t="str">
        <f t="shared" si="41"/>
        <v>Jac</v>
      </c>
      <c r="D655">
        <v>654</v>
      </c>
      <c r="E655" t="s">
        <v>30</v>
      </c>
      <c r="F655" s="5">
        <v>58</v>
      </c>
      <c r="G655" s="5" t="str">
        <f t="shared" si="42"/>
        <v>Senior</v>
      </c>
      <c r="H655" t="s">
        <v>32</v>
      </c>
      <c r="I655" t="s">
        <v>35</v>
      </c>
      <c r="J655" t="s">
        <v>41</v>
      </c>
      <c r="K655" t="s">
        <v>67</v>
      </c>
      <c r="L655">
        <v>3</v>
      </c>
      <c r="M655" s="6">
        <v>1743.93</v>
      </c>
      <c r="N655" s="8">
        <v>0.18</v>
      </c>
      <c r="O655" s="5">
        <v>4290.07</v>
      </c>
      <c r="P655" s="10" t="str">
        <f t="shared" si="43"/>
        <v>2020</v>
      </c>
      <c r="Q655" s="10" t="s">
        <v>614</v>
      </c>
      <c r="R655" s="11" t="s">
        <v>1820</v>
      </c>
    </row>
    <row r="656" spans="1:18" x14ac:dyDescent="0.3">
      <c r="A656" t="str">
        <f t="shared" si="40"/>
        <v>655-Joh/SPS</v>
      </c>
      <c r="B656" t="s">
        <v>62</v>
      </c>
      <c r="C656" t="str">
        <f t="shared" si="41"/>
        <v>Joh</v>
      </c>
      <c r="D656">
        <v>655</v>
      </c>
      <c r="E656" t="s">
        <v>19</v>
      </c>
      <c r="F656" s="5">
        <v>23</v>
      </c>
      <c r="G656" s="5" t="str">
        <f t="shared" si="42"/>
        <v>Young</v>
      </c>
      <c r="H656" t="s">
        <v>31</v>
      </c>
      <c r="I656" t="s">
        <v>64</v>
      </c>
      <c r="J656" t="s">
        <v>38</v>
      </c>
      <c r="K656" t="s">
        <v>67</v>
      </c>
      <c r="L656">
        <v>1</v>
      </c>
      <c r="M656" s="6">
        <v>863.26</v>
      </c>
      <c r="N656" s="8">
        <v>0.21</v>
      </c>
      <c r="O656" s="5">
        <v>681.98</v>
      </c>
      <c r="P656" s="10" t="str">
        <f t="shared" si="43"/>
        <v>2023</v>
      </c>
      <c r="Q656" s="10" t="s">
        <v>615</v>
      </c>
      <c r="R656" s="11" t="s">
        <v>1821</v>
      </c>
    </row>
    <row r="657" spans="1:18" x14ac:dyDescent="0.3">
      <c r="A657" t="str">
        <f t="shared" si="40"/>
        <v>656-Isa/SPS</v>
      </c>
      <c r="B657" t="s">
        <v>62</v>
      </c>
      <c r="C657" t="str">
        <f t="shared" si="41"/>
        <v>Isa</v>
      </c>
      <c r="D657">
        <v>656</v>
      </c>
      <c r="E657" t="s">
        <v>21</v>
      </c>
      <c r="F657" s="5">
        <v>64</v>
      </c>
      <c r="G657" s="5" t="str">
        <f t="shared" si="42"/>
        <v>Senior</v>
      </c>
      <c r="H657" t="s">
        <v>31</v>
      </c>
      <c r="I657" t="s">
        <v>63</v>
      </c>
      <c r="J657" t="s">
        <v>40</v>
      </c>
      <c r="K657" t="s">
        <v>67</v>
      </c>
      <c r="L657">
        <v>3</v>
      </c>
      <c r="M657" s="6">
        <v>687.6</v>
      </c>
      <c r="N657" s="8">
        <v>0.26</v>
      </c>
      <c r="O657" s="5">
        <v>1526.47</v>
      </c>
      <c r="P657" s="10" t="str">
        <f t="shared" si="43"/>
        <v>2022</v>
      </c>
      <c r="Q657" s="10" t="s">
        <v>616</v>
      </c>
      <c r="R657" s="11" t="s">
        <v>1822</v>
      </c>
    </row>
    <row r="658" spans="1:18" x14ac:dyDescent="0.3">
      <c r="A658" t="str">
        <f t="shared" si="40"/>
        <v>657-Emi/SPS</v>
      </c>
      <c r="B658" t="s">
        <v>62</v>
      </c>
      <c r="C658" t="str">
        <f t="shared" si="41"/>
        <v>Emi</v>
      </c>
      <c r="D658">
        <v>657</v>
      </c>
      <c r="E658" t="s">
        <v>28</v>
      </c>
      <c r="F658" s="5">
        <v>33</v>
      </c>
      <c r="G658" s="5" t="str">
        <f t="shared" si="42"/>
        <v>Middle Age</v>
      </c>
      <c r="H658" t="s">
        <v>31</v>
      </c>
      <c r="I658" t="s">
        <v>66</v>
      </c>
      <c r="J658" t="s">
        <v>40</v>
      </c>
      <c r="K658" t="s">
        <v>43</v>
      </c>
      <c r="L658">
        <v>7</v>
      </c>
      <c r="M658" s="6">
        <v>1213.8599999999999</v>
      </c>
      <c r="N658" s="8">
        <v>0.28000000000000003</v>
      </c>
      <c r="O658" s="5">
        <v>6117.85</v>
      </c>
      <c r="P658" s="10" t="str">
        <f t="shared" si="43"/>
        <v>2021</v>
      </c>
      <c r="Q658" s="10" t="s">
        <v>256</v>
      </c>
      <c r="R658" s="11" t="s">
        <v>1823</v>
      </c>
    </row>
    <row r="659" spans="1:18" x14ac:dyDescent="0.3">
      <c r="A659" t="str">
        <f t="shared" si="40"/>
        <v>658-Isa/SPS</v>
      </c>
      <c r="B659" t="s">
        <v>62</v>
      </c>
      <c r="C659" t="str">
        <f t="shared" si="41"/>
        <v>Isa</v>
      </c>
      <c r="D659">
        <v>658</v>
      </c>
      <c r="E659" t="s">
        <v>21</v>
      </c>
      <c r="F659" s="5">
        <v>22</v>
      </c>
      <c r="G659" s="5" t="str">
        <f t="shared" si="42"/>
        <v>Young</v>
      </c>
      <c r="H659" t="s">
        <v>32</v>
      </c>
      <c r="I659" t="s">
        <v>34</v>
      </c>
      <c r="J659" t="s">
        <v>38</v>
      </c>
      <c r="K659" t="s">
        <v>42</v>
      </c>
      <c r="L659">
        <v>5</v>
      </c>
      <c r="M659" s="6">
        <v>1644.39</v>
      </c>
      <c r="N659" s="8">
        <v>0.27</v>
      </c>
      <c r="O659" s="5">
        <v>6002.02</v>
      </c>
      <c r="P659" s="10" t="str">
        <f t="shared" si="43"/>
        <v>2022</v>
      </c>
      <c r="Q659" s="10" t="s">
        <v>303</v>
      </c>
      <c r="R659" s="11" t="s">
        <v>1824</v>
      </c>
    </row>
    <row r="660" spans="1:18" x14ac:dyDescent="0.3">
      <c r="A660" t="str">
        <f t="shared" si="40"/>
        <v>659-Jac/SPS</v>
      </c>
      <c r="B660" t="s">
        <v>62</v>
      </c>
      <c r="C660" t="str">
        <f t="shared" si="41"/>
        <v>Jac</v>
      </c>
      <c r="D660">
        <v>659</v>
      </c>
      <c r="E660" t="s">
        <v>30</v>
      </c>
      <c r="F660" s="5">
        <v>62</v>
      </c>
      <c r="G660" s="5" t="str">
        <f t="shared" si="42"/>
        <v>Senior</v>
      </c>
      <c r="H660" t="s">
        <v>31</v>
      </c>
      <c r="I660" t="s">
        <v>64</v>
      </c>
      <c r="J660" t="s">
        <v>40</v>
      </c>
      <c r="K660" t="s">
        <v>43</v>
      </c>
      <c r="L660">
        <v>4</v>
      </c>
      <c r="M660" s="6">
        <v>976.92</v>
      </c>
      <c r="N660" s="8">
        <v>0.12</v>
      </c>
      <c r="O660" s="5">
        <v>3438.76</v>
      </c>
      <c r="P660" s="10" t="str">
        <f t="shared" si="43"/>
        <v>2020</v>
      </c>
      <c r="Q660" s="10" t="s">
        <v>144</v>
      </c>
      <c r="R660" s="11" t="s">
        <v>1825</v>
      </c>
    </row>
    <row r="661" spans="1:18" x14ac:dyDescent="0.3">
      <c r="A661" t="str">
        <f t="shared" si="40"/>
        <v>660-Luc/SPS</v>
      </c>
      <c r="B661" t="s">
        <v>62</v>
      </c>
      <c r="C661" t="str">
        <f t="shared" si="41"/>
        <v>Luc</v>
      </c>
      <c r="D661">
        <v>660</v>
      </c>
      <c r="E661" t="s">
        <v>25</v>
      </c>
      <c r="F661" s="5">
        <v>51</v>
      </c>
      <c r="G661" s="5" t="str">
        <f t="shared" si="42"/>
        <v>Senior</v>
      </c>
      <c r="H661" t="s">
        <v>31</v>
      </c>
      <c r="I661" t="s">
        <v>34</v>
      </c>
      <c r="J661" t="s">
        <v>37</v>
      </c>
      <c r="K661" t="s">
        <v>67</v>
      </c>
      <c r="L661">
        <v>8</v>
      </c>
      <c r="M661" s="6">
        <v>1488.5</v>
      </c>
      <c r="N661" s="8">
        <v>0.27</v>
      </c>
      <c r="O661" s="5">
        <v>8692.84</v>
      </c>
      <c r="P661" s="10" t="str">
        <f t="shared" si="43"/>
        <v>2021</v>
      </c>
      <c r="Q661" s="10" t="s">
        <v>477</v>
      </c>
      <c r="R661" s="11" t="s">
        <v>1826</v>
      </c>
    </row>
    <row r="662" spans="1:18" x14ac:dyDescent="0.3">
      <c r="A662" t="str">
        <f t="shared" si="40"/>
        <v>661-Ais/SPS</v>
      </c>
      <c r="B662" t="s">
        <v>62</v>
      </c>
      <c r="C662" t="str">
        <f t="shared" si="41"/>
        <v>Ais</v>
      </c>
      <c r="D662">
        <v>661</v>
      </c>
      <c r="E662" t="s">
        <v>16</v>
      </c>
      <c r="F662" s="5">
        <v>23</v>
      </c>
      <c r="G662" s="5" t="str">
        <f t="shared" si="42"/>
        <v>Young</v>
      </c>
      <c r="H662" t="s">
        <v>31</v>
      </c>
      <c r="I662" t="s">
        <v>65</v>
      </c>
      <c r="J662" t="s">
        <v>57</v>
      </c>
      <c r="K662" t="s">
        <v>43</v>
      </c>
      <c r="L662">
        <v>8</v>
      </c>
      <c r="M662" s="6">
        <v>87.36</v>
      </c>
      <c r="N662" s="8">
        <v>0</v>
      </c>
      <c r="O662" s="5">
        <v>698.88</v>
      </c>
      <c r="P662" s="10" t="str">
        <f t="shared" si="43"/>
        <v>2021</v>
      </c>
      <c r="Q662" s="10" t="s">
        <v>201</v>
      </c>
      <c r="R662" s="11" t="s">
        <v>1827</v>
      </c>
    </row>
    <row r="663" spans="1:18" x14ac:dyDescent="0.3">
      <c r="A663" t="str">
        <f t="shared" si="40"/>
        <v>662-Dan/SPS</v>
      </c>
      <c r="B663" t="s">
        <v>62</v>
      </c>
      <c r="C663" t="str">
        <f t="shared" si="41"/>
        <v>Dan</v>
      </c>
      <c r="D663">
        <v>662</v>
      </c>
      <c r="E663" t="s">
        <v>15</v>
      </c>
      <c r="F663" s="5">
        <v>50</v>
      </c>
      <c r="G663" s="5" t="str">
        <f t="shared" si="42"/>
        <v>Senior</v>
      </c>
      <c r="H663" t="s">
        <v>32</v>
      </c>
      <c r="I663" t="s">
        <v>63</v>
      </c>
      <c r="J663" t="s">
        <v>39</v>
      </c>
      <c r="K663" t="s">
        <v>67</v>
      </c>
      <c r="L663">
        <v>1</v>
      </c>
      <c r="M663" s="6">
        <v>1855.39</v>
      </c>
      <c r="N663" s="8">
        <v>0.11</v>
      </c>
      <c r="O663" s="5">
        <v>1651.3</v>
      </c>
      <c r="P663" s="10" t="str">
        <f t="shared" si="43"/>
        <v>2023</v>
      </c>
      <c r="Q663" s="10" t="s">
        <v>372</v>
      </c>
      <c r="R663" s="11" t="s">
        <v>1828</v>
      </c>
    </row>
    <row r="664" spans="1:18" x14ac:dyDescent="0.3">
      <c r="A664" t="str">
        <f t="shared" si="40"/>
        <v>663-Emm/SPS</v>
      </c>
      <c r="B664" t="s">
        <v>62</v>
      </c>
      <c r="C664" t="str">
        <f t="shared" si="41"/>
        <v>Emm</v>
      </c>
      <c r="D664">
        <v>663</v>
      </c>
      <c r="E664" t="s">
        <v>20</v>
      </c>
      <c r="F664" s="5">
        <v>32</v>
      </c>
      <c r="G664" s="5" t="str">
        <f t="shared" si="42"/>
        <v>Middle Age</v>
      </c>
      <c r="H664" t="s">
        <v>32</v>
      </c>
      <c r="I664" t="s">
        <v>64</v>
      </c>
      <c r="J664" t="s">
        <v>39</v>
      </c>
      <c r="K664" t="s">
        <v>42</v>
      </c>
      <c r="L664">
        <v>9</v>
      </c>
      <c r="M664" s="6">
        <v>1558.98</v>
      </c>
      <c r="N664" s="8">
        <v>0.03</v>
      </c>
      <c r="O664" s="5">
        <v>13609.9</v>
      </c>
      <c r="P664" s="10" t="str">
        <f t="shared" si="43"/>
        <v>2022</v>
      </c>
      <c r="Q664" s="10" t="s">
        <v>617</v>
      </c>
      <c r="R664" s="11" t="s">
        <v>1829</v>
      </c>
    </row>
    <row r="665" spans="1:18" x14ac:dyDescent="0.3">
      <c r="A665" t="str">
        <f t="shared" si="40"/>
        <v>664-Jac/SPS</v>
      </c>
      <c r="B665" t="s">
        <v>62</v>
      </c>
      <c r="C665" t="str">
        <f t="shared" si="41"/>
        <v>Jac</v>
      </c>
      <c r="D665">
        <v>664</v>
      </c>
      <c r="E665" t="s">
        <v>30</v>
      </c>
      <c r="F665" s="5">
        <v>32</v>
      </c>
      <c r="G665" s="5" t="str">
        <f t="shared" si="42"/>
        <v>Middle Age</v>
      </c>
      <c r="H665" t="s">
        <v>32</v>
      </c>
      <c r="I665" t="s">
        <v>66</v>
      </c>
      <c r="J665" t="s">
        <v>37</v>
      </c>
      <c r="K665" t="s">
        <v>42</v>
      </c>
      <c r="L665">
        <v>9</v>
      </c>
      <c r="M665" s="6">
        <v>818.67</v>
      </c>
      <c r="N665" s="8">
        <v>0.26</v>
      </c>
      <c r="O665" s="5">
        <v>5452.34</v>
      </c>
      <c r="P665" s="10" t="str">
        <f t="shared" si="43"/>
        <v>2020</v>
      </c>
      <c r="Q665" s="10" t="s">
        <v>618</v>
      </c>
      <c r="R665" s="11" t="s">
        <v>1830</v>
      </c>
    </row>
    <row r="666" spans="1:18" x14ac:dyDescent="0.3">
      <c r="A666" t="str">
        <f t="shared" si="40"/>
        <v>665-Oma/SPS</v>
      </c>
      <c r="B666" t="s">
        <v>62</v>
      </c>
      <c r="C666" t="str">
        <f t="shared" si="41"/>
        <v>Oma</v>
      </c>
      <c r="D666">
        <v>665</v>
      </c>
      <c r="E666" t="s">
        <v>23</v>
      </c>
      <c r="F666" s="5">
        <v>31</v>
      </c>
      <c r="G666" s="5" t="str">
        <f t="shared" si="42"/>
        <v>Middle Age</v>
      </c>
      <c r="H666" t="s">
        <v>32</v>
      </c>
      <c r="I666" t="s">
        <v>35</v>
      </c>
      <c r="J666" t="s">
        <v>38</v>
      </c>
      <c r="K666" t="s">
        <v>43</v>
      </c>
      <c r="L666" s="12">
        <v>5</v>
      </c>
      <c r="M666" s="6">
        <v>798.82</v>
      </c>
      <c r="N666" s="8">
        <v>0.28000000000000003</v>
      </c>
      <c r="O666" s="5">
        <v>1150.3</v>
      </c>
      <c r="P666" s="10" t="str">
        <f t="shared" si="43"/>
        <v>2020</v>
      </c>
      <c r="Q666" s="10" t="s">
        <v>386</v>
      </c>
      <c r="R666" s="11" t="s">
        <v>1831</v>
      </c>
    </row>
    <row r="667" spans="1:18" x14ac:dyDescent="0.3">
      <c r="A667" t="str">
        <f t="shared" si="40"/>
        <v>666-Ali/SPS</v>
      </c>
      <c r="B667" t="s">
        <v>62</v>
      </c>
      <c r="C667" t="str">
        <f t="shared" si="41"/>
        <v>Ali</v>
      </c>
      <c r="D667">
        <v>666</v>
      </c>
      <c r="E667" t="s">
        <v>12</v>
      </c>
      <c r="F667" s="5">
        <v>56</v>
      </c>
      <c r="G667" s="5" t="str">
        <f t="shared" si="42"/>
        <v>Senior</v>
      </c>
      <c r="H667" t="s">
        <v>31</v>
      </c>
      <c r="I667" t="s">
        <v>66</v>
      </c>
      <c r="J667" t="s">
        <v>40</v>
      </c>
      <c r="K667" t="s">
        <v>42</v>
      </c>
      <c r="L667" s="12">
        <v>5</v>
      </c>
      <c r="M667" s="6">
        <v>250.63</v>
      </c>
      <c r="N667" s="8">
        <v>0.08</v>
      </c>
      <c r="O667" s="5">
        <v>461.16</v>
      </c>
      <c r="P667" s="10" t="str">
        <f t="shared" si="43"/>
        <v>2021</v>
      </c>
      <c r="Q667" s="10" t="s">
        <v>619</v>
      </c>
      <c r="R667" s="11" t="s">
        <v>1832</v>
      </c>
    </row>
    <row r="668" spans="1:18" x14ac:dyDescent="0.3">
      <c r="A668" t="str">
        <f t="shared" si="40"/>
        <v>667-Jam/SPS</v>
      </c>
      <c r="B668" t="s">
        <v>62</v>
      </c>
      <c r="C668" t="str">
        <f t="shared" si="41"/>
        <v>Jam</v>
      </c>
      <c r="D668">
        <v>667</v>
      </c>
      <c r="E668" t="s">
        <v>17</v>
      </c>
      <c r="F668" s="5">
        <v>22</v>
      </c>
      <c r="G668" s="5" t="str">
        <f t="shared" si="42"/>
        <v>Young</v>
      </c>
      <c r="H668" t="s">
        <v>32</v>
      </c>
      <c r="I668" t="s">
        <v>34</v>
      </c>
      <c r="J668" t="s">
        <v>37</v>
      </c>
      <c r="K668" t="s">
        <v>67</v>
      </c>
      <c r="L668">
        <v>8</v>
      </c>
      <c r="M668" s="6">
        <v>1641.5</v>
      </c>
      <c r="N668" s="8">
        <v>0.11</v>
      </c>
      <c r="O668" s="5">
        <v>11687.48</v>
      </c>
      <c r="P668" s="10" t="str">
        <f t="shared" si="43"/>
        <v>2022</v>
      </c>
      <c r="Q668" s="10" t="s">
        <v>620</v>
      </c>
      <c r="R668" s="11" t="s">
        <v>1833</v>
      </c>
    </row>
    <row r="669" spans="1:18" x14ac:dyDescent="0.3">
      <c r="A669" t="str">
        <f t="shared" si="40"/>
        <v>668-Emi/SPS</v>
      </c>
      <c r="B669" t="s">
        <v>62</v>
      </c>
      <c r="C669" t="str">
        <f t="shared" si="41"/>
        <v>Emi</v>
      </c>
      <c r="D669">
        <v>668</v>
      </c>
      <c r="E669" t="s">
        <v>28</v>
      </c>
      <c r="F669" s="5">
        <v>43</v>
      </c>
      <c r="G669" s="5" t="str">
        <f t="shared" si="42"/>
        <v>Middle Age</v>
      </c>
      <c r="H669" t="s">
        <v>31</v>
      </c>
      <c r="I669" t="s">
        <v>35</v>
      </c>
      <c r="J669" t="s">
        <v>37</v>
      </c>
      <c r="K669" t="s">
        <v>67</v>
      </c>
      <c r="L669">
        <v>6</v>
      </c>
      <c r="M669" s="6">
        <v>1548.83</v>
      </c>
      <c r="N669" s="8">
        <v>0.3</v>
      </c>
      <c r="O669" s="5">
        <v>6505.09</v>
      </c>
      <c r="P669" s="10" t="str">
        <f t="shared" si="43"/>
        <v>2023</v>
      </c>
      <c r="Q669" s="10" t="s">
        <v>621</v>
      </c>
      <c r="R669" s="11" t="s">
        <v>1834</v>
      </c>
    </row>
    <row r="670" spans="1:18" x14ac:dyDescent="0.3">
      <c r="A670" t="str">
        <f t="shared" si="40"/>
        <v>669-Sop/SPS</v>
      </c>
      <c r="B670" t="s">
        <v>62</v>
      </c>
      <c r="C670" t="str">
        <f t="shared" si="41"/>
        <v>Sop</v>
      </c>
      <c r="D670">
        <v>669</v>
      </c>
      <c r="E670" t="s">
        <v>58</v>
      </c>
      <c r="F670" s="5">
        <v>34</v>
      </c>
      <c r="G670" s="5" t="str">
        <f t="shared" si="42"/>
        <v>Middle Age</v>
      </c>
      <c r="H670" t="s">
        <v>32</v>
      </c>
      <c r="I670" t="s">
        <v>66</v>
      </c>
      <c r="J670" t="s">
        <v>40</v>
      </c>
      <c r="K670" t="s">
        <v>42</v>
      </c>
      <c r="L670">
        <v>3</v>
      </c>
      <c r="M670" s="6">
        <v>1278.99</v>
      </c>
      <c r="N670" s="8">
        <v>0.17</v>
      </c>
      <c r="O670" s="5">
        <v>3184.69</v>
      </c>
      <c r="P670" s="10" t="str">
        <f t="shared" si="43"/>
        <v>2022</v>
      </c>
      <c r="Q670" s="10" t="s">
        <v>126</v>
      </c>
      <c r="R670" s="11" t="s">
        <v>1835</v>
      </c>
    </row>
    <row r="671" spans="1:18" x14ac:dyDescent="0.3">
      <c r="A671" t="str">
        <f t="shared" si="40"/>
        <v>670-Lea/SPS</v>
      </c>
      <c r="B671" t="s">
        <v>62</v>
      </c>
      <c r="C671" t="str">
        <f t="shared" si="41"/>
        <v>Lea</v>
      </c>
      <c r="D671">
        <v>670</v>
      </c>
      <c r="E671" t="s">
        <v>14</v>
      </c>
      <c r="F671" s="5">
        <v>60</v>
      </c>
      <c r="G671" s="5" t="str">
        <f t="shared" si="42"/>
        <v>Senior</v>
      </c>
      <c r="H671" t="s">
        <v>31</v>
      </c>
      <c r="I671" t="s">
        <v>66</v>
      </c>
      <c r="J671" t="s">
        <v>57</v>
      </c>
      <c r="K671" t="s">
        <v>42</v>
      </c>
      <c r="L671" s="12">
        <v>5</v>
      </c>
      <c r="M671" s="6">
        <v>247.84</v>
      </c>
      <c r="N671" s="8">
        <v>0.15</v>
      </c>
      <c r="O671" s="5">
        <v>421.33</v>
      </c>
      <c r="P671" s="10" t="str">
        <f t="shared" si="43"/>
        <v>2020</v>
      </c>
      <c r="Q671" s="10" t="s">
        <v>622</v>
      </c>
      <c r="R671" s="11" t="s">
        <v>1836</v>
      </c>
    </row>
    <row r="672" spans="1:18" x14ac:dyDescent="0.3">
      <c r="A672" t="str">
        <f t="shared" si="40"/>
        <v>671-Fat/SPS</v>
      </c>
      <c r="B672" t="s">
        <v>62</v>
      </c>
      <c r="C672" t="str">
        <f t="shared" si="41"/>
        <v>Fat</v>
      </c>
      <c r="D672">
        <v>671</v>
      </c>
      <c r="E672" t="s">
        <v>13</v>
      </c>
      <c r="F672" s="5">
        <v>64</v>
      </c>
      <c r="G672" s="5" t="str">
        <f t="shared" si="42"/>
        <v>Senior</v>
      </c>
      <c r="H672" t="s">
        <v>32</v>
      </c>
      <c r="I672" t="s">
        <v>66</v>
      </c>
      <c r="J672" t="s">
        <v>40</v>
      </c>
      <c r="K672" t="s">
        <v>42</v>
      </c>
      <c r="L672">
        <v>5</v>
      </c>
      <c r="M672" s="6">
        <v>561.57000000000005</v>
      </c>
      <c r="N672" s="8">
        <v>0.15</v>
      </c>
      <c r="O672" s="5">
        <v>2386.67</v>
      </c>
      <c r="P672" s="10" t="str">
        <f t="shared" si="43"/>
        <v>2020</v>
      </c>
      <c r="Q672" s="10" t="s">
        <v>505</v>
      </c>
      <c r="R672" s="11" t="s">
        <v>1837</v>
      </c>
    </row>
    <row r="673" spans="1:18" x14ac:dyDescent="0.3">
      <c r="A673" t="str">
        <f t="shared" si="40"/>
        <v>672-Fat/SPS</v>
      </c>
      <c r="B673" t="s">
        <v>62</v>
      </c>
      <c r="C673" t="str">
        <f t="shared" si="41"/>
        <v>Fat</v>
      </c>
      <c r="D673">
        <v>672</v>
      </c>
      <c r="E673" t="s">
        <v>13</v>
      </c>
      <c r="F673" s="5">
        <v>33</v>
      </c>
      <c r="G673" s="5" t="str">
        <f t="shared" si="42"/>
        <v>Middle Age</v>
      </c>
      <c r="H673" t="s">
        <v>32</v>
      </c>
      <c r="I673" t="s">
        <v>33</v>
      </c>
      <c r="J673" t="s">
        <v>40</v>
      </c>
      <c r="K673" t="s">
        <v>43</v>
      </c>
      <c r="L673">
        <v>8</v>
      </c>
      <c r="M673" s="6">
        <v>944.88</v>
      </c>
      <c r="N673" s="8">
        <v>0.21</v>
      </c>
      <c r="O673" s="5">
        <v>5971.64</v>
      </c>
      <c r="P673" s="10" t="str">
        <f t="shared" si="43"/>
        <v>2023</v>
      </c>
      <c r="Q673" s="10" t="s">
        <v>74</v>
      </c>
      <c r="R673" s="11" t="s">
        <v>1838</v>
      </c>
    </row>
    <row r="674" spans="1:18" x14ac:dyDescent="0.3">
      <c r="A674" t="str">
        <f t="shared" si="40"/>
        <v>673-Lea/SPS</v>
      </c>
      <c r="B674" t="s">
        <v>62</v>
      </c>
      <c r="C674" t="str">
        <f t="shared" si="41"/>
        <v>Lea</v>
      </c>
      <c r="D674">
        <v>673</v>
      </c>
      <c r="E674" t="s">
        <v>14</v>
      </c>
      <c r="F674" s="5">
        <v>52</v>
      </c>
      <c r="G674" s="5" t="str">
        <f t="shared" si="42"/>
        <v>Senior</v>
      </c>
      <c r="H674" t="s">
        <v>32</v>
      </c>
      <c r="I674" t="s">
        <v>35</v>
      </c>
      <c r="J674" t="s">
        <v>41</v>
      </c>
      <c r="K674" t="s">
        <v>43</v>
      </c>
      <c r="L674">
        <v>6</v>
      </c>
      <c r="M674" s="6">
        <v>568.65</v>
      </c>
      <c r="N674" s="8">
        <v>0.28999999999999998</v>
      </c>
      <c r="O674" s="5">
        <v>2422.4499999999998</v>
      </c>
      <c r="P674" s="10" t="str">
        <f t="shared" si="43"/>
        <v>2023</v>
      </c>
      <c r="Q674" s="10" t="s">
        <v>623</v>
      </c>
      <c r="R674" s="11" t="s">
        <v>1839</v>
      </c>
    </row>
    <row r="675" spans="1:18" x14ac:dyDescent="0.3">
      <c r="A675" t="str">
        <f t="shared" si="40"/>
        <v>674-Dav/SPS</v>
      </c>
      <c r="B675" t="s">
        <v>62</v>
      </c>
      <c r="C675" t="str">
        <f t="shared" si="41"/>
        <v>Dav</v>
      </c>
      <c r="D675">
        <v>674</v>
      </c>
      <c r="E675" t="s">
        <v>22</v>
      </c>
      <c r="F675" s="5">
        <v>55</v>
      </c>
      <c r="G675" s="5" t="str">
        <f t="shared" si="42"/>
        <v>Senior</v>
      </c>
      <c r="H675" t="s">
        <v>32</v>
      </c>
      <c r="I675" t="s">
        <v>66</v>
      </c>
      <c r="J675" t="s">
        <v>38</v>
      </c>
      <c r="K675" t="s">
        <v>67</v>
      </c>
      <c r="L675">
        <v>3</v>
      </c>
      <c r="M675" s="6">
        <v>896.25</v>
      </c>
      <c r="N675" s="8">
        <v>0.11</v>
      </c>
      <c r="O675" s="5">
        <v>2392.9899999999998</v>
      </c>
      <c r="P675" s="10" t="str">
        <f t="shared" si="43"/>
        <v>2023</v>
      </c>
      <c r="Q675" s="10" t="s">
        <v>191</v>
      </c>
      <c r="R675" s="11" t="s">
        <v>1840</v>
      </c>
    </row>
    <row r="676" spans="1:18" x14ac:dyDescent="0.3">
      <c r="A676" t="str">
        <f t="shared" si="40"/>
        <v>675-Dan/SPS</v>
      </c>
      <c r="B676" t="s">
        <v>62</v>
      </c>
      <c r="C676" t="str">
        <f t="shared" si="41"/>
        <v>Dan</v>
      </c>
      <c r="D676">
        <v>675</v>
      </c>
      <c r="E676" t="s">
        <v>15</v>
      </c>
      <c r="F676" s="5">
        <v>40</v>
      </c>
      <c r="G676" s="5" t="str">
        <f t="shared" si="42"/>
        <v>Middle Age</v>
      </c>
      <c r="H676" t="s">
        <v>31</v>
      </c>
      <c r="I676" t="s">
        <v>63</v>
      </c>
      <c r="J676" t="s">
        <v>39</v>
      </c>
      <c r="K676" t="s">
        <v>43</v>
      </c>
      <c r="L676">
        <v>9</v>
      </c>
      <c r="M676" s="6">
        <v>490.62</v>
      </c>
      <c r="N676" s="8">
        <v>0.05</v>
      </c>
      <c r="O676" s="5">
        <v>4194.8</v>
      </c>
      <c r="P676" s="10" t="str">
        <f t="shared" si="43"/>
        <v>2022</v>
      </c>
      <c r="Q676" s="10" t="s">
        <v>197</v>
      </c>
      <c r="R676" s="11" t="s">
        <v>1841</v>
      </c>
    </row>
    <row r="677" spans="1:18" x14ac:dyDescent="0.3">
      <c r="A677" t="str">
        <f t="shared" si="40"/>
        <v>676-Sar/SPS</v>
      </c>
      <c r="B677" t="s">
        <v>62</v>
      </c>
      <c r="C677" t="str">
        <f t="shared" si="41"/>
        <v>Sar</v>
      </c>
      <c r="D677">
        <v>676</v>
      </c>
      <c r="E677" t="s">
        <v>29</v>
      </c>
      <c r="F677" s="13">
        <v>41</v>
      </c>
      <c r="G677" s="5" t="str">
        <f t="shared" si="42"/>
        <v>Middle Age</v>
      </c>
      <c r="H677" t="s">
        <v>32</v>
      </c>
      <c r="I677" t="s">
        <v>63</v>
      </c>
      <c r="J677" t="s">
        <v>39</v>
      </c>
      <c r="K677" t="s">
        <v>43</v>
      </c>
      <c r="L677">
        <v>8</v>
      </c>
      <c r="M677" s="6">
        <v>731.72</v>
      </c>
      <c r="N677" s="8">
        <v>0.06</v>
      </c>
      <c r="O677" s="5">
        <v>5502.53</v>
      </c>
      <c r="P677" s="10" t="str">
        <f t="shared" si="43"/>
        <v>2023</v>
      </c>
      <c r="Q677" s="10" t="s">
        <v>598</v>
      </c>
      <c r="R677" s="11" t="s">
        <v>1842</v>
      </c>
    </row>
    <row r="678" spans="1:18" x14ac:dyDescent="0.3">
      <c r="A678" t="str">
        <f t="shared" si="40"/>
        <v>677-Sar/SPS</v>
      </c>
      <c r="B678" t="s">
        <v>62</v>
      </c>
      <c r="C678" t="str">
        <f t="shared" si="41"/>
        <v>Sar</v>
      </c>
      <c r="D678">
        <v>677</v>
      </c>
      <c r="E678" t="s">
        <v>29</v>
      </c>
      <c r="F678" s="5">
        <v>50</v>
      </c>
      <c r="G678" s="5" t="str">
        <f t="shared" si="42"/>
        <v>Senior</v>
      </c>
      <c r="H678" t="s">
        <v>32</v>
      </c>
      <c r="I678" t="s">
        <v>66</v>
      </c>
      <c r="J678" t="s">
        <v>37</v>
      </c>
      <c r="K678" t="s">
        <v>67</v>
      </c>
      <c r="L678">
        <v>6</v>
      </c>
      <c r="M678" s="6">
        <v>1321.98</v>
      </c>
      <c r="N678" s="8">
        <v>0.01</v>
      </c>
      <c r="O678" s="5">
        <v>7852.56</v>
      </c>
      <c r="P678" s="10" t="str">
        <f t="shared" si="43"/>
        <v>2022</v>
      </c>
      <c r="Q678" s="10" t="s">
        <v>624</v>
      </c>
      <c r="R678" s="11" t="s">
        <v>1843</v>
      </c>
    </row>
    <row r="679" spans="1:18" x14ac:dyDescent="0.3">
      <c r="A679" t="str">
        <f t="shared" si="40"/>
        <v>678-Jam/SPS</v>
      </c>
      <c r="B679" t="s">
        <v>62</v>
      </c>
      <c r="C679" t="str">
        <f t="shared" si="41"/>
        <v>Jam</v>
      </c>
      <c r="D679">
        <v>678</v>
      </c>
      <c r="E679" t="s">
        <v>17</v>
      </c>
      <c r="F679" s="5">
        <v>46</v>
      </c>
      <c r="G679" s="5" t="str">
        <f t="shared" si="42"/>
        <v>Senior</v>
      </c>
      <c r="H679" t="s">
        <v>32</v>
      </c>
      <c r="I679" t="s">
        <v>34</v>
      </c>
      <c r="J679" t="s">
        <v>37</v>
      </c>
      <c r="K679" t="s">
        <v>67</v>
      </c>
      <c r="L679">
        <v>1</v>
      </c>
      <c r="M679" s="6">
        <v>1790.1</v>
      </c>
      <c r="N679" s="8">
        <v>0.17</v>
      </c>
      <c r="O679" s="5">
        <v>1485.78</v>
      </c>
      <c r="P679" s="10" t="str">
        <f t="shared" si="43"/>
        <v>2021</v>
      </c>
      <c r="Q679" s="10" t="s">
        <v>625</v>
      </c>
      <c r="R679" s="11" t="s">
        <v>1844</v>
      </c>
    </row>
    <row r="680" spans="1:18" x14ac:dyDescent="0.3">
      <c r="A680" t="str">
        <f t="shared" si="40"/>
        <v>679-Meh/SPS</v>
      </c>
      <c r="B680" t="s">
        <v>62</v>
      </c>
      <c r="C680" t="str">
        <f t="shared" si="41"/>
        <v>Meh</v>
      </c>
      <c r="D680">
        <v>679</v>
      </c>
      <c r="E680" t="s">
        <v>26</v>
      </c>
      <c r="F680" s="5">
        <v>63</v>
      </c>
      <c r="G680" s="5" t="str">
        <f t="shared" si="42"/>
        <v>Senior</v>
      </c>
      <c r="H680" t="s">
        <v>31</v>
      </c>
      <c r="I680" t="s">
        <v>66</v>
      </c>
      <c r="J680" t="s">
        <v>37</v>
      </c>
      <c r="K680" t="s">
        <v>42</v>
      </c>
      <c r="L680" s="12">
        <v>5</v>
      </c>
      <c r="M680" s="6">
        <v>800.81</v>
      </c>
      <c r="N680" s="8">
        <v>0.28000000000000003</v>
      </c>
      <c r="O680" s="5">
        <v>1153.17</v>
      </c>
      <c r="P680" s="10" t="str">
        <f t="shared" si="43"/>
        <v>2020</v>
      </c>
      <c r="Q680" s="10" t="s">
        <v>626</v>
      </c>
      <c r="R680" s="11" t="s">
        <v>1845</v>
      </c>
    </row>
    <row r="681" spans="1:18" x14ac:dyDescent="0.3">
      <c r="A681" t="str">
        <f t="shared" si="40"/>
        <v>680-Isa/SPS</v>
      </c>
      <c r="B681" t="s">
        <v>62</v>
      </c>
      <c r="C681" t="str">
        <f t="shared" si="41"/>
        <v>Isa</v>
      </c>
      <c r="D681">
        <v>680</v>
      </c>
      <c r="E681" t="s">
        <v>21</v>
      </c>
      <c r="F681" s="5">
        <v>51</v>
      </c>
      <c r="G681" s="5" t="str">
        <f t="shared" si="42"/>
        <v>Senior</v>
      </c>
      <c r="H681" t="s">
        <v>32</v>
      </c>
      <c r="I681" t="s">
        <v>63</v>
      </c>
      <c r="J681" t="s">
        <v>38</v>
      </c>
      <c r="K681" t="s">
        <v>42</v>
      </c>
      <c r="L681">
        <v>4</v>
      </c>
      <c r="M681" s="6">
        <v>1399.22</v>
      </c>
      <c r="N681" s="8">
        <v>0.21</v>
      </c>
      <c r="O681" s="5">
        <v>4421.54</v>
      </c>
      <c r="P681" s="10" t="str">
        <f t="shared" si="43"/>
        <v>2021</v>
      </c>
      <c r="Q681" s="10" t="s">
        <v>627</v>
      </c>
      <c r="R681" s="11" t="s">
        <v>1846</v>
      </c>
    </row>
    <row r="682" spans="1:18" x14ac:dyDescent="0.3">
      <c r="A682" t="str">
        <f t="shared" si="40"/>
        <v>681-Emi/SPS</v>
      </c>
      <c r="B682" t="s">
        <v>62</v>
      </c>
      <c r="C682" t="str">
        <f t="shared" si="41"/>
        <v>Emi</v>
      </c>
      <c r="D682">
        <v>681</v>
      </c>
      <c r="E682" t="s">
        <v>28</v>
      </c>
      <c r="F682" s="5">
        <v>51</v>
      </c>
      <c r="G682" s="5" t="str">
        <f t="shared" si="42"/>
        <v>Senior</v>
      </c>
      <c r="H682" t="s">
        <v>32</v>
      </c>
      <c r="I682" t="s">
        <v>66</v>
      </c>
      <c r="J682" t="s">
        <v>37</v>
      </c>
      <c r="K682" t="s">
        <v>43</v>
      </c>
      <c r="L682" s="12">
        <v>5</v>
      </c>
      <c r="M682" s="6">
        <v>312.85000000000002</v>
      </c>
      <c r="N682" s="8">
        <v>0.3</v>
      </c>
      <c r="O682" s="5">
        <v>437.99</v>
      </c>
      <c r="P682" s="10" t="str">
        <f t="shared" si="43"/>
        <v>2021</v>
      </c>
      <c r="Q682" s="10" t="s">
        <v>628</v>
      </c>
      <c r="R682" s="11" t="s">
        <v>1847</v>
      </c>
    </row>
    <row r="683" spans="1:18" x14ac:dyDescent="0.3">
      <c r="A683" t="str">
        <f t="shared" si="40"/>
        <v>682-Muh/SPS</v>
      </c>
      <c r="B683" t="s">
        <v>62</v>
      </c>
      <c r="C683" t="str">
        <f t="shared" si="41"/>
        <v>Muh</v>
      </c>
      <c r="D683">
        <v>682</v>
      </c>
      <c r="E683" t="s">
        <v>27</v>
      </c>
      <c r="F683" s="5">
        <v>44</v>
      </c>
      <c r="G683" s="5" t="str">
        <f t="shared" si="42"/>
        <v>Middle Age</v>
      </c>
      <c r="H683" t="s">
        <v>31</v>
      </c>
      <c r="I683" t="s">
        <v>65</v>
      </c>
      <c r="J683" t="s">
        <v>37</v>
      </c>
      <c r="K683" t="s">
        <v>67</v>
      </c>
      <c r="L683">
        <v>3</v>
      </c>
      <c r="M683" s="6">
        <v>1104.5999999999999</v>
      </c>
      <c r="N683" s="8">
        <v>0.27</v>
      </c>
      <c r="O683" s="5">
        <v>2419.0700000000002</v>
      </c>
      <c r="P683" s="10" t="str">
        <f t="shared" si="43"/>
        <v>2022</v>
      </c>
      <c r="Q683" s="10" t="s">
        <v>260</v>
      </c>
      <c r="R683" s="11" t="s">
        <v>1848</v>
      </c>
    </row>
    <row r="684" spans="1:18" x14ac:dyDescent="0.3">
      <c r="A684" t="str">
        <f t="shared" si="40"/>
        <v>683-Dav/SPS</v>
      </c>
      <c r="B684" t="s">
        <v>62</v>
      </c>
      <c r="C684" t="str">
        <f t="shared" si="41"/>
        <v>Dav</v>
      </c>
      <c r="D684">
        <v>683</v>
      </c>
      <c r="E684" t="s">
        <v>22</v>
      </c>
      <c r="F684" s="5">
        <v>32</v>
      </c>
      <c r="G684" s="5" t="str">
        <f t="shared" si="42"/>
        <v>Middle Age</v>
      </c>
      <c r="H684" t="s">
        <v>31</v>
      </c>
      <c r="I684" t="s">
        <v>35</v>
      </c>
      <c r="J684" t="s">
        <v>41</v>
      </c>
      <c r="K684" t="s">
        <v>43</v>
      </c>
      <c r="L684">
        <v>8</v>
      </c>
      <c r="M684" s="6">
        <v>1847.32</v>
      </c>
      <c r="N684" s="8">
        <v>0.15</v>
      </c>
      <c r="O684" s="5">
        <v>12561.78</v>
      </c>
      <c r="P684" s="10" t="str">
        <f t="shared" si="43"/>
        <v>2023</v>
      </c>
      <c r="Q684" s="10" t="s">
        <v>570</v>
      </c>
      <c r="R684" s="11" t="s">
        <v>1849</v>
      </c>
    </row>
    <row r="685" spans="1:18" x14ac:dyDescent="0.3">
      <c r="A685" t="str">
        <f t="shared" si="40"/>
        <v>684-Jac/SPS</v>
      </c>
      <c r="B685" t="s">
        <v>62</v>
      </c>
      <c r="C685" t="str">
        <f t="shared" si="41"/>
        <v>Jac</v>
      </c>
      <c r="D685">
        <v>684</v>
      </c>
      <c r="E685" t="s">
        <v>30</v>
      </c>
      <c r="F685" s="5">
        <v>26</v>
      </c>
      <c r="G685" s="5" t="str">
        <f t="shared" si="42"/>
        <v>Middle Age</v>
      </c>
      <c r="H685" t="s">
        <v>31</v>
      </c>
      <c r="I685" t="s">
        <v>65</v>
      </c>
      <c r="J685" t="s">
        <v>38</v>
      </c>
      <c r="K685" t="s">
        <v>43</v>
      </c>
      <c r="L685">
        <v>9</v>
      </c>
      <c r="M685" s="14">
        <v>1038</v>
      </c>
      <c r="N685" s="8">
        <v>0.15</v>
      </c>
      <c r="O685" s="5">
        <v>799.2</v>
      </c>
      <c r="P685" s="10" t="str">
        <f t="shared" si="43"/>
        <v>2023</v>
      </c>
      <c r="Q685" s="10" t="s">
        <v>629</v>
      </c>
      <c r="R685" s="11" t="s">
        <v>1850</v>
      </c>
    </row>
    <row r="686" spans="1:18" x14ac:dyDescent="0.3">
      <c r="A686" t="str">
        <f t="shared" si="40"/>
        <v>685-Joh/SPS</v>
      </c>
      <c r="B686" t="s">
        <v>62</v>
      </c>
      <c r="C686" t="str">
        <f t="shared" si="41"/>
        <v>Joh</v>
      </c>
      <c r="D686">
        <v>685</v>
      </c>
      <c r="E686" t="s">
        <v>19</v>
      </c>
      <c r="F686" s="5">
        <v>43</v>
      </c>
      <c r="G686" s="5" t="str">
        <f t="shared" si="42"/>
        <v>Middle Age</v>
      </c>
      <c r="H686" t="s">
        <v>32</v>
      </c>
      <c r="I686" t="s">
        <v>33</v>
      </c>
      <c r="J686" t="s">
        <v>57</v>
      </c>
      <c r="K686" t="s">
        <v>67</v>
      </c>
      <c r="L686">
        <v>6</v>
      </c>
      <c r="M686" s="6">
        <v>571.74</v>
      </c>
      <c r="N686" s="8">
        <v>0.19</v>
      </c>
      <c r="O686" s="5">
        <v>2778.66</v>
      </c>
      <c r="P686" s="10" t="str">
        <f t="shared" si="43"/>
        <v>2021</v>
      </c>
      <c r="Q686" s="10" t="s">
        <v>508</v>
      </c>
      <c r="R686" s="11" t="s">
        <v>1851</v>
      </c>
    </row>
    <row r="687" spans="1:18" x14ac:dyDescent="0.3">
      <c r="A687" t="str">
        <f t="shared" si="40"/>
        <v>686-Isa/SPS</v>
      </c>
      <c r="B687" t="s">
        <v>62</v>
      </c>
      <c r="C687" t="str">
        <f t="shared" si="41"/>
        <v>Isa</v>
      </c>
      <c r="D687">
        <v>686</v>
      </c>
      <c r="E687" t="s">
        <v>21</v>
      </c>
      <c r="F687" s="5">
        <v>20</v>
      </c>
      <c r="G687" s="5" t="str">
        <f t="shared" si="42"/>
        <v>Young</v>
      </c>
      <c r="H687" t="s">
        <v>31</v>
      </c>
      <c r="I687" t="s">
        <v>34</v>
      </c>
      <c r="J687" t="s">
        <v>57</v>
      </c>
      <c r="K687" t="s">
        <v>67</v>
      </c>
      <c r="L687">
        <v>4</v>
      </c>
      <c r="M687" s="6">
        <v>308.36</v>
      </c>
      <c r="N687" s="8">
        <v>0.03</v>
      </c>
      <c r="O687" s="5">
        <v>1196.44</v>
      </c>
      <c r="P687" s="10" t="str">
        <f t="shared" si="43"/>
        <v>2021</v>
      </c>
      <c r="Q687" s="10" t="s">
        <v>630</v>
      </c>
      <c r="R687" s="11" t="s">
        <v>1852</v>
      </c>
    </row>
    <row r="688" spans="1:18" x14ac:dyDescent="0.3">
      <c r="A688" t="str">
        <f t="shared" si="40"/>
        <v>687-Sar/SPS</v>
      </c>
      <c r="B688" t="s">
        <v>62</v>
      </c>
      <c r="C688" t="str">
        <f t="shared" si="41"/>
        <v>Sar</v>
      </c>
      <c r="D688">
        <v>687</v>
      </c>
      <c r="E688" t="s">
        <v>29</v>
      </c>
      <c r="F688" s="5">
        <v>53</v>
      </c>
      <c r="G688" s="5" t="str">
        <f t="shared" si="42"/>
        <v>Senior</v>
      </c>
      <c r="H688" t="s">
        <v>32</v>
      </c>
      <c r="I688" t="s">
        <v>65</v>
      </c>
      <c r="J688" t="s">
        <v>40</v>
      </c>
      <c r="K688" t="s">
        <v>67</v>
      </c>
      <c r="L688" s="12">
        <v>5</v>
      </c>
      <c r="M688" s="6">
        <v>1089.5899999999999</v>
      </c>
      <c r="N688" s="8">
        <v>0.18</v>
      </c>
      <c r="O688" s="5">
        <v>1786.93</v>
      </c>
      <c r="P688" s="10" t="str">
        <f t="shared" si="43"/>
        <v>2021</v>
      </c>
      <c r="Q688" s="10" t="s">
        <v>78</v>
      </c>
      <c r="R688" s="11" t="s">
        <v>1853</v>
      </c>
    </row>
    <row r="689" spans="1:18" x14ac:dyDescent="0.3">
      <c r="A689" t="str">
        <f t="shared" si="40"/>
        <v>688-Jam/SPS</v>
      </c>
      <c r="B689" t="s">
        <v>62</v>
      </c>
      <c r="C689" t="str">
        <f t="shared" si="41"/>
        <v>Jam</v>
      </c>
      <c r="D689">
        <v>688</v>
      </c>
      <c r="E689" t="s">
        <v>17</v>
      </c>
      <c r="F689" s="5">
        <v>64</v>
      </c>
      <c r="G689" s="5" t="str">
        <f t="shared" si="42"/>
        <v>Senior</v>
      </c>
      <c r="H689" t="s">
        <v>31</v>
      </c>
      <c r="I689" t="s">
        <v>33</v>
      </c>
      <c r="J689" t="s">
        <v>41</v>
      </c>
      <c r="K689" t="s">
        <v>67</v>
      </c>
      <c r="L689">
        <v>7</v>
      </c>
      <c r="M689" s="6">
        <v>1375.3</v>
      </c>
      <c r="N689" s="8">
        <v>0.14000000000000001</v>
      </c>
      <c r="O689" s="5">
        <v>8279.31</v>
      </c>
      <c r="P689" s="10" t="str">
        <f t="shared" si="43"/>
        <v>2023</v>
      </c>
      <c r="Q689" s="10" t="s">
        <v>631</v>
      </c>
      <c r="R689" s="11" t="s">
        <v>1854</v>
      </c>
    </row>
    <row r="690" spans="1:18" x14ac:dyDescent="0.3">
      <c r="A690" t="str">
        <f t="shared" si="40"/>
        <v>689-Fat/SPS</v>
      </c>
      <c r="B690" t="s">
        <v>62</v>
      </c>
      <c r="C690" t="str">
        <f t="shared" si="41"/>
        <v>Fat</v>
      </c>
      <c r="D690">
        <v>689</v>
      </c>
      <c r="E690" t="s">
        <v>13</v>
      </c>
      <c r="F690" s="5">
        <v>22</v>
      </c>
      <c r="G690" s="5" t="str">
        <f t="shared" si="42"/>
        <v>Young</v>
      </c>
      <c r="H690" t="s">
        <v>32</v>
      </c>
      <c r="I690" t="s">
        <v>64</v>
      </c>
      <c r="J690" t="s">
        <v>39</v>
      </c>
      <c r="K690" t="s">
        <v>43</v>
      </c>
      <c r="L690">
        <v>7</v>
      </c>
      <c r="M690" s="6">
        <v>162.66999999999999</v>
      </c>
      <c r="N690" s="8">
        <v>0.19</v>
      </c>
      <c r="O690" s="5">
        <v>922.34</v>
      </c>
      <c r="P690" s="10" t="str">
        <f t="shared" si="43"/>
        <v>2022</v>
      </c>
      <c r="Q690" s="10" t="s">
        <v>632</v>
      </c>
      <c r="R690" s="11" t="s">
        <v>1855</v>
      </c>
    </row>
    <row r="691" spans="1:18" x14ac:dyDescent="0.3">
      <c r="A691" t="str">
        <f t="shared" si="40"/>
        <v>690-Mar/SPS</v>
      </c>
      <c r="B691" t="s">
        <v>62</v>
      </c>
      <c r="C691" t="str">
        <f t="shared" si="41"/>
        <v>Mar</v>
      </c>
      <c r="D691">
        <v>690</v>
      </c>
      <c r="E691" t="s">
        <v>18</v>
      </c>
      <c r="F691" s="5">
        <v>37</v>
      </c>
      <c r="G691" s="5" t="str">
        <f t="shared" si="42"/>
        <v>Middle Age</v>
      </c>
      <c r="H691" t="s">
        <v>31</v>
      </c>
      <c r="I691" t="s">
        <v>35</v>
      </c>
      <c r="J691" t="s">
        <v>40</v>
      </c>
      <c r="K691" t="s">
        <v>43</v>
      </c>
      <c r="L691">
        <v>9</v>
      </c>
      <c r="M691" s="6">
        <v>187.05</v>
      </c>
      <c r="N691" s="8">
        <v>0.17</v>
      </c>
      <c r="O691" s="5">
        <v>1397.26</v>
      </c>
      <c r="P691" s="10" t="str">
        <f t="shared" si="43"/>
        <v>2020</v>
      </c>
      <c r="Q691" s="10" t="s">
        <v>633</v>
      </c>
      <c r="R691" s="11" t="s">
        <v>1856</v>
      </c>
    </row>
    <row r="692" spans="1:18" x14ac:dyDescent="0.3">
      <c r="A692" t="str">
        <f t="shared" si="40"/>
        <v>691-Luc/SPS</v>
      </c>
      <c r="B692" t="s">
        <v>62</v>
      </c>
      <c r="C692" t="str">
        <f t="shared" si="41"/>
        <v>Luc</v>
      </c>
      <c r="D692">
        <v>691</v>
      </c>
      <c r="E692" t="s">
        <v>25</v>
      </c>
      <c r="F692" s="5">
        <v>37</v>
      </c>
      <c r="G692" s="5" t="str">
        <f t="shared" si="42"/>
        <v>Middle Age</v>
      </c>
      <c r="H692" t="s">
        <v>31</v>
      </c>
      <c r="I692" t="s">
        <v>66</v>
      </c>
      <c r="J692" t="s">
        <v>57</v>
      </c>
      <c r="K692" t="s">
        <v>43</v>
      </c>
      <c r="L692">
        <v>5</v>
      </c>
      <c r="M692" s="6">
        <v>1745.78</v>
      </c>
      <c r="N692" s="8">
        <v>0.09</v>
      </c>
      <c r="O692" s="5">
        <v>7943.3</v>
      </c>
      <c r="P692" s="10" t="str">
        <f t="shared" si="43"/>
        <v>2023</v>
      </c>
      <c r="Q692" s="10" t="s">
        <v>452</v>
      </c>
      <c r="R692" s="11" t="s">
        <v>1857</v>
      </c>
    </row>
    <row r="693" spans="1:18" x14ac:dyDescent="0.3">
      <c r="A693" t="str">
        <f t="shared" si="40"/>
        <v>692-Jam/SPS</v>
      </c>
      <c r="B693" t="s">
        <v>62</v>
      </c>
      <c r="C693" t="str">
        <f t="shared" si="41"/>
        <v>Jam</v>
      </c>
      <c r="D693">
        <v>692</v>
      </c>
      <c r="E693" t="s">
        <v>17</v>
      </c>
      <c r="F693" s="5">
        <v>22</v>
      </c>
      <c r="G693" s="5" t="str">
        <f t="shared" si="42"/>
        <v>Young</v>
      </c>
      <c r="H693" t="s">
        <v>31</v>
      </c>
      <c r="I693" t="s">
        <v>65</v>
      </c>
      <c r="J693" t="s">
        <v>38</v>
      </c>
      <c r="K693" t="s">
        <v>67</v>
      </c>
      <c r="L693">
        <v>4</v>
      </c>
      <c r="M693" s="6">
        <v>939.65</v>
      </c>
      <c r="N693" s="8">
        <v>0.18</v>
      </c>
      <c r="O693" s="5">
        <v>3082.05</v>
      </c>
      <c r="P693" s="10" t="str">
        <f t="shared" si="43"/>
        <v>2020</v>
      </c>
      <c r="Q693" s="10" t="s">
        <v>634</v>
      </c>
      <c r="R693" s="11" t="s">
        <v>1858</v>
      </c>
    </row>
    <row r="694" spans="1:18" x14ac:dyDescent="0.3">
      <c r="A694" t="str">
        <f t="shared" si="40"/>
        <v>693-Ali/SPS</v>
      </c>
      <c r="B694" t="s">
        <v>62</v>
      </c>
      <c r="C694" t="str">
        <f t="shared" si="41"/>
        <v>Ali</v>
      </c>
      <c r="D694">
        <v>693</v>
      </c>
      <c r="E694" t="s">
        <v>12</v>
      </c>
      <c r="F694" s="5">
        <v>27</v>
      </c>
      <c r="G694" s="5" t="str">
        <f t="shared" si="42"/>
        <v>Middle Age</v>
      </c>
      <c r="H694" t="s">
        <v>32</v>
      </c>
      <c r="I694" t="s">
        <v>65</v>
      </c>
      <c r="J694" t="s">
        <v>39</v>
      </c>
      <c r="K694" t="s">
        <v>42</v>
      </c>
      <c r="L694">
        <v>6</v>
      </c>
      <c r="M694" s="6">
        <v>952.76</v>
      </c>
      <c r="N694" s="8">
        <v>0.11</v>
      </c>
      <c r="O694" s="5">
        <v>5087.74</v>
      </c>
      <c r="P694" s="10" t="str">
        <f t="shared" si="43"/>
        <v>2022</v>
      </c>
      <c r="Q694" s="10" t="s">
        <v>635</v>
      </c>
      <c r="R694" s="11" t="s">
        <v>1859</v>
      </c>
    </row>
    <row r="695" spans="1:18" x14ac:dyDescent="0.3">
      <c r="A695" t="str">
        <f t="shared" si="40"/>
        <v>694-Muh/SPS</v>
      </c>
      <c r="B695" t="s">
        <v>62</v>
      </c>
      <c r="C695" t="str">
        <f t="shared" si="41"/>
        <v>Muh</v>
      </c>
      <c r="D695">
        <v>694</v>
      </c>
      <c r="E695" t="s">
        <v>27</v>
      </c>
      <c r="F695" s="5">
        <v>33</v>
      </c>
      <c r="G695" s="5" t="str">
        <f t="shared" si="42"/>
        <v>Middle Age</v>
      </c>
      <c r="H695" t="s">
        <v>31</v>
      </c>
      <c r="I695" t="s">
        <v>66</v>
      </c>
      <c r="J695" t="s">
        <v>37</v>
      </c>
      <c r="K695" t="s">
        <v>43</v>
      </c>
      <c r="L695" s="12">
        <v>5</v>
      </c>
      <c r="M695" s="6">
        <v>1891.93</v>
      </c>
      <c r="N695" s="8">
        <v>0.06</v>
      </c>
      <c r="O695" s="5">
        <v>3556.83</v>
      </c>
      <c r="P695" s="10" t="str">
        <f t="shared" si="43"/>
        <v>2021</v>
      </c>
      <c r="Q695" s="10" t="s">
        <v>636</v>
      </c>
      <c r="R695" s="11" t="s">
        <v>1860</v>
      </c>
    </row>
    <row r="696" spans="1:18" x14ac:dyDescent="0.3">
      <c r="A696" t="str">
        <f t="shared" si="40"/>
        <v>695-Muh/SPS</v>
      </c>
      <c r="B696" t="s">
        <v>62</v>
      </c>
      <c r="C696" t="str">
        <f t="shared" si="41"/>
        <v>Muh</v>
      </c>
      <c r="D696">
        <v>695</v>
      </c>
      <c r="E696" t="s">
        <v>27</v>
      </c>
      <c r="F696" s="5">
        <v>42</v>
      </c>
      <c r="G696" s="5" t="str">
        <f t="shared" si="42"/>
        <v>Middle Age</v>
      </c>
      <c r="H696" t="s">
        <v>32</v>
      </c>
      <c r="I696" t="s">
        <v>66</v>
      </c>
      <c r="J696" t="s">
        <v>38</v>
      </c>
      <c r="K696" t="s">
        <v>42</v>
      </c>
      <c r="L696" s="12">
        <v>5</v>
      </c>
      <c r="M696" s="6">
        <v>674.41</v>
      </c>
      <c r="N696" s="8">
        <v>0.2</v>
      </c>
      <c r="O696" s="5">
        <v>1079.06</v>
      </c>
      <c r="P696" s="10" t="str">
        <f t="shared" si="43"/>
        <v>2022</v>
      </c>
      <c r="Q696" s="10" t="s">
        <v>129</v>
      </c>
      <c r="R696" s="11" t="s">
        <v>1861</v>
      </c>
    </row>
    <row r="697" spans="1:18" x14ac:dyDescent="0.3">
      <c r="A697" t="str">
        <f t="shared" si="40"/>
        <v>696-Sop/SPS</v>
      </c>
      <c r="B697" t="s">
        <v>62</v>
      </c>
      <c r="C697" t="str">
        <f t="shared" si="41"/>
        <v>Sop</v>
      </c>
      <c r="D697">
        <v>696</v>
      </c>
      <c r="E697" t="s">
        <v>58</v>
      </c>
      <c r="F697" s="5">
        <v>61</v>
      </c>
      <c r="G697" s="5" t="str">
        <f t="shared" si="42"/>
        <v>Senior</v>
      </c>
      <c r="H697" t="s">
        <v>31</v>
      </c>
      <c r="I697" t="s">
        <v>34</v>
      </c>
      <c r="J697" t="s">
        <v>39</v>
      </c>
      <c r="K697" t="s">
        <v>42</v>
      </c>
      <c r="L697">
        <v>9</v>
      </c>
      <c r="M697" s="6">
        <v>1799.2</v>
      </c>
      <c r="N697" s="8">
        <v>0.09</v>
      </c>
      <c r="O697" s="5">
        <v>14735.45</v>
      </c>
      <c r="P697" s="10" t="str">
        <f t="shared" si="43"/>
        <v>2022</v>
      </c>
      <c r="Q697" s="10" t="s">
        <v>637</v>
      </c>
      <c r="R697" s="11" t="s">
        <v>1862</v>
      </c>
    </row>
    <row r="698" spans="1:18" x14ac:dyDescent="0.3">
      <c r="A698" t="str">
        <f t="shared" si="40"/>
        <v>697-Emi/SPS</v>
      </c>
      <c r="B698" t="s">
        <v>62</v>
      </c>
      <c r="C698" t="str">
        <f t="shared" si="41"/>
        <v>Emi</v>
      </c>
      <c r="D698">
        <v>697</v>
      </c>
      <c r="E698" t="s">
        <v>28</v>
      </c>
      <c r="F698" s="5">
        <v>42</v>
      </c>
      <c r="G698" s="5" t="str">
        <f t="shared" si="42"/>
        <v>Middle Age</v>
      </c>
      <c r="H698" t="s">
        <v>31</v>
      </c>
      <c r="I698" t="s">
        <v>65</v>
      </c>
      <c r="J698" t="s">
        <v>57</v>
      </c>
      <c r="K698" t="s">
        <v>42</v>
      </c>
      <c r="L698">
        <v>7</v>
      </c>
      <c r="M698" s="6">
        <v>1949.8</v>
      </c>
      <c r="N698" s="8">
        <v>0.27</v>
      </c>
      <c r="O698" s="5">
        <v>9963.48</v>
      </c>
      <c r="P698" s="10" t="str">
        <f t="shared" si="43"/>
        <v>2022</v>
      </c>
      <c r="Q698" s="10" t="s">
        <v>311</v>
      </c>
      <c r="R698" s="11" t="s">
        <v>1781</v>
      </c>
    </row>
    <row r="699" spans="1:18" x14ac:dyDescent="0.3">
      <c r="A699" t="str">
        <f t="shared" si="40"/>
        <v>698-Isa/SPS</v>
      </c>
      <c r="B699" t="s">
        <v>62</v>
      </c>
      <c r="C699" t="str">
        <f t="shared" si="41"/>
        <v>Isa</v>
      </c>
      <c r="D699">
        <v>698</v>
      </c>
      <c r="E699" t="s">
        <v>21</v>
      </c>
      <c r="F699" s="5">
        <v>47</v>
      </c>
      <c r="G699" s="5" t="str">
        <f t="shared" si="42"/>
        <v>Senior</v>
      </c>
      <c r="H699" t="s">
        <v>31</v>
      </c>
      <c r="I699" t="s">
        <v>65</v>
      </c>
      <c r="J699" t="s">
        <v>40</v>
      </c>
      <c r="K699" t="s">
        <v>67</v>
      </c>
      <c r="L699">
        <v>7</v>
      </c>
      <c r="M699" s="6">
        <v>521.29999999999995</v>
      </c>
      <c r="N699" s="8">
        <v>0.06</v>
      </c>
      <c r="O699" s="5">
        <v>3430.15</v>
      </c>
      <c r="P699" s="10" t="str">
        <f t="shared" si="43"/>
        <v>2022</v>
      </c>
      <c r="Q699" s="10" t="s">
        <v>290</v>
      </c>
      <c r="R699" s="11" t="s">
        <v>1863</v>
      </c>
    </row>
    <row r="700" spans="1:18" x14ac:dyDescent="0.3">
      <c r="A700" t="str">
        <f t="shared" si="40"/>
        <v>699-Isa/SPS</v>
      </c>
      <c r="B700" t="s">
        <v>62</v>
      </c>
      <c r="C700" t="str">
        <f t="shared" si="41"/>
        <v>Isa</v>
      </c>
      <c r="D700">
        <v>699</v>
      </c>
      <c r="E700" t="s">
        <v>21</v>
      </c>
      <c r="F700" s="5">
        <v>31</v>
      </c>
      <c r="G700" s="5" t="str">
        <f t="shared" si="42"/>
        <v>Middle Age</v>
      </c>
      <c r="H700" t="s">
        <v>32</v>
      </c>
      <c r="I700" t="s">
        <v>63</v>
      </c>
      <c r="J700" t="s">
        <v>37</v>
      </c>
      <c r="K700" t="s">
        <v>67</v>
      </c>
      <c r="L700">
        <v>5</v>
      </c>
      <c r="M700" s="6">
        <v>1052.3800000000001</v>
      </c>
      <c r="N700" s="8">
        <v>0.18</v>
      </c>
      <c r="O700" s="5">
        <v>4314.76</v>
      </c>
      <c r="P700" s="10" t="str">
        <f t="shared" si="43"/>
        <v>2020</v>
      </c>
      <c r="Q700" s="10" t="s">
        <v>638</v>
      </c>
      <c r="R700" s="11" t="s">
        <v>1864</v>
      </c>
    </row>
    <row r="701" spans="1:18" x14ac:dyDescent="0.3">
      <c r="A701" t="str">
        <f t="shared" si="40"/>
        <v>700-Noa/SPS</v>
      </c>
      <c r="B701" t="s">
        <v>62</v>
      </c>
      <c r="C701" t="str">
        <f t="shared" si="41"/>
        <v>Noa</v>
      </c>
      <c r="D701">
        <v>700</v>
      </c>
      <c r="E701" t="s">
        <v>24</v>
      </c>
      <c r="F701" s="5">
        <v>39</v>
      </c>
      <c r="G701" s="5" t="str">
        <f t="shared" si="42"/>
        <v>Middle Age</v>
      </c>
      <c r="H701" t="s">
        <v>32</v>
      </c>
      <c r="I701" t="s">
        <v>64</v>
      </c>
      <c r="J701" t="s">
        <v>37</v>
      </c>
      <c r="K701" t="s">
        <v>43</v>
      </c>
      <c r="L701">
        <v>7</v>
      </c>
      <c r="M701" s="6">
        <v>1091.99</v>
      </c>
      <c r="N701" s="8">
        <v>0.17</v>
      </c>
      <c r="O701" s="5">
        <v>6344.46</v>
      </c>
      <c r="P701" s="10" t="str">
        <f t="shared" si="43"/>
        <v>2022</v>
      </c>
      <c r="Q701" s="10" t="s">
        <v>373</v>
      </c>
      <c r="R701" s="11" t="s">
        <v>1865</v>
      </c>
    </row>
    <row r="702" spans="1:18" x14ac:dyDescent="0.3">
      <c r="A702" t="str">
        <f t="shared" si="40"/>
        <v>701-Ais/SPS</v>
      </c>
      <c r="B702" t="s">
        <v>62</v>
      </c>
      <c r="C702" t="str">
        <f t="shared" si="41"/>
        <v>Ais</v>
      </c>
      <c r="D702">
        <v>701</v>
      </c>
      <c r="E702" t="s">
        <v>16</v>
      </c>
      <c r="F702" s="5">
        <v>60</v>
      </c>
      <c r="G702" s="5" t="str">
        <f t="shared" si="42"/>
        <v>Senior</v>
      </c>
      <c r="H702" t="s">
        <v>32</v>
      </c>
      <c r="I702" t="s">
        <v>63</v>
      </c>
      <c r="J702" t="s">
        <v>38</v>
      </c>
      <c r="K702" t="s">
        <v>43</v>
      </c>
      <c r="L702">
        <v>9</v>
      </c>
      <c r="M702" s="6">
        <v>1739.03</v>
      </c>
      <c r="N702" s="8">
        <v>0.06</v>
      </c>
      <c r="O702" s="5">
        <v>14712.19</v>
      </c>
      <c r="P702" s="10" t="str">
        <f t="shared" si="43"/>
        <v>2022</v>
      </c>
      <c r="Q702" s="10" t="s">
        <v>639</v>
      </c>
      <c r="R702" s="11" t="s">
        <v>1866</v>
      </c>
    </row>
    <row r="703" spans="1:18" x14ac:dyDescent="0.3">
      <c r="A703" t="str">
        <f t="shared" si="40"/>
        <v>702-Dan/SPS</v>
      </c>
      <c r="B703" t="s">
        <v>62</v>
      </c>
      <c r="C703" t="str">
        <f t="shared" si="41"/>
        <v>Dan</v>
      </c>
      <c r="D703">
        <v>702</v>
      </c>
      <c r="E703" t="s">
        <v>15</v>
      </c>
      <c r="F703" s="5">
        <v>45</v>
      </c>
      <c r="G703" s="5" t="str">
        <f t="shared" si="42"/>
        <v>Senior</v>
      </c>
      <c r="H703" t="s">
        <v>31</v>
      </c>
      <c r="I703" t="s">
        <v>33</v>
      </c>
      <c r="J703" t="s">
        <v>40</v>
      </c>
      <c r="K703" t="s">
        <v>67</v>
      </c>
      <c r="L703">
        <v>5</v>
      </c>
      <c r="M703" s="6">
        <v>642.62</v>
      </c>
      <c r="N703" s="8">
        <v>0.13</v>
      </c>
      <c r="O703" s="5">
        <v>2795.4</v>
      </c>
      <c r="P703" s="10" t="str">
        <f t="shared" si="43"/>
        <v>2021</v>
      </c>
      <c r="Q703" s="10" t="s">
        <v>640</v>
      </c>
      <c r="R703" s="11" t="s">
        <v>1867</v>
      </c>
    </row>
    <row r="704" spans="1:18" x14ac:dyDescent="0.3">
      <c r="A704" t="str">
        <f t="shared" si="40"/>
        <v>703-Jac/SPS</v>
      </c>
      <c r="B704" t="s">
        <v>62</v>
      </c>
      <c r="C704" t="str">
        <f t="shared" si="41"/>
        <v>Jac</v>
      </c>
      <c r="D704">
        <v>703</v>
      </c>
      <c r="E704" t="s">
        <v>30</v>
      </c>
      <c r="F704" s="5">
        <v>47</v>
      </c>
      <c r="G704" s="5" t="str">
        <f t="shared" si="42"/>
        <v>Senior</v>
      </c>
      <c r="H704" t="s">
        <v>32</v>
      </c>
      <c r="I704" t="s">
        <v>64</v>
      </c>
      <c r="J704" t="s">
        <v>37</v>
      </c>
      <c r="K704" t="s">
        <v>67</v>
      </c>
      <c r="L704">
        <v>9</v>
      </c>
      <c r="M704" s="6">
        <v>1606.18</v>
      </c>
      <c r="N704" s="8">
        <v>0.2</v>
      </c>
      <c r="O704" s="5">
        <v>11564.5</v>
      </c>
      <c r="P704" s="10" t="str">
        <f t="shared" si="43"/>
        <v>2022</v>
      </c>
      <c r="Q704" s="10" t="s">
        <v>641</v>
      </c>
      <c r="R704" s="11" t="s">
        <v>1868</v>
      </c>
    </row>
    <row r="705" spans="1:18" x14ac:dyDescent="0.3">
      <c r="A705" t="str">
        <f t="shared" si="40"/>
        <v>704-Jam/SPS</v>
      </c>
      <c r="B705" t="s">
        <v>62</v>
      </c>
      <c r="C705" t="str">
        <f t="shared" si="41"/>
        <v>Jam</v>
      </c>
      <c r="D705">
        <v>704</v>
      </c>
      <c r="E705" t="s">
        <v>17</v>
      </c>
      <c r="F705" s="5">
        <v>36</v>
      </c>
      <c r="G705" s="5" t="str">
        <f t="shared" si="42"/>
        <v>Middle Age</v>
      </c>
      <c r="H705" t="s">
        <v>32</v>
      </c>
      <c r="I705" t="s">
        <v>63</v>
      </c>
      <c r="J705" t="s">
        <v>39</v>
      </c>
      <c r="K705" t="s">
        <v>42</v>
      </c>
      <c r="L705">
        <v>1</v>
      </c>
      <c r="M705" s="6">
        <v>1943.46</v>
      </c>
      <c r="N705" s="8">
        <v>0.1</v>
      </c>
      <c r="O705" s="5">
        <v>1749.11</v>
      </c>
      <c r="P705" s="10" t="str">
        <f t="shared" si="43"/>
        <v>2020</v>
      </c>
      <c r="Q705" s="10" t="s">
        <v>453</v>
      </c>
      <c r="R705" s="11" t="s">
        <v>1869</v>
      </c>
    </row>
    <row r="706" spans="1:18" x14ac:dyDescent="0.3">
      <c r="A706" t="str">
        <f t="shared" si="40"/>
        <v>705-Lea/SPS</v>
      </c>
      <c r="B706" t="s">
        <v>62</v>
      </c>
      <c r="C706" t="str">
        <f t="shared" si="41"/>
        <v>Lea</v>
      </c>
      <c r="D706">
        <v>705</v>
      </c>
      <c r="E706" t="s">
        <v>14</v>
      </c>
      <c r="F706" s="5">
        <v>55</v>
      </c>
      <c r="G706" s="5" t="str">
        <f t="shared" si="42"/>
        <v>Senior</v>
      </c>
      <c r="H706" t="s">
        <v>31</v>
      </c>
      <c r="I706" t="s">
        <v>65</v>
      </c>
      <c r="J706" t="s">
        <v>41</v>
      </c>
      <c r="K706" t="s">
        <v>67</v>
      </c>
      <c r="L706">
        <v>3</v>
      </c>
      <c r="M706" s="6">
        <v>1688.66</v>
      </c>
      <c r="N706" s="8">
        <v>0.03</v>
      </c>
      <c r="O706" s="5">
        <v>4914</v>
      </c>
      <c r="P706" s="10" t="str">
        <f t="shared" si="43"/>
        <v>2023</v>
      </c>
      <c r="Q706" s="10" t="s">
        <v>642</v>
      </c>
      <c r="R706" s="11" t="s">
        <v>1870</v>
      </c>
    </row>
    <row r="707" spans="1:18" x14ac:dyDescent="0.3">
      <c r="A707" t="str">
        <f t="shared" ref="A707:A770" si="44">D707&amp;"-"&amp;C707&amp;"/"&amp;B707</f>
        <v>706-Jac/SPS</v>
      </c>
      <c r="B707" t="s">
        <v>62</v>
      </c>
      <c r="C707" t="str">
        <f t="shared" ref="C707:C770" si="45">LEFT(E707,3)</f>
        <v>Jac</v>
      </c>
      <c r="D707">
        <v>706</v>
      </c>
      <c r="E707" t="s">
        <v>30</v>
      </c>
      <c r="F707" s="5">
        <v>59</v>
      </c>
      <c r="G707" s="5" t="str">
        <f t="shared" ref="G707:G770" si="46">IF(F707&lt;25,"Young",IF(F707&lt;45,"Middle Age","Senior"))</f>
        <v>Senior</v>
      </c>
      <c r="H707" t="s">
        <v>31</v>
      </c>
      <c r="I707" t="s">
        <v>64</v>
      </c>
      <c r="J707" t="s">
        <v>57</v>
      </c>
      <c r="K707" t="s">
        <v>67</v>
      </c>
      <c r="L707">
        <v>7</v>
      </c>
      <c r="M707" s="6">
        <v>1822.82</v>
      </c>
      <c r="N707" s="8">
        <v>0.18</v>
      </c>
      <c r="O707" s="5">
        <v>10462.99</v>
      </c>
      <c r="P707" s="10" t="str">
        <f t="shared" ref="P707:P770" si="47">RIGHT(Q707,4)</f>
        <v>2020</v>
      </c>
      <c r="Q707" s="10" t="s">
        <v>411</v>
      </c>
      <c r="R707" s="11" t="s">
        <v>1871</v>
      </c>
    </row>
    <row r="708" spans="1:18" x14ac:dyDescent="0.3">
      <c r="A708" t="str">
        <f t="shared" si="44"/>
        <v>707-Jam/SPS</v>
      </c>
      <c r="B708" t="s">
        <v>62</v>
      </c>
      <c r="C708" t="str">
        <f t="shared" si="45"/>
        <v>Jam</v>
      </c>
      <c r="D708">
        <v>707</v>
      </c>
      <c r="E708" t="s">
        <v>17</v>
      </c>
      <c r="F708" s="5">
        <v>37</v>
      </c>
      <c r="G708" s="5" t="str">
        <f t="shared" si="46"/>
        <v>Middle Age</v>
      </c>
      <c r="H708" t="s">
        <v>32</v>
      </c>
      <c r="I708" t="s">
        <v>65</v>
      </c>
      <c r="J708" t="s">
        <v>38</v>
      </c>
      <c r="K708" t="s">
        <v>67</v>
      </c>
      <c r="L708">
        <v>4</v>
      </c>
      <c r="M708" s="6">
        <v>1431.29</v>
      </c>
      <c r="N708" s="8">
        <v>7.0000000000000007E-2</v>
      </c>
      <c r="O708" s="5">
        <v>5324.4</v>
      </c>
      <c r="P708" s="10" t="str">
        <f t="shared" si="47"/>
        <v>2023</v>
      </c>
      <c r="Q708" s="10" t="s">
        <v>643</v>
      </c>
      <c r="R708" s="11" t="s">
        <v>1872</v>
      </c>
    </row>
    <row r="709" spans="1:18" x14ac:dyDescent="0.3">
      <c r="A709" t="str">
        <f t="shared" si="44"/>
        <v>708-Emi/SPS</v>
      </c>
      <c r="B709" t="s">
        <v>62</v>
      </c>
      <c r="C709" t="str">
        <f t="shared" si="45"/>
        <v>Emi</v>
      </c>
      <c r="D709">
        <v>708</v>
      </c>
      <c r="E709" t="s">
        <v>28</v>
      </c>
      <c r="F709" s="5">
        <v>52</v>
      </c>
      <c r="G709" s="5" t="str">
        <f t="shared" si="46"/>
        <v>Senior</v>
      </c>
      <c r="H709" t="s">
        <v>32</v>
      </c>
      <c r="I709" t="s">
        <v>35</v>
      </c>
      <c r="J709" t="s">
        <v>40</v>
      </c>
      <c r="K709" t="s">
        <v>67</v>
      </c>
      <c r="L709" s="12">
        <v>5</v>
      </c>
      <c r="M709" s="6">
        <v>1812.71</v>
      </c>
      <c r="N709" s="8">
        <v>0.2</v>
      </c>
      <c r="O709" s="5">
        <v>2900.34</v>
      </c>
      <c r="P709" s="10" t="str">
        <f t="shared" si="47"/>
        <v>2023</v>
      </c>
      <c r="Q709" s="10" t="s">
        <v>644</v>
      </c>
      <c r="R709" s="11" t="s">
        <v>1873</v>
      </c>
    </row>
    <row r="710" spans="1:18" x14ac:dyDescent="0.3">
      <c r="A710" t="str">
        <f t="shared" si="44"/>
        <v>709-Dav/SPS</v>
      </c>
      <c r="B710" t="s">
        <v>62</v>
      </c>
      <c r="C710" t="str">
        <f t="shared" si="45"/>
        <v>Dav</v>
      </c>
      <c r="D710">
        <v>709</v>
      </c>
      <c r="E710" t="s">
        <v>22</v>
      </c>
      <c r="F710" s="5">
        <v>39</v>
      </c>
      <c r="G710" s="5" t="str">
        <f t="shared" si="46"/>
        <v>Middle Age</v>
      </c>
      <c r="H710" t="s">
        <v>31</v>
      </c>
      <c r="I710" t="s">
        <v>34</v>
      </c>
      <c r="J710" t="s">
        <v>41</v>
      </c>
      <c r="K710" t="s">
        <v>42</v>
      </c>
      <c r="L710">
        <v>3</v>
      </c>
      <c r="M710" s="6">
        <v>371.46</v>
      </c>
      <c r="N710" s="8">
        <v>0.25</v>
      </c>
      <c r="O710" s="5">
        <v>835.78</v>
      </c>
      <c r="P710" s="10" t="str">
        <f t="shared" si="47"/>
        <v>2023</v>
      </c>
      <c r="Q710" s="10" t="s">
        <v>452</v>
      </c>
      <c r="R710" s="11" t="s">
        <v>1874</v>
      </c>
    </row>
    <row r="711" spans="1:18" x14ac:dyDescent="0.3">
      <c r="A711" t="str">
        <f t="shared" si="44"/>
        <v>710-Mar/SPS</v>
      </c>
      <c r="B711" t="s">
        <v>62</v>
      </c>
      <c r="C711" t="str">
        <f t="shared" si="45"/>
        <v>Mar</v>
      </c>
      <c r="D711">
        <v>710</v>
      </c>
      <c r="E711" t="s">
        <v>18</v>
      </c>
      <c r="F711" s="5">
        <v>32</v>
      </c>
      <c r="G711" s="5" t="str">
        <f t="shared" si="46"/>
        <v>Middle Age</v>
      </c>
      <c r="H711" t="s">
        <v>32</v>
      </c>
      <c r="I711" t="s">
        <v>64</v>
      </c>
      <c r="J711" t="s">
        <v>41</v>
      </c>
      <c r="K711" t="s">
        <v>43</v>
      </c>
      <c r="L711">
        <v>7</v>
      </c>
      <c r="M711" s="6">
        <v>1439.1</v>
      </c>
      <c r="N711" s="8">
        <v>0.04</v>
      </c>
      <c r="O711" s="5">
        <v>9670.75</v>
      </c>
      <c r="P711" s="10" t="str">
        <f t="shared" si="47"/>
        <v>2022</v>
      </c>
      <c r="Q711" s="10" t="s">
        <v>260</v>
      </c>
      <c r="R711" s="11" t="s">
        <v>1875</v>
      </c>
    </row>
    <row r="712" spans="1:18" x14ac:dyDescent="0.3">
      <c r="A712" t="str">
        <f t="shared" si="44"/>
        <v>711-Ali/SPS</v>
      </c>
      <c r="B712" t="s">
        <v>62</v>
      </c>
      <c r="C712" t="str">
        <f t="shared" si="45"/>
        <v>Ali</v>
      </c>
      <c r="D712">
        <v>711</v>
      </c>
      <c r="E712" t="s">
        <v>12</v>
      </c>
      <c r="F712" s="5">
        <v>28</v>
      </c>
      <c r="G712" s="5" t="str">
        <f t="shared" si="46"/>
        <v>Middle Age</v>
      </c>
      <c r="H712" t="s">
        <v>31</v>
      </c>
      <c r="I712" t="s">
        <v>65</v>
      </c>
      <c r="J712" t="s">
        <v>38</v>
      </c>
      <c r="K712" t="s">
        <v>42</v>
      </c>
      <c r="L712">
        <v>8</v>
      </c>
      <c r="M712" s="6">
        <v>1477.16</v>
      </c>
      <c r="N712" s="8">
        <v>0.13</v>
      </c>
      <c r="O712" s="5">
        <v>10281.030000000001</v>
      </c>
      <c r="P712" s="10" t="str">
        <f t="shared" si="47"/>
        <v>2023</v>
      </c>
      <c r="Q712" s="10" t="s">
        <v>284</v>
      </c>
      <c r="R712" s="11" t="s">
        <v>1876</v>
      </c>
    </row>
    <row r="713" spans="1:18" x14ac:dyDescent="0.3">
      <c r="A713" t="str">
        <f t="shared" si="44"/>
        <v>712-Ais/SPS</v>
      </c>
      <c r="B713" t="s">
        <v>62</v>
      </c>
      <c r="C713" t="str">
        <f t="shared" si="45"/>
        <v>Ais</v>
      </c>
      <c r="D713">
        <v>712</v>
      </c>
      <c r="E713" t="s">
        <v>16</v>
      </c>
      <c r="F713" s="5">
        <v>51</v>
      </c>
      <c r="G713" s="5" t="str">
        <f t="shared" si="46"/>
        <v>Senior</v>
      </c>
      <c r="H713" t="s">
        <v>31</v>
      </c>
      <c r="I713" t="s">
        <v>64</v>
      </c>
      <c r="J713" t="s">
        <v>39</v>
      </c>
      <c r="K713" t="s">
        <v>67</v>
      </c>
      <c r="L713">
        <v>9</v>
      </c>
      <c r="M713" s="6">
        <v>906.4</v>
      </c>
      <c r="N713" s="8">
        <v>0.13</v>
      </c>
      <c r="O713" s="5">
        <v>7097.11</v>
      </c>
      <c r="P713" s="10" t="str">
        <f t="shared" si="47"/>
        <v>2021</v>
      </c>
      <c r="Q713" s="10" t="s">
        <v>201</v>
      </c>
      <c r="R713" s="11" t="s">
        <v>1877</v>
      </c>
    </row>
    <row r="714" spans="1:18" x14ac:dyDescent="0.3">
      <c r="A714" t="str">
        <f t="shared" si="44"/>
        <v>713-Emm/SPS</v>
      </c>
      <c r="B714" t="s">
        <v>62</v>
      </c>
      <c r="C714" t="str">
        <f t="shared" si="45"/>
        <v>Emm</v>
      </c>
      <c r="D714">
        <v>713</v>
      </c>
      <c r="E714" t="s">
        <v>20</v>
      </c>
      <c r="F714" s="5">
        <v>41</v>
      </c>
      <c r="G714" s="5" t="str">
        <f t="shared" si="46"/>
        <v>Middle Age</v>
      </c>
      <c r="H714" t="s">
        <v>32</v>
      </c>
      <c r="I714" t="s">
        <v>33</v>
      </c>
      <c r="J714" t="s">
        <v>40</v>
      </c>
      <c r="K714" t="s">
        <v>67</v>
      </c>
      <c r="L714">
        <v>6</v>
      </c>
      <c r="M714" s="6">
        <v>205.49</v>
      </c>
      <c r="N714" s="8">
        <v>0.19</v>
      </c>
      <c r="O714" s="5">
        <v>998.68</v>
      </c>
      <c r="P714" s="10" t="str">
        <f t="shared" si="47"/>
        <v>2023</v>
      </c>
      <c r="Q714" s="10" t="s">
        <v>579</v>
      </c>
      <c r="R714" s="11" t="s">
        <v>1878</v>
      </c>
    </row>
    <row r="715" spans="1:18" x14ac:dyDescent="0.3">
      <c r="A715" t="str">
        <f t="shared" si="44"/>
        <v>714-Sar/SPS</v>
      </c>
      <c r="B715" t="s">
        <v>62</v>
      </c>
      <c r="C715" t="str">
        <f t="shared" si="45"/>
        <v>Sar</v>
      </c>
      <c r="D715">
        <v>714</v>
      </c>
      <c r="E715" t="s">
        <v>29</v>
      </c>
      <c r="F715" s="5">
        <v>23</v>
      </c>
      <c r="G715" s="5" t="str">
        <f t="shared" si="46"/>
        <v>Young</v>
      </c>
      <c r="H715" t="s">
        <v>32</v>
      </c>
      <c r="I715" t="s">
        <v>34</v>
      </c>
      <c r="J715" t="s">
        <v>57</v>
      </c>
      <c r="K715" t="s">
        <v>43</v>
      </c>
      <c r="L715">
        <v>9</v>
      </c>
      <c r="M715" s="6">
        <v>1263.77</v>
      </c>
      <c r="N715" s="8">
        <v>0.1</v>
      </c>
      <c r="O715" s="5">
        <v>10236.540000000001</v>
      </c>
      <c r="P715" s="10" t="str">
        <f t="shared" si="47"/>
        <v>2023</v>
      </c>
      <c r="Q715" s="10" t="s">
        <v>645</v>
      </c>
      <c r="R715" s="11" t="s">
        <v>1879</v>
      </c>
    </row>
    <row r="716" spans="1:18" x14ac:dyDescent="0.3">
      <c r="A716" t="str">
        <f t="shared" si="44"/>
        <v>715-Isa/SPS</v>
      </c>
      <c r="B716" t="s">
        <v>62</v>
      </c>
      <c r="C716" t="str">
        <f t="shared" si="45"/>
        <v>Isa</v>
      </c>
      <c r="D716">
        <v>715</v>
      </c>
      <c r="E716" t="s">
        <v>21</v>
      </c>
      <c r="F716" s="5">
        <v>34</v>
      </c>
      <c r="G716" s="5" t="str">
        <f t="shared" si="46"/>
        <v>Middle Age</v>
      </c>
      <c r="H716" t="s">
        <v>31</v>
      </c>
      <c r="I716" t="s">
        <v>35</v>
      </c>
      <c r="J716" t="s">
        <v>38</v>
      </c>
      <c r="K716" t="s">
        <v>43</v>
      </c>
      <c r="L716">
        <v>4</v>
      </c>
      <c r="M716" s="6">
        <v>151.16999999999999</v>
      </c>
      <c r="N716" s="8">
        <v>0.13</v>
      </c>
      <c r="O716" s="5">
        <v>526.07000000000005</v>
      </c>
      <c r="P716" s="10" t="str">
        <f t="shared" si="47"/>
        <v>2023</v>
      </c>
      <c r="Q716" s="10" t="s">
        <v>646</v>
      </c>
      <c r="R716" s="11" t="s">
        <v>1880</v>
      </c>
    </row>
    <row r="717" spans="1:18" x14ac:dyDescent="0.3">
      <c r="A717" t="str">
        <f t="shared" si="44"/>
        <v>716-Mar/SPS</v>
      </c>
      <c r="B717" t="s">
        <v>62</v>
      </c>
      <c r="C717" t="str">
        <f t="shared" si="45"/>
        <v>Mar</v>
      </c>
      <c r="D717">
        <v>716</v>
      </c>
      <c r="E717" t="s">
        <v>18</v>
      </c>
      <c r="F717" s="5">
        <v>45</v>
      </c>
      <c r="G717" s="5" t="str">
        <f t="shared" si="46"/>
        <v>Senior</v>
      </c>
      <c r="H717" t="s">
        <v>32</v>
      </c>
      <c r="I717" t="s">
        <v>66</v>
      </c>
      <c r="J717" t="s">
        <v>40</v>
      </c>
      <c r="K717" t="s">
        <v>43</v>
      </c>
      <c r="L717">
        <v>5</v>
      </c>
      <c r="M717" s="6">
        <v>795.68</v>
      </c>
      <c r="N717" s="8">
        <v>0</v>
      </c>
      <c r="O717" s="5">
        <v>3978.4</v>
      </c>
      <c r="P717" s="10" t="str">
        <f t="shared" si="47"/>
        <v>2022</v>
      </c>
      <c r="Q717" s="10" t="s">
        <v>647</v>
      </c>
      <c r="R717" s="11" t="s">
        <v>1881</v>
      </c>
    </row>
    <row r="718" spans="1:18" x14ac:dyDescent="0.3">
      <c r="A718" t="str">
        <f t="shared" si="44"/>
        <v>717-Noa/SPS</v>
      </c>
      <c r="B718" t="s">
        <v>62</v>
      </c>
      <c r="C718" t="str">
        <f t="shared" si="45"/>
        <v>Noa</v>
      </c>
      <c r="D718">
        <v>717</v>
      </c>
      <c r="E718" t="s">
        <v>24</v>
      </c>
      <c r="F718" s="5">
        <v>48</v>
      </c>
      <c r="G718" s="5" t="str">
        <f t="shared" si="46"/>
        <v>Senior</v>
      </c>
      <c r="H718" t="s">
        <v>31</v>
      </c>
      <c r="I718" t="s">
        <v>66</v>
      </c>
      <c r="J718" t="s">
        <v>41</v>
      </c>
      <c r="K718" t="s">
        <v>42</v>
      </c>
      <c r="L718">
        <v>1</v>
      </c>
      <c r="M718" s="6">
        <v>817.66</v>
      </c>
      <c r="N718" s="8">
        <v>0.04</v>
      </c>
      <c r="O718" s="5">
        <v>784.95</v>
      </c>
      <c r="P718" s="10" t="str">
        <f t="shared" si="47"/>
        <v>2022</v>
      </c>
      <c r="Q718" s="10" t="s">
        <v>380</v>
      </c>
      <c r="R718" s="11" t="s">
        <v>1882</v>
      </c>
    </row>
    <row r="719" spans="1:18" x14ac:dyDescent="0.3">
      <c r="A719" t="str">
        <f t="shared" si="44"/>
        <v>718-Isa/SPS</v>
      </c>
      <c r="B719" t="s">
        <v>62</v>
      </c>
      <c r="C719" t="str">
        <f t="shared" si="45"/>
        <v>Isa</v>
      </c>
      <c r="D719">
        <v>718</v>
      </c>
      <c r="E719" t="s">
        <v>21</v>
      </c>
      <c r="F719" s="5">
        <v>53</v>
      </c>
      <c r="G719" s="5" t="str">
        <f t="shared" si="46"/>
        <v>Senior</v>
      </c>
      <c r="H719" t="s">
        <v>32</v>
      </c>
      <c r="I719" t="s">
        <v>64</v>
      </c>
      <c r="J719" t="s">
        <v>41</v>
      </c>
      <c r="K719" t="s">
        <v>43</v>
      </c>
      <c r="L719">
        <v>9</v>
      </c>
      <c r="M719" s="6">
        <v>1997.9</v>
      </c>
      <c r="N719" s="8">
        <v>0.17</v>
      </c>
      <c r="O719" s="5">
        <v>14924.31</v>
      </c>
      <c r="P719" s="10" t="str">
        <f t="shared" si="47"/>
        <v>2020</v>
      </c>
      <c r="Q719" s="10" t="s">
        <v>648</v>
      </c>
      <c r="R719" s="11" t="s">
        <v>1883</v>
      </c>
    </row>
    <row r="720" spans="1:18" x14ac:dyDescent="0.3">
      <c r="A720" t="str">
        <f t="shared" si="44"/>
        <v>719-Ali/SPS</v>
      </c>
      <c r="B720" t="s">
        <v>62</v>
      </c>
      <c r="C720" t="str">
        <f t="shared" si="45"/>
        <v>Ali</v>
      </c>
      <c r="D720">
        <v>719</v>
      </c>
      <c r="E720" t="s">
        <v>12</v>
      </c>
      <c r="F720" s="5">
        <v>26</v>
      </c>
      <c r="G720" s="5" t="str">
        <f t="shared" si="46"/>
        <v>Middle Age</v>
      </c>
      <c r="H720" t="s">
        <v>31</v>
      </c>
      <c r="I720" t="s">
        <v>65</v>
      </c>
      <c r="J720" t="s">
        <v>38</v>
      </c>
      <c r="K720" t="s">
        <v>67</v>
      </c>
      <c r="L720">
        <v>9</v>
      </c>
      <c r="M720" s="6">
        <v>634.61</v>
      </c>
      <c r="N720" s="8">
        <v>0.06</v>
      </c>
      <c r="O720" s="5">
        <v>5368.8</v>
      </c>
      <c r="P720" s="10" t="str">
        <f t="shared" si="47"/>
        <v>2021</v>
      </c>
      <c r="Q720" s="10" t="s">
        <v>649</v>
      </c>
      <c r="R720" s="11" t="s">
        <v>1884</v>
      </c>
    </row>
    <row r="721" spans="1:18" x14ac:dyDescent="0.3">
      <c r="A721" t="str">
        <f t="shared" si="44"/>
        <v>720-Ali/SPS</v>
      </c>
      <c r="B721" t="s">
        <v>62</v>
      </c>
      <c r="C721" t="str">
        <f t="shared" si="45"/>
        <v>Ali</v>
      </c>
      <c r="D721">
        <v>720</v>
      </c>
      <c r="E721" t="s">
        <v>12</v>
      </c>
      <c r="F721" s="5">
        <v>27</v>
      </c>
      <c r="G721" s="5" t="str">
        <f t="shared" si="46"/>
        <v>Middle Age</v>
      </c>
      <c r="H721" t="s">
        <v>32</v>
      </c>
      <c r="I721" t="s">
        <v>33</v>
      </c>
      <c r="J721" t="s">
        <v>40</v>
      </c>
      <c r="K721" t="s">
        <v>67</v>
      </c>
      <c r="L721">
        <v>9</v>
      </c>
      <c r="M721" s="6">
        <v>1649.89</v>
      </c>
      <c r="N721" s="8">
        <v>0.04</v>
      </c>
      <c r="O721" s="5">
        <v>14255.05</v>
      </c>
      <c r="P721" s="10" t="str">
        <f t="shared" si="47"/>
        <v>2021</v>
      </c>
      <c r="Q721" s="10" t="s">
        <v>395</v>
      </c>
      <c r="R721" s="11" t="s">
        <v>1885</v>
      </c>
    </row>
    <row r="722" spans="1:18" x14ac:dyDescent="0.3">
      <c r="A722" t="str">
        <f t="shared" si="44"/>
        <v>721-Muh/SPS</v>
      </c>
      <c r="B722" t="s">
        <v>62</v>
      </c>
      <c r="C722" t="str">
        <f t="shared" si="45"/>
        <v>Muh</v>
      </c>
      <c r="D722">
        <v>721</v>
      </c>
      <c r="E722" t="s">
        <v>27</v>
      </c>
      <c r="F722" s="5">
        <v>38</v>
      </c>
      <c r="G722" s="5" t="str">
        <f t="shared" si="46"/>
        <v>Middle Age</v>
      </c>
      <c r="H722" t="s">
        <v>32</v>
      </c>
      <c r="I722" t="s">
        <v>34</v>
      </c>
      <c r="J722" t="s">
        <v>41</v>
      </c>
      <c r="K722" t="s">
        <v>67</v>
      </c>
      <c r="L722">
        <v>3</v>
      </c>
      <c r="M722" s="6">
        <v>153.68</v>
      </c>
      <c r="N722" s="8">
        <v>0.1</v>
      </c>
      <c r="O722" s="5">
        <v>414.94</v>
      </c>
      <c r="P722" s="10" t="str">
        <f t="shared" si="47"/>
        <v>2021</v>
      </c>
      <c r="Q722" s="10" t="s">
        <v>628</v>
      </c>
      <c r="R722" s="11" t="s">
        <v>1886</v>
      </c>
    </row>
    <row r="723" spans="1:18" x14ac:dyDescent="0.3">
      <c r="A723" t="str">
        <f t="shared" si="44"/>
        <v>722-Lea/SPS</v>
      </c>
      <c r="B723" t="s">
        <v>62</v>
      </c>
      <c r="C723" t="str">
        <f t="shared" si="45"/>
        <v>Lea</v>
      </c>
      <c r="D723">
        <v>722</v>
      </c>
      <c r="E723" t="s">
        <v>14</v>
      </c>
      <c r="F723" s="5">
        <v>51</v>
      </c>
      <c r="G723" s="5" t="str">
        <f t="shared" si="46"/>
        <v>Senior</v>
      </c>
      <c r="H723" t="s">
        <v>31</v>
      </c>
      <c r="I723" t="s">
        <v>35</v>
      </c>
      <c r="J723" t="s">
        <v>38</v>
      </c>
      <c r="K723" t="s">
        <v>42</v>
      </c>
      <c r="L723">
        <v>8</v>
      </c>
      <c r="M723" s="6">
        <v>1083.04</v>
      </c>
      <c r="N723" s="8">
        <v>0.05</v>
      </c>
      <c r="O723" s="5">
        <v>8231.1</v>
      </c>
      <c r="P723" s="10" t="str">
        <f t="shared" si="47"/>
        <v>2023</v>
      </c>
      <c r="Q723" s="10" t="s">
        <v>650</v>
      </c>
      <c r="R723" s="11" t="s">
        <v>1887</v>
      </c>
    </row>
    <row r="724" spans="1:18" x14ac:dyDescent="0.3">
      <c r="A724" t="str">
        <f t="shared" si="44"/>
        <v>723-Ais/SPS</v>
      </c>
      <c r="B724" t="s">
        <v>62</v>
      </c>
      <c r="C724" t="str">
        <f t="shared" si="45"/>
        <v>Ais</v>
      </c>
      <c r="D724">
        <v>723</v>
      </c>
      <c r="E724" t="s">
        <v>16</v>
      </c>
      <c r="F724" s="5">
        <v>48</v>
      </c>
      <c r="G724" s="5" t="str">
        <f t="shared" si="46"/>
        <v>Senior</v>
      </c>
      <c r="H724" t="s">
        <v>32</v>
      </c>
      <c r="I724" t="s">
        <v>35</v>
      </c>
      <c r="J724" t="s">
        <v>38</v>
      </c>
      <c r="K724" t="s">
        <v>43</v>
      </c>
      <c r="L724">
        <v>3</v>
      </c>
      <c r="M724" s="6">
        <v>1096.55</v>
      </c>
      <c r="N724" s="8">
        <v>0.02</v>
      </c>
      <c r="O724" s="5">
        <v>3223.86</v>
      </c>
      <c r="P724" s="10" t="str">
        <f t="shared" si="47"/>
        <v>2021</v>
      </c>
      <c r="Q724" s="10" t="s">
        <v>519</v>
      </c>
      <c r="R724" s="11" t="s">
        <v>1888</v>
      </c>
    </row>
    <row r="725" spans="1:18" x14ac:dyDescent="0.3">
      <c r="A725" t="str">
        <f t="shared" si="44"/>
        <v>724-Emm/SPS</v>
      </c>
      <c r="B725" t="s">
        <v>62</v>
      </c>
      <c r="C725" t="str">
        <f t="shared" si="45"/>
        <v>Emm</v>
      </c>
      <c r="D725">
        <v>724</v>
      </c>
      <c r="E725" t="s">
        <v>20</v>
      </c>
      <c r="F725" s="5">
        <v>46</v>
      </c>
      <c r="G725" s="5" t="str">
        <f t="shared" si="46"/>
        <v>Senior</v>
      </c>
      <c r="H725" t="s">
        <v>31</v>
      </c>
      <c r="I725" t="s">
        <v>63</v>
      </c>
      <c r="J725" t="s">
        <v>57</v>
      </c>
      <c r="K725" t="s">
        <v>43</v>
      </c>
      <c r="L725">
        <v>6</v>
      </c>
      <c r="M725" s="6">
        <v>1276.06</v>
      </c>
      <c r="N725" s="8">
        <v>0.09</v>
      </c>
      <c r="O725" s="5">
        <v>6967.29</v>
      </c>
      <c r="P725" s="10" t="str">
        <f t="shared" si="47"/>
        <v>2023</v>
      </c>
      <c r="Q725" s="10" t="s">
        <v>651</v>
      </c>
      <c r="R725" s="11" t="s">
        <v>1889</v>
      </c>
    </row>
    <row r="726" spans="1:18" x14ac:dyDescent="0.3">
      <c r="A726" t="str">
        <f t="shared" si="44"/>
        <v>725-Dav/SPS</v>
      </c>
      <c r="B726" t="s">
        <v>62</v>
      </c>
      <c r="C726" t="str">
        <f t="shared" si="45"/>
        <v>Dav</v>
      </c>
      <c r="D726">
        <v>725</v>
      </c>
      <c r="E726" t="s">
        <v>22</v>
      </c>
      <c r="F726" s="5">
        <v>60</v>
      </c>
      <c r="G726" s="5" t="str">
        <f t="shared" si="46"/>
        <v>Senior</v>
      </c>
      <c r="H726" t="s">
        <v>32</v>
      </c>
      <c r="I726" t="s">
        <v>35</v>
      </c>
      <c r="J726" t="s">
        <v>38</v>
      </c>
      <c r="K726" t="s">
        <v>43</v>
      </c>
      <c r="L726">
        <v>5</v>
      </c>
      <c r="M726" s="6">
        <v>1629.51</v>
      </c>
      <c r="N726" s="8">
        <v>0.05</v>
      </c>
      <c r="O726" s="5">
        <v>7740.17</v>
      </c>
      <c r="P726" s="10" t="str">
        <f t="shared" si="47"/>
        <v>2022</v>
      </c>
      <c r="Q726" s="10" t="s">
        <v>165</v>
      </c>
      <c r="R726" s="11" t="s">
        <v>1890</v>
      </c>
    </row>
    <row r="727" spans="1:18" x14ac:dyDescent="0.3">
      <c r="A727" t="str">
        <f t="shared" si="44"/>
        <v>726-Oma/SPS</v>
      </c>
      <c r="B727" t="s">
        <v>62</v>
      </c>
      <c r="C727" t="str">
        <f t="shared" si="45"/>
        <v>Oma</v>
      </c>
      <c r="D727">
        <v>726</v>
      </c>
      <c r="E727" t="s">
        <v>23</v>
      </c>
      <c r="F727" s="5">
        <v>60</v>
      </c>
      <c r="G727" s="5" t="str">
        <f t="shared" si="46"/>
        <v>Senior</v>
      </c>
      <c r="H727" t="s">
        <v>32</v>
      </c>
      <c r="I727" t="s">
        <v>66</v>
      </c>
      <c r="J727" t="s">
        <v>40</v>
      </c>
      <c r="K727" t="s">
        <v>43</v>
      </c>
      <c r="L727">
        <v>8</v>
      </c>
      <c r="M727" s="6">
        <v>1535.75</v>
      </c>
      <c r="N727" s="8">
        <v>0.24</v>
      </c>
      <c r="O727" s="5">
        <v>9337.36</v>
      </c>
      <c r="P727" s="10" t="str">
        <f t="shared" si="47"/>
        <v>2020</v>
      </c>
      <c r="Q727" s="10" t="s">
        <v>652</v>
      </c>
      <c r="R727" s="11" t="s">
        <v>1891</v>
      </c>
    </row>
    <row r="728" spans="1:18" x14ac:dyDescent="0.3">
      <c r="A728" t="str">
        <f t="shared" si="44"/>
        <v>727-Noa/SPS</v>
      </c>
      <c r="B728" t="s">
        <v>62</v>
      </c>
      <c r="C728" t="str">
        <f t="shared" si="45"/>
        <v>Noa</v>
      </c>
      <c r="D728">
        <v>727</v>
      </c>
      <c r="E728" t="s">
        <v>24</v>
      </c>
      <c r="F728" s="5">
        <v>28</v>
      </c>
      <c r="G728" s="5" t="str">
        <f t="shared" si="46"/>
        <v>Middle Age</v>
      </c>
      <c r="H728" t="s">
        <v>32</v>
      </c>
      <c r="I728" t="s">
        <v>34</v>
      </c>
      <c r="J728" t="s">
        <v>40</v>
      </c>
      <c r="K728" t="s">
        <v>67</v>
      </c>
      <c r="L728">
        <v>3</v>
      </c>
      <c r="M728" s="6">
        <v>1533.97</v>
      </c>
      <c r="N728" s="8">
        <v>0.02</v>
      </c>
      <c r="O728" s="5">
        <v>4509.87</v>
      </c>
      <c r="P728" s="10" t="str">
        <f t="shared" si="47"/>
        <v>2021</v>
      </c>
      <c r="Q728" s="10" t="s">
        <v>361</v>
      </c>
      <c r="R728" s="11" t="s">
        <v>1892</v>
      </c>
    </row>
    <row r="729" spans="1:18" x14ac:dyDescent="0.3">
      <c r="A729" t="str">
        <f t="shared" si="44"/>
        <v>728-Ais/SPS</v>
      </c>
      <c r="B729" t="s">
        <v>62</v>
      </c>
      <c r="C729" t="str">
        <f t="shared" si="45"/>
        <v>Ais</v>
      </c>
      <c r="D729">
        <v>728</v>
      </c>
      <c r="E729" t="s">
        <v>16</v>
      </c>
      <c r="F729" s="5">
        <v>50</v>
      </c>
      <c r="G729" s="5" t="str">
        <f t="shared" si="46"/>
        <v>Senior</v>
      </c>
      <c r="H729" t="s">
        <v>32</v>
      </c>
      <c r="I729" t="s">
        <v>63</v>
      </c>
      <c r="J729" t="s">
        <v>41</v>
      </c>
      <c r="K729" t="s">
        <v>42</v>
      </c>
      <c r="L729">
        <v>1</v>
      </c>
      <c r="M729" s="6">
        <v>892.97</v>
      </c>
      <c r="N729" s="8">
        <v>0.22</v>
      </c>
      <c r="O729" s="5">
        <v>696.52</v>
      </c>
      <c r="P729" s="10" t="str">
        <f t="shared" si="47"/>
        <v>2021</v>
      </c>
      <c r="Q729" s="10" t="s">
        <v>158</v>
      </c>
      <c r="R729" s="11" t="s">
        <v>1893</v>
      </c>
    </row>
    <row r="730" spans="1:18" x14ac:dyDescent="0.3">
      <c r="A730" t="str">
        <f t="shared" si="44"/>
        <v>729-Joh/SPS</v>
      </c>
      <c r="B730" t="s">
        <v>62</v>
      </c>
      <c r="C730" t="str">
        <f t="shared" si="45"/>
        <v>Joh</v>
      </c>
      <c r="D730">
        <v>729</v>
      </c>
      <c r="E730" t="s">
        <v>19</v>
      </c>
      <c r="F730" s="5">
        <v>63</v>
      </c>
      <c r="G730" s="5" t="str">
        <f t="shared" si="46"/>
        <v>Senior</v>
      </c>
      <c r="H730" t="s">
        <v>31</v>
      </c>
      <c r="I730" t="s">
        <v>66</v>
      </c>
      <c r="J730" t="s">
        <v>37</v>
      </c>
      <c r="K730" t="s">
        <v>43</v>
      </c>
      <c r="L730">
        <v>9</v>
      </c>
      <c r="M730" s="6">
        <v>1468.57</v>
      </c>
      <c r="N730" s="8">
        <v>0.11</v>
      </c>
      <c r="O730" s="5">
        <v>11763.25</v>
      </c>
      <c r="P730" s="10" t="str">
        <f t="shared" si="47"/>
        <v>2020</v>
      </c>
      <c r="Q730" s="10" t="s">
        <v>142</v>
      </c>
      <c r="R730" s="11" t="s">
        <v>1894</v>
      </c>
    </row>
    <row r="731" spans="1:18" x14ac:dyDescent="0.3">
      <c r="A731" t="str">
        <f t="shared" si="44"/>
        <v>730-Sop/SPS</v>
      </c>
      <c r="B731" t="s">
        <v>62</v>
      </c>
      <c r="C731" t="str">
        <f t="shared" si="45"/>
        <v>Sop</v>
      </c>
      <c r="D731">
        <v>730</v>
      </c>
      <c r="E731" t="s">
        <v>58</v>
      </c>
      <c r="F731" s="5">
        <v>18</v>
      </c>
      <c r="G731" s="5" t="str">
        <f t="shared" si="46"/>
        <v>Young</v>
      </c>
      <c r="H731" t="s">
        <v>31</v>
      </c>
      <c r="I731" t="s">
        <v>64</v>
      </c>
      <c r="J731" t="s">
        <v>57</v>
      </c>
      <c r="K731" t="s">
        <v>67</v>
      </c>
      <c r="L731">
        <v>9</v>
      </c>
      <c r="M731" s="6">
        <v>1008.07</v>
      </c>
      <c r="N731" s="8">
        <v>0.2</v>
      </c>
      <c r="O731" s="5">
        <v>7258.1</v>
      </c>
      <c r="P731" s="10" t="str">
        <f t="shared" si="47"/>
        <v>2023</v>
      </c>
      <c r="Q731" s="10" t="s">
        <v>295</v>
      </c>
      <c r="R731" s="11" t="s">
        <v>1895</v>
      </c>
    </row>
    <row r="732" spans="1:18" x14ac:dyDescent="0.3">
      <c r="A732" t="str">
        <f t="shared" si="44"/>
        <v>731-Emi/SPS</v>
      </c>
      <c r="B732" t="s">
        <v>62</v>
      </c>
      <c r="C732" t="str">
        <f t="shared" si="45"/>
        <v>Emi</v>
      </c>
      <c r="D732">
        <v>731</v>
      </c>
      <c r="E732" t="s">
        <v>28</v>
      </c>
      <c r="F732" s="5">
        <v>38</v>
      </c>
      <c r="G732" s="5" t="str">
        <f t="shared" si="46"/>
        <v>Middle Age</v>
      </c>
      <c r="H732" t="s">
        <v>32</v>
      </c>
      <c r="I732" t="s">
        <v>35</v>
      </c>
      <c r="J732" t="s">
        <v>40</v>
      </c>
      <c r="K732" t="s">
        <v>67</v>
      </c>
      <c r="L732">
        <v>3</v>
      </c>
      <c r="M732" s="6">
        <v>180.55</v>
      </c>
      <c r="N732" s="8">
        <v>0.02</v>
      </c>
      <c r="O732" s="5">
        <v>530.82000000000005</v>
      </c>
      <c r="P732" s="10" t="str">
        <f t="shared" si="47"/>
        <v>2020</v>
      </c>
      <c r="Q732" s="10" t="s">
        <v>296</v>
      </c>
      <c r="R732" s="11" t="s">
        <v>1896</v>
      </c>
    </row>
    <row r="733" spans="1:18" x14ac:dyDescent="0.3">
      <c r="A733" t="str">
        <f t="shared" si="44"/>
        <v>732-Fat/SPS</v>
      </c>
      <c r="B733" t="s">
        <v>62</v>
      </c>
      <c r="C733" t="str">
        <f t="shared" si="45"/>
        <v>Fat</v>
      </c>
      <c r="D733">
        <v>732</v>
      </c>
      <c r="E733" t="s">
        <v>13</v>
      </c>
      <c r="F733" s="5">
        <v>40</v>
      </c>
      <c r="G733" s="5" t="str">
        <f t="shared" si="46"/>
        <v>Middle Age</v>
      </c>
      <c r="H733" t="s">
        <v>31</v>
      </c>
      <c r="I733" t="s">
        <v>34</v>
      </c>
      <c r="J733" t="s">
        <v>41</v>
      </c>
      <c r="K733" t="s">
        <v>42</v>
      </c>
      <c r="L733" s="12">
        <v>5</v>
      </c>
      <c r="M733" s="6">
        <v>1785.85</v>
      </c>
      <c r="N733" s="8">
        <v>0.28000000000000003</v>
      </c>
      <c r="O733" s="5">
        <v>2571.62</v>
      </c>
      <c r="P733" s="10" t="str">
        <f t="shared" si="47"/>
        <v>2020</v>
      </c>
      <c r="Q733" s="10" t="s">
        <v>653</v>
      </c>
      <c r="R733" s="11" t="s">
        <v>1897</v>
      </c>
    </row>
    <row r="734" spans="1:18" x14ac:dyDescent="0.3">
      <c r="A734" t="str">
        <f t="shared" si="44"/>
        <v>733-Ais/SPS</v>
      </c>
      <c r="B734" t="s">
        <v>62</v>
      </c>
      <c r="C734" t="str">
        <f t="shared" si="45"/>
        <v>Ais</v>
      </c>
      <c r="D734">
        <v>733</v>
      </c>
      <c r="E734" t="s">
        <v>16</v>
      </c>
      <c r="F734" s="5">
        <v>26</v>
      </c>
      <c r="G734" s="5" t="str">
        <f t="shared" si="46"/>
        <v>Middle Age</v>
      </c>
      <c r="H734" t="s">
        <v>31</v>
      </c>
      <c r="I734" t="s">
        <v>35</v>
      </c>
      <c r="J734" t="s">
        <v>41</v>
      </c>
      <c r="K734" t="s">
        <v>43</v>
      </c>
      <c r="L734">
        <v>4</v>
      </c>
      <c r="M734" s="6">
        <v>1785.82</v>
      </c>
      <c r="N734" s="8">
        <v>0.23</v>
      </c>
      <c r="O734" s="5">
        <v>5500.33</v>
      </c>
      <c r="P734" s="10" t="str">
        <f t="shared" si="47"/>
        <v>2021</v>
      </c>
      <c r="Q734" s="10" t="s">
        <v>482</v>
      </c>
      <c r="R734" s="11" t="s">
        <v>1898</v>
      </c>
    </row>
    <row r="735" spans="1:18" x14ac:dyDescent="0.3">
      <c r="A735" t="str">
        <f t="shared" si="44"/>
        <v>734-Muh/SPS</v>
      </c>
      <c r="B735" t="s">
        <v>62</v>
      </c>
      <c r="C735" t="str">
        <f t="shared" si="45"/>
        <v>Muh</v>
      </c>
      <c r="D735">
        <v>734</v>
      </c>
      <c r="E735" t="s">
        <v>27</v>
      </c>
      <c r="F735" s="5">
        <v>18</v>
      </c>
      <c r="G735" s="5" t="str">
        <f t="shared" si="46"/>
        <v>Young</v>
      </c>
      <c r="H735" t="s">
        <v>32</v>
      </c>
      <c r="I735" t="s">
        <v>66</v>
      </c>
      <c r="J735" t="s">
        <v>57</v>
      </c>
      <c r="K735" t="s">
        <v>42</v>
      </c>
      <c r="L735">
        <v>8</v>
      </c>
      <c r="M735" s="6">
        <v>679.61</v>
      </c>
      <c r="N735" s="8">
        <v>0.04</v>
      </c>
      <c r="O735" s="5">
        <v>5219.3999999999996</v>
      </c>
      <c r="P735" s="10" t="str">
        <f t="shared" si="47"/>
        <v>2022</v>
      </c>
      <c r="Q735" s="10" t="s">
        <v>654</v>
      </c>
      <c r="R735" s="11" t="s">
        <v>1899</v>
      </c>
    </row>
    <row r="736" spans="1:18" x14ac:dyDescent="0.3">
      <c r="A736" t="str">
        <f t="shared" si="44"/>
        <v>735-Ali/SPS</v>
      </c>
      <c r="B736" t="s">
        <v>62</v>
      </c>
      <c r="C736" t="str">
        <f t="shared" si="45"/>
        <v>Ali</v>
      </c>
      <c r="D736">
        <v>735</v>
      </c>
      <c r="E736" t="s">
        <v>12</v>
      </c>
      <c r="F736" s="5">
        <v>38</v>
      </c>
      <c r="G736" s="5" t="str">
        <f t="shared" si="46"/>
        <v>Middle Age</v>
      </c>
      <c r="H736" t="s">
        <v>31</v>
      </c>
      <c r="I736" t="s">
        <v>66</v>
      </c>
      <c r="J736" t="s">
        <v>57</v>
      </c>
      <c r="K736" t="s">
        <v>43</v>
      </c>
      <c r="L736">
        <v>6</v>
      </c>
      <c r="M736" s="6">
        <v>1832.11</v>
      </c>
      <c r="N736" s="8">
        <v>7.0000000000000007E-2</v>
      </c>
      <c r="O736" s="5">
        <v>10223.17</v>
      </c>
      <c r="P736" s="10" t="str">
        <f t="shared" si="47"/>
        <v>2021</v>
      </c>
      <c r="Q736" s="10" t="s">
        <v>655</v>
      </c>
      <c r="R736" s="11" t="s">
        <v>1900</v>
      </c>
    </row>
    <row r="737" spans="1:18" x14ac:dyDescent="0.3">
      <c r="A737" t="str">
        <f t="shared" si="44"/>
        <v>736-Ais/SPS</v>
      </c>
      <c r="B737" t="s">
        <v>62</v>
      </c>
      <c r="C737" t="str">
        <f t="shared" si="45"/>
        <v>Ais</v>
      </c>
      <c r="D737">
        <v>736</v>
      </c>
      <c r="E737" t="s">
        <v>16</v>
      </c>
      <c r="F737" s="5">
        <v>39</v>
      </c>
      <c r="G737" s="5" t="str">
        <f t="shared" si="46"/>
        <v>Middle Age</v>
      </c>
      <c r="H737" t="s">
        <v>31</v>
      </c>
      <c r="I737" t="s">
        <v>66</v>
      </c>
      <c r="J737" t="s">
        <v>41</v>
      </c>
      <c r="K737" t="s">
        <v>42</v>
      </c>
      <c r="L737">
        <v>1</v>
      </c>
      <c r="M737" s="6">
        <v>1528.07</v>
      </c>
      <c r="N737" s="8">
        <v>0.19</v>
      </c>
      <c r="O737" s="5">
        <v>1237.74</v>
      </c>
      <c r="P737" s="10" t="str">
        <f t="shared" si="47"/>
        <v>2023</v>
      </c>
      <c r="Q737" s="10" t="s">
        <v>656</v>
      </c>
      <c r="R737" s="11" t="s">
        <v>1901</v>
      </c>
    </row>
    <row r="738" spans="1:18" x14ac:dyDescent="0.3">
      <c r="A738" t="str">
        <f t="shared" si="44"/>
        <v>737-Luc/SPS</v>
      </c>
      <c r="B738" t="s">
        <v>62</v>
      </c>
      <c r="C738" t="str">
        <f t="shared" si="45"/>
        <v>Luc</v>
      </c>
      <c r="D738">
        <v>737</v>
      </c>
      <c r="E738" t="s">
        <v>25</v>
      </c>
      <c r="F738" s="5">
        <v>21</v>
      </c>
      <c r="G738" s="5" t="str">
        <f t="shared" si="46"/>
        <v>Young</v>
      </c>
      <c r="H738" t="s">
        <v>32</v>
      </c>
      <c r="I738" t="s">
        <v>35</v>
      </c>
      <c r="J738" t="s">
        <v>37</v>
      </c>
      <c r="K738" t="s">
        <v>43</v>
      </c>
      <c r="L738">
        <v>8</v>
      </c>
      <c r="M738" s="6">
        <v>831.56</v>
      </c>
      <c r="N738" s="8">
        <v>0.28000000000000003</v>
      </c>
      <c r="O738" s="5">
        <v>4789.79</v>
      </c>
      <c r="P738" s="10" t="str">
        <f t="shared" si="47"/>
        <v>2021</v>
      </c>
      <c r="Q738" s="10" t="s">
        <v>657</v>
      </c>
      <c r="R738" s="11" t="s">
        <v>1902</v>
      </c>
    </row>
    <row r="739" spans="1:18" x14ac:dyDescent="0.3">
      <c r="A739" t="str">
        <f t="shared" si="44"/>
        <v>738-Oma/SPS</v>
      </c>
      <c r="B739" t="s">
        <v>62</v>
      </c>
      <c r="C739" t="str">
        <f t="shared" si="45"/>
        <v>Oma</v>
      </c>
      <c r="D739">
        <v>738</v>
      </c>
      <c r="E739" t="s">
        <v>23</v>
      </c>
      <c r="F739" s="5">
        <v>18</v>
      </c>
      <c r="G739" s="5" t="str">
        <f t="shared" si="46"/>
        <v>Young</v>
      </c>
      <c r="H739" t="s">
        <v>32</v>
      </c>
      <c r="I739" t="s">
        <v>34</v>
      </c>
      <c r="J739" t="s">
        <v>39</v>
      </c>
      <c r="K739" t="s">
        <v>43</v>
      </c>
      <c r="L739">
        <v>5</v>
      </c>
      <c r="M739" s="6">
        <v>696.44</v>
      </c>
      <c r="N739" s="8">
        <v>0.13</v>
      </c>
      <c r="O739" s="5">
        <v>3029.51</v>
      </c>
      <c r="P739" s="10" t="str">
        <f t="shared" si="47"/>
        <v>2020</v>
      </c>
      <c r="Q739" s="10" t="s">
        <v>658</v>
      </c>
      <c r="R739" s="11" t="s">
        <v>1903</v>
      </c>
    </row>
    <row r="740" spans="1:18" x14ac:dyDescent="0.3">
      <c r="A740" t="str">
        <f t="shared" si="44"/>
        <v>739-Ais/SPS</v>
      </c>
      <c r="B740" t="s">
        <v>62</v>
      </c>
      <c r="C740" t="str">
        <f t="shared" si="45"/>
        <v>Ais</v>
      </c>
      <c r="D740">
        <v>739</v>
      </c>
      <c r="E740" t="s">
        <v>16</v>
      </c>
      <c r="F740" s="5">
        <v>27</v>
      </c>
      <c r="G740" s="5" t="str">
        <f t="shared" si="46"/>
        <v>Middle Age</v>
      </c>
      <c r="H740" t="s">
        <v>32</v>
      </c>
      <c r="I740" t="s">
        <v>34</v>
      </c>
      <c r="J740" t="s">
        <v>41</v>
      </c>
      <c r="K740" t="s">
        <v>42</v>
      </c>
      <c r="L740">
        <v>6</v>
      </c>
      <c r="M740" s="6">
        <v>1951.53</v>
      </c>
      <c r="N740" s="8">
        <v>0.15</v>
      </c>
      <c r="O740" s="5">
        <v>9952.7999999999993</v>
      </c>
      <c r="P740" s="10" t="str">
        <f t="shared" si="47"/>
        <v>2020</v>
      </c>
      <c r="Q740" s="10" t="s">
        <v>460</v>
      </c>
      <c r="R740" s="11" t="s">
        <v>1904</v>
      </c>
    </row>
    <row r="741" spans="1:18" x14ac:dyDescent="0.3">
      <c r="A741" t="str">
        <f t="shared" si="44"/>
        <v>740-Meh/SPS</v>
      </c>
      <c r="B741" t="s">
        <v>62</v>
      </c>
      <c r="C741" t="str">
        <f t="shared" si="45"/>
        <v>Meh</v>
      </c>
      <c r="D741">
        <v>740</v>
      </c>
      <c r="E741" t="s">
        <v>26</v>
      </c>
      <c r="F741" s="5">
        <v>32</v>
      </c>
      <c r="G741" s="5" t="str">
        <f t="shared" si="46"/>
        <v>Middle Age</v>
      </c>
      <c r="H741" t="s">
        <v>32</v>
      </c>
      <c r="I741" t="s">
        <v>64</v>
      </c>
      <c r="J741" t="s">
        <v>57</v>
      </c>
      <c r="K741" t="s">
        <v>43</v>
      </c>
      <c r="L741">
        <v>5</v>
      </c>
      <c r="M741" s="6">
        <v>1439.62</v>
      </c>
      <c r="N741" s="8">
        <v>7.0000000000000007E-2</v>
      </c>
      <c r="O741" s="5">
        <v>6694.23</v>
      </c>
      <c r="P741" s="10" t="str">
        <f t="shared" si="47"/>
        <v>2023</v>
      </c>
      <c r="Q741" s="10" t="s">
        <v>659</v>
      </c>
      <c r="R741" s="11" t="s">
        <v>1905</v>
      </c>
    </row>
    <row r="742" spans="1:18" x14ac:dyDescent="0.3">
      <c r="A742" t="str">
        <f t="shared" si="44"/>
        <v>741-Emi/SPS</v>
      </c>
      <c r="B742" t="s">
        <v>62</v>
      </c>
      <c r="C742" t="str">
        <f t="shared" si="45"/>
        <v>Emi</v>
      </c>
      <c r="D742">
        <v>741</v>
      </c>
      <c r="E742" t="s">
        <v>28</v>
      </c>
      <c r="F742" s="5">
        <v>53</v>
      </c>
      <c r="G742" s="5" t="str">
        <f t="shared" si="46"/>
        <v>Senior</v>
      </c>
      <c r="H742" t="s">
        <v>31</v>
      </c>
      <c r="I742" t="s">
        <v>35</v>
      </c>
      <c r="J742" t="s">
        <v>38</v>
      </c>
      <c r="K742" t="s">
        <v>42</v>
      </c>
      <c r="L742">
        <v>5</v>
      </c>
      <c r="M742" s="6">
        <v>788.68</v>
      </c>
      <c r="N742" s="8">
        <v>0.11</v>
      </c>
      <c r="O742" s="5">
        <v>3509.63</v>
      </c>
      <c r="P742" s="10" t="str">
        <f t="shared" si="47"/>
        <v>2023</v>
      </c>
      <c r="Q742" s="10" t="s">
        <v>74</v>
      </c>
      <c r="R742" s="11" t="s">
        <v>1906</v>
      </c>
    </row>
    <row r="743" spans="1:18" x14ac:dyDescent="0.3">
      <c r="A743" t="str">
        <f t="shared" si="44"/>
        <v>742-Luc/SPS</v>
      </c>
      <c r="B743" t="s">
        <v>62</v>
      </c>
      <c r="C743" t="str">
        <f t="shared" si="45"/>
        <v>Luc</v>
      </c>
      <c r="D743">
        <v>742</v>
      </c>
      <c r="E743" t="s">
        <v>25</v>
      </c>
      <c r="F743" s="5">
        <v>46</v>
      </c>
      <c r="G743" s="5" t="str">
        <f t="shared" si="46"/>
        <v>Senior</v>
      </c>
      <c r="H743" t="s">
        <v>32</v>
      </c>
      <c r="I743" t="s">
        <v>64</v>
      </c>
      <c r="J743" t="s">
        <v>38</v>
      </c>
      <c r="K743" t="s">
        <v>42</v>
      </c>
      <c r="L743">
        <v>3</v>
      </c>
      <c r="M743" s="6">
        <v>1301.8699999999999</v>
      </c>
      <c r="N743" s="8">
        <v>0.09</v>
      </c>
      <c r="O743" s="5">
        <v>3554.11</v>
      </c>
      <c r="P743" s="10" t="str">
        <f t="shared" si="47"/>
        <v>2021</v>
      </c>
      <c r="Q743" s="10" t="s">
        <v>660</v>
      </c>
      <c r="R743" s="11" t="s">
        <v>1907</v>
      </c>
    </row>
    <row r="744" spans="1:18" x14ac:dyDescent="0.3">
      <c r="A744" t="str">
        <f t="shared" si="44"/>
        <v>743-Sar/SPS</v>
      </c>
      <c r="B744" t="s">
        <v>62</v>
      </c>
      <c r="C744" t="str">
        <f t="shared" si="45"/>
        <v>Sar</v>
      </c>
      <c r="D744">
        <v>743</v>
      </c>
      <c r="E744" t="s">
        <v>29</v>
      </c>
      <c r="F744" s="5">
        <v>63</v>
      </c>
      <c r="G744" s="5" t="str">
        <f t="shared" si="46"/>
        <v>Senior</v>
      </c>
      <c r="H744" t="s">
        <v>31</v>
      </c>
      <c r="I744" t="s">
        <v>33</v>
      </c>
      <c r="J744" t="s">
        <v>57</v>
      </c>
      <c r="K744" t="s">
        <v>43</v>
      </c>
      <c r="L744">
        <v>4</v>
      </c>
      <c r="M744" s="6">
        <v>1164.48</v>
      </c>
      <c r="N744" s="8">
        <v>0.11</v>
      </c>
      <c r="O744" s="5">
        <v>4145.55</v>
      </c>
      <c r="P744" s="10" t="str">
        <f t="shared" si="47"/>
        <v>2020</v>
      </c>
      <c r="Q744" s="10" t="s">
        <v>385</v>
      </c>
      <c r="R744" s="11" t="s">
        <v>1908</v>
      </c>
    </row>
    <row r="745" spans="1:18" x14ac:dyDescent="0.3">
      <c r="A745" t="str">
        <f t="shared" si="44"/>
        <v>744-Isa/SPS</v>
      </c>
      <c r="B745" t="s">
        <v>62</v>
      </c>
      <c r="C745" t="str">
        <f t="shared" si="45"/>
        <v>Isa</v>
      </c>
      <c r="D745">
        <v>744</v>
      </c>
      <c r="E745" t="s">
        <v>21</v>
      </c>
      <c r="F745" s="5">
        <v>22</v>
      </c>
      <c r="G745" s="5" t="str">
        <f t="shared" si="46"/>
        <v>Young</v>
      </c>
      <c r="H745" t="s">
        <v>31</v>
      </c>
      <c r="I745" t="s">
        <v>64</v>
      </c>
      <c r="J745" t="s">
        <v>57</v>
      </c>
      <c r="K745" t="s">
        <v>43</v>
      </c>
      <c r="L745">
        <v>5</v>
      </c>
      <c r="M745" s="6">
        <v>1072.8499999999999</v>
      </c>
      <c r="N745" s="8">
        <v>0.01</v>
      </c>
      <c r="O745" s="5">
        <v>5310.61</v>
      </c>
      <c r="P745" s="10" t="str">
        <f t="shared" si="47"/>
        <v>2023</v>
      </c>
      <c r="Q745" s="10" t="s">
        <v>661</v>
      </c>
      <c r="R745" s="11" t="s">
        <v>1909</v>
      </c>
    </row>
    <row r="746" spans="1:18" x14ac:dyDescent="0.3">
      <c r="A746" t="str">
        <f t="shared" si="44"/>
        <v>745-Emm/SPS</v>
      </c>
      <c r="B746" t="s">
        <v>62</v>
      </c>
      <c r="C746" t="str">
        <f t="shared" si="45"/>
        <v>Emm</v>
      </c>
      <c r="D746">
        <v>745</v>
      </c>
      <c r="E746" t="s">
        <v>20</v>
      </c>
      <c r="F746" s="5">
        <v>46</v>
      </c>
      <c r="G746" s="5" t="str">
        <f t="shared" si="46"/>
        <v>Senior</v>
      </c>
      <c r="H746" t="s">
        <v>32</v>
      </c>
      <c r="I746" t="s">
        <v>64</v>
      </c>
      <c r="J746" t="s">
        <v>39</v>
      </c>
      <c r="K746" t="s">
        <v>42</v>
      </c>
      <c r="L746" s="12">
        <v>5</v>
      </c>
      <c r="M746" s="6">
        <v>1307.17</v>
      </c>
      <c r="N746" s="8">
        <v>0.01</v>
      </c>
      <c r="O746" s="5">
        <v>2588.1999999999998</v>
      </c>
      <c r="P746" s="10" t="str">
        <f t="shared" si="47"/>
        <v>2022</v>
      </c>
      <c r="Q746" s="10" t="s">
        <v>662</v>
      </c>
      <c r="R746" s="11" t="s">
        <v>1910</v>
      </c>
    </row>
    <row r="747" spans="1:18" x14ac:dyDescent="0.3">
      <c r="A747" t="str">
        <f t="shared" si="44"/>
        <v>746-Meh/SPS</v>
      </c>
      <c r="B747" t="s">
        <v>62</v>
      </c>
      <c r="C747" t="str">
        <f t="shared" si="45"/>
        <v>Meh</v>
      </c>
      <c r="D747">
        <v>746</v>
      </c>
      <c r="E747" t="s">
        <v>26</v>
      </c>
      <c r="F747" s="5">
        <v>64</v>
      </c>
      <c r="G747" s="5" t="str">
        <f t="shared" si="46"/>
        <v>Senior</v>
      </c>
      <c r="H747" t="s">
        <v>31</v>
      </c>
      <c r="I747" t="s">
        <v>64</v>
      </c>
      <c r="J747" t="s">
        <v>40</v>
      </c>
      <c r="K747" t="s">
        <v>67</v>
      </c>
      <c r="L747">
        <v>6</v>
      </c>
      <c r="M747" s="6">
        <v>1098.3699999999999</v>
      </c>
      <c r="N747" s="8">
        <v>0.2</v>
      </c>
      <c r="O747" s="5">
        <v>5272.18</v>
      </c>
      <c r="P747" s="10" t="str">
        <f t="shared" si="47"/>
        <v>2022</v>
      </c>
      <c r="Q747" s="10" t="s">
        <v>197</v>
      </c>
      <c r="R747" s="11" t="s">
        <v>1911</v>
      </c>
    </row>
    <row r="748" spans="1:18" x14ac:dyDescent="0.3">
      <c r="A748" t="str">
        <f t="shared" si="44"/>
        <v>747-Oma/SPS</v>
      </c>
      <c r="B748" t="s">
        <v>62</v>
      </c>
      <c r="C748" t="str">
        <f t="shared" si="45"/>
        <v>Oma</v>
      </c>
      <c r="D748">
        <v>747</v>
      </c>
      <c r="E748" t="s">
        <v>23</v>
      </c>
      <c r="F748" s="5">
        <v>64</v>
      </c>
      <c r="G748" s="5" t="str">
        <f t="shared" si="46"/>
        <v>Senior</v>
      </c>
      <c r="H748" t="s">
        <v>31</v>
      </c>
      <c r="I748" t="s">
        <v>66</v>
      </c>
      <c r="J748" t="s">
        <v>57</v>
      </c>
      <c r="K748" t="s">
        <v>42</v>
      </c>
      <c r="L748" s="12">
        <v>5</v>
      </c>
      <c r="M748" s="6">
        <v>1326.84</v>
      </c>
      <c r="N748" s="8">
        <v>0.2</v>
      </c>
      <c r="O748" s="5">
        <v>2122.94</v>
      </c>
      <c r="P748" s="10" t="str">
        <f t="shared" si="47"/>
        <v>2021</v>
      </c>
      <c r="Q748" s="10" t="s">
        <v>663</v>
      </c>
      <c r="R748" s="11" t="s">
        <v>1912</v>
      </c>
    </row>
    <row r="749" spans="1:18" x14ac:dyDescent="0.3">
      <c r="A749" t="str">
        <f t="shared" si="44"/>
        <v>748-Meh/SPS</v>
      </c>
      <c r="B749" t="s">
        <v>62</v>
      </c>
      <c r="C749" t="str">
        <f t="shared" si="45"/>
        <v>Meh</v>
      </c>
      <c r="D749">
        <v>748</v>
      </c>
      <c r="E749" t="s">
        <v>26</v>
      </c>
      <c r="F749" s="5">
        <v>44</v>
      </c>
      <c r="G749" s="5" t="str">
        <f t="shared" si="46"/>
        <v>Middle Age</v>
      </c>
      <c r="H749" t="s">
        <v>31</v>
      </c>
      <c r="I749" t="s">
        <v>33</v>
      </c>
      <c r="J749" t="s">
        <v>38</v>
      </c>
      <c r="K749" t="s">
        <v>67</v>
      </c>
      <c r="L749">
        <v>4</v>
      </c>
      <c r="M749" s="6">
        <v>1819.76</v>
      </c>
      <c r="N749" s="8">
        <v>0.1</v>
      </c>
      <c r="O749" s="5">
        <v>6551.14</v>
      </c>
      <c r="P749" s="10" t="str">
        <f t="shared" si="47"/>
        <v>2020</v>
      </c>
      <c r="Q749" s="10" t="s">
        <v>664</v>
      </c>
      <c r="R749" s="11" t="s">
        <v>1913</v>
      </c>
    </row>
    <row r="750" spans="1:18" x14ac:dyDescent="0.3">
      <c r="A750" t="str">
        <f t="shared" si="44"/>
        <v>749-Ais/SPS</v>
      </c>
      <c r="B750" t="s">
        <v>62</v>
      </c>
      <c r="C750" t="str">
        <f t="shared" si="45"/>
        <v>Ais</v>
      </c>
      <c r="D750">
        <v>749</v>
      </c>
      <c r="E750" t="s">
        <v>16</v>
      </c>
      <c r="F750" s="5">
        <v>42</v>
      </c>
      <c r="G750" s="5" t="str">
        <f t="shared" si="46"/>
        <v>Middle Age</v>
      </c>
      <c r="H750" t="s">
        <v>32</v>
      </c>
      <c r="I750" t="s">
        <v>63</v>
      </c>
      <c r="J750" t="s">
        <v>37</v>
      </c>
      <c r="K750" t="s">
        <v>67</v>
      </c>
      <c r="L750">
        <v>1</v>
      </c>
      <c r="M750" s="6">
        <v>1986.87</v>
      </c>
      <c r="N750" s="8">
        <v>0.27</v>
      </c>
      <c r="O750" s="5">
        <v>1450.42</v>
      </c>
      <c r="P750" s="10" t="str">
        <f t="shared" si="47"/>
        <v>2022</v>
      </c>
      <c r="Q750" s="10" t="s">
        <v>665</v>
      </c>
      <c r="R750" s="11" t="s">
        <v>1914</v>
      </c>
    </row>
    <row r="751" spans="1:18" x14ac:dyDescent="0.3">
      <c r="A751" t="str">
        <f t="shared" si="44"/>
        <v>750-Emm/SPS</v>
      </c>
      <c r="B751" t="s">
        <v>62</v>
      </c>
      <c r="C751" t="str">
        <f t="shared" si="45"/>
        <v>Emm</v>
      </c>
      <c r="D751">
        <v>750</v>
      </c>
      <c r="E751" t="s">
        <v>20</v>
      </c>
      <c r="F751" s="5">
        <v>33</v>
      </c>
      <c r="G751" s="5" t="str">
        <f t="shared" si="46"/>
        <v>Middle Age</v>
      </c>
      <c r="H751" t="s">
        <v>31</v>
      </c>
      <c r="I751" t="s">
        <v>64</v>
      </c>
      <c r="J751" t="s">
        <v>57</v>
      </c>
      <c r="K751" t="s">
        <v>42</v>
      </c>
      <c r="L751">
        <v>4</v>
      </c>
      <c r="M751" s="6">
        <v>1433.11</v>
      </c>
      <c r="N751" s="8">
        <v>0.08</v>
      </c>
      <c r="O751" s="5">
        <v>5273.84</v>
      </c>
      <c r="P751" s="10" t="str">
        <f t="shared" si="47"/>
        <v>2022</v>
      </c>
      <c r="Q751" s="10" t="s">
        <v>666</v>
      </c>
      <c r="R751" s="11" t="s">
        <v>1915</v>
      </c>
    </row>
    <row r="752" spans="1:18" x14ac:dyDescent="0.3">
      <c r="A752" t="str">
        <f t="shared" si="44"/>
        <v>751-Ali/SPS</v>
      </c>
      <c r="B752" t="s">
        <v>62</v>
      </c>
      <c r="C752" t="str">
        <f t="shared" si="45"/>
        <v>Ali</v>
      </c>
      <c r="D752">
        <v>751</v>
      </c>
      <c r="E752" t="s">
        <v>12</v>
      </c>
      <c r="F752" s="5">
        <v>33</v>
      </c>
      <c r="G752" s="5" t="str">
        <f t="shared" si="46"/>
        <v>Middle Age</v>
      </c>
      <c r="H752" t="s">
        <v>32</v>
      </c>
      <c r="I752" t="s">
        <v>34</v>
      </c>
      <c r="J752" t="s">
        <v>39</v>
      </c>
      <c r="K752" t="s">
        <v>42</v>
      </c>
      <c r="L752">
        <v>7</v>
      </c>
      <c r="M752" s="6">
        <v>1859.25</v>
      </c>
      <c r="N752" s="8">
        <v>0.12</v>
      </c>
      <c r="O752" s="5">
        <v>11452.98</v>
      </c>
      <c r="P752" s="10" t="str">
        <f t="shared" si="47"/>
        <v>2021</v>
      </c>
      <c r="Q752" s="10" t="s">
        <v>667</v>
      </c>
      <c r="R752" s="11" t="s">
        <v>1916</v>
      </c>
    </row>
    <row r="753" spans="1:18" x14ac:dyDescent="0.3">
      <c r="A753" t="str">
        <f t="shared" si="44"/>
        <v>752-Noa/SPS</v>
      </c>
      <c r="B753" t="s">
        <v>62</v>
      </c>
      <c r="C753" t="str">
        <f t="shared" si="45"/>
        <v>Noa</v>
      </c>
      <c r="D753">
        <v>752</v>
      </c>
      <c r="E753" t="s">
        <v>24</v>
      </c>
      <c r="F753" s="5">
        <v>53</v>
      </c>
      <c r="G753" s="5" t="str">
        <f t="shared" si="46"/>
        <v>Senior</v>
      </c>
      <c r="H753" t="s">
        <v>32</v>
      </c>
      <c r="I753" t="s">
        <v>64</v>
      </c>
      <c r="J753" t="s">
        <v>37</v>
      </c>
      <c r="K753" t="s">
        <v>42</v>
      </c>
      <c r="L753">
        <v>8</v>
      </c>
      <c r="M753" s="6">
        <v>1723.9</v>
      </c>
      <c r="N753" s="8">
        <v>0.22</v>
      </c>
      <c r="O753" s="5">
        <v>10757.14</v>
      </c>
      <c r="P753" s="10" t="str">
        <f t="shared" si="47"/>
        <v>2023</v>
      </c>
      <c r="Q753" s="10" t="s">
        <v>668</v>
      </c>
      <c r="R753" s="11" t="s">
        <v>1917</v>
      </c>
    </row>
    <row r="754" spans="1:18" x14ac:dyDescent="0.3">
      <c r="A754" t="str">
        <f t="shared" si="44"/>
        <v>753-Muh/SPS</v>
      </c>
      <c r="B754" t="s">
        <v>62</v>
      </c>
      <c r="C754" t="str">
        <f t="shared" si="45"/>
        <v>Muh</v>
      </c>
      <c r="D754">
        <v>753</v>
      </c>
      <c r="E754" t="s">
        <v>27</v>
      </c>
      <c r="F754" s="5">
        <v>42</v>
      </c>
      <c r="G754" s="5" t="str">
        <f t="shared" si="46"/>
        <v>Middle Age</v>
      </c>
      <c r="H754" t="s">
        <v>31</v>
      </c>
      <c r="I754" t="s">
        <v>66</v>
      </c>
      <c r="J754" t="s">
        <v>39</v>
      </c>
      <c r="K754" t="s">
        <v>67</v>
      </c>
      <c r="L754" s="12">
        <v>5</v>
      </c>
      <c r="M754" s="6">
        <v>625.32000000000005</v>
      </c>
      <c r="N754" s="8">
        <v>0.22</v>
      </c>
      <c r="O754" s="5">
        <v>975.5</v>
      </c>
      <c r="P754" s="10" t="str">
        <f t="shared" si="47"/>
        <v>2023</v>
      </c>
      <c r="Q754" s="10" t="s">
        <v>669</v>
      </c>
      <c r="R754" s="11" t="s">
        <v>1918</v>
      </c>
    </row>
    <row r="755" spans="1:18" x14ac:dyDescent="0.3">
      <c r="A755" t="str">
        <f t="shared" si="44"/>
        <v>754-Meh/SPS</v>
      </c>
      <c r="B755" t="s">
        <v>62</v>
      </c>
      <c r="C755" t="str">
        <f t="shared" si="45"/>
        <v>Meh</v>
      </c>
      <c r="D755">
        <v>754</v>
      </c>
      <c r="E755" t="s">
        <v>26</v>
      </c>
      <c r="F755" s="5">
        <v>58</v>
      </c>
      <c r="G755" s="5" t="str">
        <f t="shared" si="46"/>
        <v>Senior</v>
      </c>
      <c r="H755" t="s">
        <v>31</v>
      </c>
      <c r="I755" t="s">
        <v>65</v>
      </c>
      <c r="J755" t="s">
        <v>37</v>
      </c>
      <c r="K755" t="s">
        <v>42</v>
      </c>
      <c r="L755">
        <v>3</v>
      </c>
      <c r="M755" s="6">
        <v>1869.17</v>
      </c>
      <c r="N755" s="8">
        <v>0.26</v>
      </c>
      <c r="O755" s="5">
        <v>4149.5600000000004</v>
      </c>
      <c r="P755" s="10" t="str">
        <f t="shared" si="47"/>
        <v>2020</v>
      </c>
      <c r="Q755" s="10" t="s">
        <v>142</v>
      </c>
      <c r="R755" s="11" t="s">
        <v>1919</v>
      </c>
    </row>
    <row r="756" spans="1:18" x14ac:dyDescent="0.3">
      <c r="A756" t="str">
        <f t="shared" si="44"/>
        <v>755-Jac/SPS</v>
      </c>
      <c r="B756" t="s">
        <v>62</v>
      </c>
      <c r="C756" t="str">
        <f t="shared" si="45"/>
        <v>Jac</v>
      </c>
      <c r="D756">
        <v>755</v>
      </c>
      <c r="E756" t="s">
        <v>30</v>
      </c>
      <c r="F756" s="5">
        <v>18</v>
      </c>
      <c r="G756" s="5" t="str">
        <f t="shared" si="46"/>
        <v>Young</v>
      </c>
      <c r="H756" t="s">
        <v>32</v>
      </c>
      <c r="I756" t="s">
        <v>63</v>
      </c>
      <c r="J756" t="s">
        <v>57</v>
      </c>
      <c r="K756" t="s">
        <v>42</v>
      </c>
      <c r="L756">
        <v>1</v>
      </c>
      <c r="M756" s="6">
        <v>188.08</v>
      </c>
      <c r="N756" s="8">
        <v>0.01</v>
      </c>
      <c r="O756" s="5">
        <v>186.2</v>
      </c>
      <c r="P756" s="10" t="str">
        <f t="shared" si="47"/>
        <v>2021</v>
      </c>
      <c r="Q756" s="10" t="s">
        <v>444</v>
      </c>
      <c r="R756" s="11" t="s">
        <v>1920</v>
      </c>
    </row>
    <row r="757" spans="1:18" x14ac:dyDescent="0.3">
      <c r="A757" t="str">
        <f t="shared" si="44"/>
        <v>756-Oma/SPS</v>
      </c>
      <c r="B757" t="s">
        <v>62</v>
      </c>
      <c r="C757" t="str">
        <f t="shared" si="45"/>
        <v>Oma</v>
      </c>
      <c r="D757">
        <v>756</v>
      </c>
      <c r="E757" t="s">
        <v>23</v>
      </c>
      <c r="F757" s="5">
        <v>22</v>
      </c>
      <c r="G757" s="5" t="str">
        <f t="shared" si="46"/>
        <v>Young</v>
      </c>
      <c r="H757" t="s">
        <v>32</v>
      </c>
      <c r="I757" t="s">
        <v>33</v>
      </c>
      <c r="J757" t="s">
        <v>38</v>
      </c>
      <c r="K757" t="s">
        <v>43</v>
      </c>
      <c r="L757">
        <v>7</v>
      </c>
      <c r="M757" s="6">
        <v>693.35</v>
      </c>
      <c r="N757" s="8">
        <v>0.06</v>
      </c>
      <c r="O757" s="5">
        <v>4562.24</v>
      </c>
      <c r="P757" s="10" t="str">
        <f t="shared" si="47"/>
        <v>2023</v>
      </c>
      <c r="Q757" s="10" t="s">
        <v>670</v>
      </c>
      <c r="R757" s="11" t="s">
        <v>1921</v>
      </c>
    </row>
    <row r="758" spans="1:18" x14ac:dyDescent="0.3">
      <c r="A758" t="str">
        <f t="shared" si="44"/>
        <v>757-Jam/SPS</v>
      </c>
      <c r="B758" t="s">
        <v>62</v>
      </c>
      <c r="C758" t="str">
        <f t="shared" si="45"/>
        <v>Jam</v>
      </c>
      <c r="D758">
        <v>757</v>
      </c>
      <c r="E758" t="s">
        <v>17</v>
      </c>
      <c r="F758" s="5">
        <v>58</v>
      </c>
      <c r="G758" s="5" t="str">
        <f t="shared" si="46"/>
        <v>Senior</v>
      </c>
      <c r="H758" t="s">
        <v>32</v>
      </c>
      <c r="I758" t="s">
        <v>65</v>
      </c>
      <c r="J758" t="s">
        <v>37</v>
      </c>
      <c r="K758" t="s">
        <v>43</v>
      </c>
      <c r="L758">
        <v>4</v>
      </c>
      <c r="M758" s="6">
        <v>1297.8900000000001</v>
      </c>
      <c r="N758" s="8">
        <v>0.19</v>
      </c>
      <c r="O758" s="5">
        <v>4205.16</v>
      </c>
      <c r="P758" s="10" t="str">
        <f t="shared" si="47"/>
        <v>2021</v>
      </c>
      <c r="Q758" s="10" t="s">
        <v>671</v>
      </c>
      <c r="R758" s="11" t="s">
        <v>1922</v>
      </c>
    </row>
    <row r="759" spans="1:18" x14ac:dyDescent="0.3">
      <c r="A759" t="str">
        <f t="shared" si="44"/>
        <v>758-Noa/SPS</v>
      </c>
      <c r="B759" t="s">
        <v>62</v>
      </c>
      <c r="C759" t="str">
        <f t="shared" si="45"/>
        <v>Noa</v>
      </c>
      <c r="D759">
        <v>758</v>
      </c>
      <c r="E759" t="s">
        <v>24</v>
      </c>
      <c r="F759" s="5">
        <v>37</v>
      </c>
      <c r="G759" s="5" t="str">
        <f t="shared" si="46"/>
        <v>Middle Age</v>
      </c>
      <c r="H759" t="s">
        <v>32</v>
      </c>
      <c r="I759" t="s">
        <v>65</v>
      </c>
      <c r="J759" t="s">
        <v>41</v>
      </c>
      <c r="K759" t="s">
        <v>43</v>
      </c>
      <c r="L759">
        <v>8</v>
      </c>
      <c r="M759" s="6">
        <v>1077.49</v>
      </c>
      <c r="N759" s="8">
        <v>0.1</v>
      </c>
      <c r="O759" s="5">
        <v>7757.93</v>
      </c>
      <c r="P759" s="10" t="str">
        <f t="shared" si="47"/>
        <v>2021</v>
      </c>
      <c r="Q759" s="10" t="s">
        <v>194</v>
      </c>
      <c r="R759" s="11" t="s">
        <v>1923</v>
      </c>
    </row>
    <row r="760" spans="1:18" x14ac:dyDescent="0.3">
      <c r="A760" t="str">
        <f t="shared" si="44"/>
        <v>759-Jam/SPS</v>
      </c>
      <c r="B760" t="s">
        <v>62</v>
      </c>
      <c r="C760" t="str">
        <f t="shared" si="45"/>
        <v>Jam</v>
      </c>
      <c r="D760">
        <v>759</v>
      </c>
      <c r="E760" t="s">
        <v>17</v>
      </c>
      <c r="F760" s="5">
        <v>22</v>
      </c>
      <c r="G760" s="5" t="str">
        <f t="shared" si="46"/>
        <v>Young</v>
      </c>
      <c r="H760" t="s">
        <v>32</v>
      </c>
      <c r="I760" t="s">
        <v>33</v>
      </c>
      <c r="J760" t="s">
        <v>40</v>
      </c>
      <c r="K760" t="s">
        <v>42</v>
      </c>
      <c r="L760">
        <v>5</v>
      </c>
      <c r="M760" s="6">
        <v>1107.7</v>
      </c>
      <c r="N760" s="8">
        <v>0.01</v>
      </c>
      <c r="O760" s="5">
        <v>5483.12</v>
      </c>
      <c r="P760" s="10" t="str">
        <f t="shared" si="47"/>
        <v>2023</v>
      </c>
      <c r="Q760" s="10" t="s">
        <v>672</v>
      </c>
      <c r="R760" s="11" t="s">
        <v>1924</v>
      </c>
    </row>
    <row r="761" spans="1:18" x14ac:dyDescent="0.3">
      <c r="A761" t="str">
        <f t="shared" si="44"/>
        <v>760-Jac/SPS</v>
      </c>
      <c r="B761" t="s">
        <v>62</v>
      </c>
      <c r="C761" t="str">
        <f t="shared" si="45"/>
        <v>Jac</v>
      </c>
      <c r="D761">
        <v>760</v>
      </c>
      <c r="E761" t="s">
        <v>30</v>
      </c>
      <c r="F761" s="5">
        <v>53</v>
      </c>
      <c r="G761" s="5" t="str">
        <f t="shared" si="46"/>
        <v>Senior</v>
      </c>
      <c r="H761" t="s">
        <v>31</v>
      </c>
      <c r="I761" t="s">
        <v>35</v>
      </c>
      <c r="J761" t="s">
        <v>39</v>
      </c>
      <c r="K761" t="s">
        <v>42</v>
      </c>
      <c r="L761">
        <v>9</v>
      </c>
      <c r="M761" s="6">
        <v>1600.03</v>
      </c>
      <c r="N761" s="8">
        <v>0.18</v>
      </c>
      <c r="O761" s="5">
        <v>11808.22</v>
      </c>
      <c r="P761" s="10" t="str">
        <f t="shared" si="47"/>
        <v>2021</v>
      </c>
      <c r="Q761" s="10" t="s">
        <v>257</v>
      </c>
      <c r="R761" s="11" t="s">
        <v>1925</v>
      </c>
    </row>
    <row r="762" spans="1:18" x14ac:dyDescent="0.3">
      <c r="A762" t="str">
        <f t="shared" si="44"/>
        <v>761-Emi/SPS</v>
      </c>
      <c r="B762" t="s">
        <v>62</v>
      </c>
      <c r="C762" t="str">
        <f t="shared" si="45"/>
        <v>Emi</v>
      </c>
      <c r="D762">
        <v>761</v>
      </c>
      <c r="E762" t="s">
        <v>28</v>
      </c>
      <c r="F762" s="5">
        <v>46</v>
      </c>
      <c r="G762" s="5" t="str">
        <f t="shared" si="46"/>
        <v>Senior</v>
      </c>
      <c r="H762" t="s">
        <v>32</v>
      </c>
      <c r="I762" t="s">
        <v>63</v>
      </c>
      <c r="J762" t="s">
        <v>37</v>
      </c>
      <c r="K762" t="s">
        <v>42</v>
      </c>
      <c r="L762">
        <v>6</v>
      </c>
      <c r="M762" s="6">
        <v>429.67</v>
      </c>
      <c r="N762" s="8">
        <v>0.12</v>
      </c>
      <c r="O762" s="5">
        <v>2268.66</v>
      </c>
      <c r="P762" s="10" t="str">
        <f t="shared" si="47"/>
        <v>2021</v>
      </c>
      <c r="Q762" s="10" t="s">
        <v>164</v>
      </c>
      <c r="R762" s="11" t="s">
        <v>1926</v>
      </c>
    </row>
    <row r="763" spans="1:18" x14ac:dyDescent="0.3">
      <c r="A763" t="str">
        <f t="shared" si="44"/>
        <v>762-Ais/SPS</v>
      </c>
      <c r="B763" t="s">
        <v>62</v>
      </c>
      <c r="C763" t="str">
        <f t="shared" si="45"/>
        <v>Ais</v>
      </c>
      <c r="D763">
        <v>762</v>
      </c>
      <c r="E763" t="s">
        <v>16</v>
      </c>
      <c r="F763" s="5">
        <v>51</v>
      </c>
      <c r="G763" s="5" t="str">
        <f t="shared" si="46"/>
        <v>Senior</v>
      </c>
      <c r="H763" t="s">
        <v>31</v>
      </c>
      <c r="I763" t="s">
        <v>63</v>
      </c>
      <c r="J763" t="s">
        <v>39</v>
      </c>
      <c r="K763" t="s">
        <v>67</v>
      </c>
      <c r="L763" s="12">
        <v>5</v>
      </c>
      <c r="M763" s="6">
        <v>1965.05</v>
      </c>
      <c r="N763" s="8">
        <v>0.11</v>
      </c>
      <c r="O763" s="5">
        <v>3497.79</v>
      </c>
      <c r="P763" s="10" t="str">
        <f t="shared" si="47"/>
        <v>2022</v>
      </c>
      <c r="Q763" s="10" t="s">
        <v>501</v>
      </c>
      <c r="R763" s="11" t="s">
        <v>1927</v>
      </c>
    </row>
    <row r="764" spans="1:18" x14ac:dyDescent="0.3">
      <c r="A764" t="str">
        <f t="shared" si="44"/>
        <v>763-Luc/SPS</v>
      </c>
      <c r="B764" t="s">
        <v>62</v>
      </c>
      <c r="C764" t="str">
        <f t="shared" si="45"/>
        <v>Luc</v>
      </c>
      <c r="D764">
        <v>763</v>
      </c>
      <c r="E764" t="s">
        <v>25</v>
      </c>
      <c r="F764" s="5">
        <v>35</v>
      </c>
      <c r="G764" s="5" t="str">
        <f t="shared" si="46"/>
        <v>Middle Age</v>
      </c>
      <c r="H764" t="s">
        <v>32</v>
      </c>
      <c r="I764" t="s">
        <v>34</v>
      </c>
      <c r="J764" t="s">
        <v>38</v>
      </c>
      <c r="K764" t="s">
        <v>67</v>
      </c>
      <c r="L764">
        <v>1</v>
      </c>
      <c r="M764" s="6">
        <v>903.04</v>
      </c>
      <c r="N764" s="8">
        <v>0.08</v>
      </c>
      <c r="O764" s="5">
        <v>830.8</v>
      </c>
      <c r="P764" s="10" t="str">
        <f t="shared" si="47"/>
        <v>2021</v>
      </c>
      <c r="Q764" s="10" t="s">
        <v>673</v>
      </c>
      <c r="R764" s="11" t="s">
        <v>1928</v>
      </c>
    </row>
    <row r="765" spans="1:18" x14ac:dyDescent="0.3">
      <c r="A765" t="str">
        <f t="shared" si="44"/>
        <v>764-Muh/SPS</v>
      </c>
      <c r="B765" t="s">
        <v>62</v>
      </c>
      <c r="C765" t="str">
        <f t="shared" si="45"/>
        <v>Muh</v>
      </c>
      <c r="D765">
        <v>764</v>
      </c>
      <c r="E765" t="s">
        <v>27</v>
      </c>
      <c r="F765" s="5">
        <v>19</v>
      </c>
      <c r="G765" s="5" t="str">
        <f t="shared" si="46"/>
        <v>Young</v>
      </c>
      <c r="H765" t="s">
        <v>31</v>
      </c>
      <c r="I765" t="s">
        <v>66</v>
      </c>
      <c r="J765" t="s">
        <v>39</v>
      </c>
      <c r="K765" t="s">
        <v>43</v>
      </c>
      <c r="L765">
        <v>1</v>
      </c>
      <c r="M765" s="6">
        <v>1902.19</v>
      </c>
      <c r="N765" s="8">
        <v>0</v>
      </c>
      <c r="O765" s="5">
        <v>1902.19</v>
      </c>
      <c r="P765" s="10" t="str">
        <f t="shared" si="47"/>
        <v>2022</v>
      </c>
      <c r="Q765" s="10" t="s">
        <v>674</v>
      </c>
      <c r="R765" s="11" t="s">
        <v>1929</v>
      </c>
    </row>
    <row r="766" spans="1:18" x14ac:dyDescent="0.3">
      <c r="A766" t="str">
        <f t="shared" si="44"/>
        <v>765-Dav/SPS</v>
      </c>
      <c r="B766" t="s">
        <v>62</v>
      </c>
      <c r="C766" t="str">
        <f t="shared" si="45"/>
        <v>Dav</v>
      </c>
      <c r="D766">
        <v>765</v>
      </c>
      <c r="E766" t="s">
        <v>22</v>
      </c>
      <c r="F766" s="5">
        <v>33</v>
      </c>
      <c r="G766" s="5" t="str">
        <f t="shared" si="46"/>
        <v>Middle Age</v>
      </c>
      <c r="H766" t="s">
        <v>32</v>
      </c>
      <c r="I766" t="s">
        <v>33</v>
      </c>
      <c r="J766" t="s">
        <v>39</v>
      </c>
      <c r="K766" t="s">
        <v>67</v>
      </c>
      <c r="L766">
        <v>9</v>
      </c>
      <c r="M766" s="6">
        <v>797.08</v>
      </c>
      <c r="N766" s="8">
        <v>0.05</v>
      </c>
      <c r="O766" s="5">
        <v>6815.03</v>
      </c>
      <c r="P766" s="10" t="str">
        <f t="shared" si="47"/>
        <v>2023</v>
      </c>
      <c r="Q766" s="10" t="s">
        <v>675</v>
      </c>
      <c r="R766" s="11" t="s">
        <v>1930</v>
      </c>
    </row>
    <row r="767" spans="1:18" x14ac:dyDescent="0.3">
      <c r="A767" t="str">
        <f t="shared" si="44"/>
        <v>766-Muh/SPS</v>
      </c>
      <c r="B767" t="s">
        <v>62</v>
      </c>
      <c r="C767" t="str">
        <f t="shared" si="45"/>
        <v>Muh</v>
      </c>
      <c r="D767">
        <v>766</v>
      </c>
      <c r="E767" t="s">
        <v>27</v>
      </c>
      <c r="F767" s="5">
        <v>46</v>
      </c>
      <c r="G767" s="5" t="str">
        <f t="shared" si="46"/>
        <v>Senior</v>
      </c>
      <c r="H767" t="s">
        <v>31</v>
      </c>
      <c r="I767" t="s">
        <v>65</v>
      </c>
      <c r="J767" t="s">
        <v>41</v>
      </c>
      <c r="K767" t="s">
        <v>67</v>
      </c>
      <c r="L767">
        <v>1</v>
      </c>
      <c r="M767" s="6">
        <v>1223.48</v>
      </c>
      <c r="N767" s="8">
        <v>0.14000000000000001</v>
      </c>
      <c r="O767" s="5">
        <v>1052.19</v>
      </c>
      <c r="P767" s="10" t="str">
        <f t="shared" si="47"/>
        <v>2021</v>
      </c>
      <c r="Q767" s="10" t="s">
        <v>375</v>
      </c>
      <c r="R767" s="11" t="s">
        <v>1931</v>
      </c>
    </row>
    <row r="768" spans="1:18" x14ac:dyDescent="0.3">
      <c r="A768" t="str">
        <f t="shared" si="44"/>
        <v>767-Emm/SPS</v>
      </c>
      <c r="B768" t="s">
        <v>62</v>
      </c>
      <c r="C768" t="str">
        <f t="shared" si="45"/>
        <v>Emm</v>
      </c>
      <c r="D768">
        <v>767</v>
      </c>
      <c r="E768" t="s">
        <v>20</v>
      </c>
      <c r="F768" s="5">
        <v>50</v>
      </c>
      <c r="G768" s="5" t="str">
        <f t="shared" si="46"/>
        <v>Senior</v>
      </c>
      <c r="H768" t="s">
        <v>31</v>
      </c>
      <c r="I768" t="s">
        <v>66</v>
      </c>
      <c r="J768" t="s">
        <v>39</v>
      </c>
      <c r="K768" t="s">
        <v>67</v>
      </c>
      <c r="L768">
        <v>3</v>
      </c>
      <c r="M768" s="6">
        <v>928.11</v>
      </c>
      <c r="N768" s="8">
        <v>0.08</v>
      </c>
      <c r="O768" s="5">
        <v>2561.58</v>
      </c>
      <c r="P768" s="10" t="str">
        <f t="shared" si="47"/>
        <v>2022</v>
      </c>
      <c r="Q768" s="10" t="s">
        <v>676</v>
      </c>
      <c r="R768" s="11" t="s">
        <v>1932</v>
      </c>
    </row>
    <row r="769" spans="1:18" x14ac:dyDescent="0.3">
      <c r="A769" t="str">
        <f t="shared" si="44"/>
        <v>768-Jam/SPS</v>
      </c>
      <c r="B769" t="s">
        <v>62</v>
      </c>
      <c r="C769" t="str">
        <f t="shared" si="45"/>
        <v>Jam</v>
      </c>
      <c r="D769">
        <v>768</v>
      </c>
      <c r="E769" t="s">
        <v>17</v>
      </c>
      <c r="F769" s="5">
        <v>33</v>
      </c>
      <c r="G769" s="5" t="str">
        <f t="shared" si="46"/>
        <v>Middle Age</v>
      </c>
      <c r="H769" t="s">
        <v>32</v>
      </c>
      <c r="I769" t="s">
        <v>66</v>
      </c>
      <c r="J769" t="s">
        <v>37</v>
      </c>
      <c r="K769" t="s">
        <v>43</v>
      </c>
      <c r="L769" s="12">
        <v>5</v>
      </c>
      <c r="M769" s="6">
        <v>1368.07</v>
      </c>
      <c r="N769" s="8">
        <v>0.26</v>
      </c>
      <c r="O769" s="5">
        <v>2024.74</v>
      </c>
      <c r="P769" s="10" t="str">
        <f t="shared" si="47"/>
        <v>2020</v>
      </c>
      <c r="Q769" s="10" t="s">
        <v>677</v>
      </c>
      <c r="R769" s="11" t="s">
        <v>1933</v>
      </c>
    </row>
    <row r="770" spans="1:18" x14ac:dyDescent="0.3">
      <c r="A770" t="str">
        <f t="shared" si="44"/>
        <v>769-Isa/SPS</v>
      </c>
      <c r="B770" t="s">
        <v>62</v>
      </c>
      <c r="C770" t="str">
        <f t="shared" si="45"/>
        <v>Isa</v>
      </c>
      <c r="D770">
        <v>769</v>
      </c>
      <c r="E770" t="s">
        <v>21</v>
      </c>
      <c r="F770" s="5">
        <v>52</v>
      </c>
      <c r="G770" s="5" t="str">
        <f t="shared" si="46"/>
        <v>Senior</v>
      </c>
      <c r="H770" t="s">
        <v>31</v>
      </c>
      <c r="I770" t="s">
        <v>35</v>
      </c>
      <c r="J770" t="s">
        <v>39</v>
      </c>
      <c r="K770" t="s">
        <v>43</v>
      </c>
      <c r="L770">
        <v>4</v>
      </c>
      <c r="M770" s="6">
        <v>408.07</v>
      </c>
      <c r="N770" s="8">
        <v>0.04</v>
      </c>
      <c r="O770" s="5">
        <v>1566.99</v>
      </c>
      <c r="P770" s="10" t="str">
        <f t="shared" si="47"/>
        <v>2021</v>
      </c>
      <c r="Q770" s="10" t="s">
        <v>678</v>
      </c>
      <c r="R770" s="11" t="s">
        <v>1934</v>
      </c>
    </row>
    <row r="771" spans="1:18" x14ac:dyDescent="0.3">
      <c r="A771" t="str">
        <f t="shared" ref="A771:A834" si="48">D771&amp;"-"&amp;C771&amp;"/"&amp;B771</f>
        <v>770-Dan/SPS</v>
      </c>
      <c r="B771" t="s">
        <v>62</v>
      </c>
      <c r="C771" t="str">
        <f t="shared" ref="C771:C834" si="49">LEFT(E771,3)</f>
        <v>Dan</v>
      </c>
      <c r="D771">
        <v>770</v>
      </c>
      <c r="E771" t="s">
        <v>15</v>
      </c>
      <c r="F771" s="5">
        <v>64</v>
      </c>
      <c r="G771" s="5" t="str">
        <f t="shared" ref="G771:G834" si="50">IF(F771&lt;25,"Young",IF(F771&lt;45,"Middle Age","Senior"))</f>
        <v>Senior</v>
      </c>
      <c r="H771" t="s">
        <v>32</v>
      </c>
      <c r="I771" t="s">
        <v>65</v>
      </c>
      <c r="J771" t="s">
        <v>57</v>
      </c>
      <c r="K771" t="s">
        <v>67</v>
      </c>
      <c r="L771">
        <v>1</v>
      </c>
      <c r="M771" s="6">
        <v>831.23</v>
      </c>
      <c r="N771" s="8">
        <v>0.26</v>
      </c>
      <c r="O771" s="5">
        <v>615.11</v>
      </c>
      <c r="P771" s="10" t="str">
        <f t="shared" ref="P771:P834" si="51">RIGHT(Q771,4)</f>
        <v>2020</v>
      </c>
      <c r="Q771" s="10" t="s">
        <v>679</v>
      </c>
      <c r="R771" s="11" t="s">
        <v>1935</v>
      </c>
    </row>
    <row r="772" spans="1:18" x14ac:dyDescent="0.3">
      <c r="A772" t="str">
        <f t="shared" si="48"/>
        <v>771-Luc/SPS</v>
      </c>
      <c r="B772" t="s">
        <v>62</v>
      </c>
      <c r="C772" t="str">
        <f t="shared" si="49"/>
        <v>Luc</v>
      </c>
      <c r="D772">
        <v>771</v>
      </c>
      <c r="E772" t="s">
        <v>25</v>
      </c>
      <c r="F772" s="5">
        <v>60</v>
      </c>
      <c r="G772" s="5" t="str">
        <f t="shared" si="50"/>
        <v>Senior</v>
      </c>
      <c r="H772" t="s">
        <v>32</v>
      </c>
      <c r="I772" t="s">
        <v>64</v>
      </c>
      <c r="J772" t="s">
        <v>39</v>
      </c>
      <c r="K772" t="s">
        <v>42</v>
      </c>
      <c r="L772">
        <v>1</v>
      </c>
      <c r="M772" s="6">
        <v>183.34</v>
      </c>
      <c r="N772" s="8">
        <v>0.12</v>
      </c>
      <c r="O772" s="5">
        <v>161.34</v>
      </c>
      <c r="P772" s="10" t="str">
        <f t="shared" si="51"/>
        <v>2021</v>
      </c>
      <c r="Q772" s="10" t="s">
        <v>680</v>
      </c>
      <c r="R772" s="11" t="s">
        <v>1936</v>
      </c>
    </row>
    <row r="773" spans="1:18" x14ac:dyDescent="0.3">
      <c r="A773" t="str">
        <f t="shared" si="48"/>
        <v>772-Dan/SPS</v>
      </c>
      <c r="B773" t="s">
        <v>62</v>
      </c>
      <c r="C773" t="str">
        <f t="shared" si="49"/>
        <v>Dan</v>
      </c>
      <c r="D773">
        <v>772</v>
      </c>
      <c r="E773" t="s">
        <v>15</v>
      </c>
      <c r="F773" s="5">
        <v>59</v>
      </c>
      <c r="G773" s="5" t="str">
        <f t="shared" si="50"/>
        <v>Senior</v>
      </c>
      <c r="H773" t="s">
        <v>31</v>
      </c>
      <c r="I773" t="s">
        <v>66</v>
      </c>
      <c r="J773" t="s">
        <v>57</v>
      </c>
      <c r="K773" t="s">
        <v>43</v>
      </c>
      <c r="L773">
        <v>4</v>
      </c>
      <c r="M773" s="6">
        <v>1216.3</v>
      </c>
      <c r="N773" s="8">
        <v>0.08</v>
      </c>
      <c r="O773" s="5">
        <v>4475.9799999999996</v>
      </c>
      <c r="P773" s="10" t="str">
        <f t="shared" si="51"/>
        <v>2023</v>
      </c>
      <c r="Q773" s="10" t="s">
        <v>681</v>
      </c>
      <c r="R773" s="11" t="s">
        <v>1937</v>
      </c>
    </row>
    <row r="774" spans="1:18" x14ac:dyDescent="0.3">
      <c r="A774" t="str">
        <f t="shared" si="48"/>
        <v>773-Lea/SPS</v>
      </c>
      <c r="B774" t="s">
        <v>62</v>
      </c>
      <c r="C774" t="str">
        <f t="shared" si="49"/>
        <v>Lea</v>
      </c>
      <c r="D774">
        <v>773</v>
      </c>
      <c r="E774" t="s">
        <v>14</v>
      </c>
      <c r="F774" s="5">
        <v>34</v>
      </c>
      <c r="G774" s="5" t="str">
        <f t="shared" si="50"/>
        <v>Middle Age</v>
      </c>
      <c r="H774" t="s">
        <v>31</v>
      </c>
      <c r="I774" t="s">
        <v>65</v>
      </c>
      <c r="J774" t="s">
        <v>40</v>
      </c>
      <c r="K774" t="s">
        <v>67</v>
      </c>
      <c r="L774">
        <v>4</v>
      </c>
      <c r="M774" s="6">
        <v>1927.23</v>
      </c>
      <c r="N774" s="8">
        <v>0.09</v>
      </c>
      <c r="O774" s="5">
        <v>7015.12</v>
      </c>
      <c r="P774" s="10" t="str">
        <f t="shared" si="51"/>
        <v>2021</v>
      </c>
      <c r="Q774" s="10" t="s">
        <v>236</v>
      </c>
      <c r="R774" s="11" t="s">
        <v>1938</v>
      </c>
    </row>
    <row r="775" spans="1:18" x14ac:dyDescent="0.3">
      <c r="A775" t="str">
        <f t="shared" si="48"/>
        <v>774-Fat/SPS</v>
      </c>
      <c r="B775" t="s">
        <v>62</v>
      </c>
      <c r="C775" t="str">
        <f t="shared" si="49"/>
        <v>Fat</v>
      </c>
      <c r="D775">
        <v>774</v>
      </c>
      <c r="E775" t="s">
        <v>13</v>
      </c>
      <c r="F775" s="5">
        <v>21</v>
      </c>
      <c r="G775" s="5" t="str">
        <f t="shared" si="50"/>
        <v>Young</v>
      </c>
      <c r="H775" t="s">
        <v>32</v>
      </c>
      <c r="I775" t="s">
        <v>63</v>
      </c>
      <c r="J775" t="s">
        <v>39</v>
      </c>
      <c r="K775" t="s">
        <v>42</v>
      </c>
      <c r="L775">
        <v>7</v>
      </c>
      <c r="M775" s="6">
        <v>139.52000000000001</v>
      </c>
      <c r="N775" s="8">
        <v>0.1</v>
      </c>
      <c r="O775" s="5">
        <v>878.98</v>
      </c>
      <c r="P775" s="10" t="str">
        <f t="shared" si="51"/>
        <v>2022</v>
      </c>
      <c r="Q775" s="10" t="s">
        <v>376</v>
      </c>
      <c r="R775" s="11" t="s">
        <v>1939</v>
      </c>
    </row>
    <row r="776" spans="1:18" x14ac:dyDescent="0.3">
      <c r="A776" t="str">
        <f t="shared" si="48"/>
        <v>775-Ais/SPS</v>
      </c>
      <c r="B776" t="s">
        <v>62</v>
      </c>
      <c r="C776" t="str">
        <f t="shared" si="49"/>
        <v>Ais</v>
      </c>
      <c r="D776">
        <v>775</v>
      </c>
      <c r="E776" t="s">
        <v>16</v>
      </c>
      <c r="F776" s="5">
        <v>21</v>
      </c>
      <c r="G776" s="5" t="str">
        <f t="shared" si="50"/>
        <v>Young</v>
      </c>
      <c r="H776" t="s">
        <v>32</v>
      </c>
      <c r="I776" t="s">
        <v>66</v>
      </c>
      <c r="J776" t="s">
        <v>40</v>
      </c>
      <c r="K776" t="s">
        <v>42</v>
      </c>
      <c r="L776">
        <v>8</v>
      </c>
      <c r="M776" s="6">
        <v>1336.28</v>
      </c>
      <c r="N776" s="8">
        <v>0.15</v>
      </c>
      <c r="O776" s="5">
        <v>9086.7000000000007</v>
      </c>
      <c r="P776" s="10" t="str">
        <f t="shared" si="51"/>
        <v>2020</v>
      </c>
      <c r="Q776" s="10" t="s">
        <v>682</v>
      </c>
      <c r="R776" s="11" t="s">
        <v>1940</v>
      </c>
    </row>
    <row r="777" spans="1:18" x14ac:dyDescent="0.3">
      <c r="A777" t="str">
        <f t="shared" si="48"/>
        <v>776-Ais/SPS</v>
      </c>
      <c r="B777" t="s">
        <v>62</v>
      </c>
      <c r="C777" t="str">
        <f t="shared" si="49"/>
        <v>Ais</v>
      </c>
      <c r="D777">
        <v>776</v>
      </c>
      <c r="E777" t="s">
        <v>16</v>
      </c>
      <c r="F777" s="5">
        <v>42</v>
      </c>
      <c r="G777" s="5" t="str">
        <f t="shared" si="50"/>
        <v>Middle Age</v>
      </c>
      <c r="H777" t="s">
        <v>32</v>
      </c>
      <c r="I777" t="s">
        <v>35</v>
      </c>
      <c r="J777" t="s">
        <v>39</v>
      </c>
      <c r="K777" t="s">
        <v>43</v>
      </c>
      <c r="L777">
        <v>8</v>
      </c>
      <c r="M777" s="6">
        <v>1561.44</v>
      </c>
      <c r="N777" s="8">
        <v>0.11</v>
      </c>
      <c r="O777" s="5">
        <v>11117.45</v>
      </c>
      <c r="P777" s="10" t="str">
        <f t="shared" si="51"/>
        <v>2021</v>
      </c>
      <c r="Q777" s="10" t="s">
        <v>465</v>
      </c>
      <c r="R777" s="11" t="s">
        <v>1941</v>
      </c>
    </row>
    <row r="778" spans="1:18" x14ac:dyDescent="0.3">
      <c r="A778" t="str">
        <f t="shared" si="48"/>
        <v>777-Luc/SPS</v>
      </c>
      <c r="B778" t="s">
        <v>62</v>
      </c>
      <c r="C778" t="str">
        <f t="shared" si="49"/>
        <v>Luc</v>
      </c>
      <c r="D778">
        <v>777</v>
      </c>
      <c r="E778" t="s">
        <v>25</v>
      </c>
      <c r="F778" s="5">
        <v>50</v>
      </c>
      <c r="G778" s="5" t="str">
        <f t="shared" si="50"/>
        <v>Senior</v>
      </c>
      <c r="H778" t="s">
        <v>31</v>
      </c>
      <c r="I778" t="s">
        <v>35</v>
      </c>
      <c r="J778" t="s">
        <v>37</v>
      </c>
      <c r="K778" t="s">
        <v>42</v>
      </c>
      <c r="L778">
        <v>8</v>
      </c>
      <c r="M778" s="6">
        <v>465.56</v>
      </c>
      <c r="N778" s="8">
        <v>0.19</v>
      </c>
      <c r="O778" s="5">
        <v>3016.83</v>
      </c>
      <c r="P778" s="10" t="str">
        <f t="shared" si="51"/>
        <v>2021</v>
      </c>
      <c r="Q778" s="10" t="s">
        <v>222</v>
      </c>
      <c r="R778" s="11" t="s">
        <v>1942</v>
      </c>
    </row>
    <row r="779" spans="1:18" x14ac:dyDescent="0.3">
      <c r="A779" t="str">
        <f t="shared" si="48"/>
        <v>778-Emm/SPS</v>
      </c>
      <c r="B779" t="s">
        <v>62</v>
      </c>
      <c r="C779" t="str">
        <f t="shared" si="49"/>
        <v>Emm</v>
      </c>
      <c r="D779">
        <v>778</v>
      </c>
      <c r="E779" t="s">
        <v>20</v>
      </c>
      <c r="F779" s="5">
        <v>31</v>
      </c>
      <c r="G779" s="5" t="str">
        <f t="shared" si="50"/>
        <v>Middle Age</v>
      </c>
      <c r="H779" t="s">
        <v>31</v>
      </c>
      <c r="I779" t="s">
        <v>64</v>
      </c>
      <c r="J779" t="s">
        <v>57</v>
      </c>
      <c r="K779" t="s">
        <v>43</v>
      </c>
      <c r="L779">
        <v>9</v>
      </c>
      <c r="M779" s="6">
        <v>582.49</v>
      </c>
      <c r="N779" s="8">
        <v>0.13</v>
      </c>
      <c r="O779" s="5">
        <v>4560.8999999999996</v>
      </c>
      <c r="P779" s="10" t="str">
        <f t="shared" si="51"/>
        <v>2023</v>
      </c>
      <c r="Q779" s="10" t="s">
        <v>683</v>
      </c>
      <c r="R779" s="11" t="s">
        <v>1943</v>
      </c>
    </row>
    <row r="780" spans="1:18" x14ac:dyDescent="0.3">
      <c r="A780" t="str">
        <f t="shared" si="48"/>
        <v>779-Dan/SPS</v>
      </c>
      <c r="B780" t="s">
        <v>62</v>
      </c>
      <c r="C780" t="str">
        <f t="shared" si="49"/>
        <v>Dan</v>
      </c>
      <c r="D780">
        <v>779</v>
      </c>
      <c r="E780" t="s">
        <v>15</v>
      </c>
      <c r="F780" s="5">
        <v>41</v>
      </c>
      <c r="G780" s="5" t="str">
        <f t="shared" si="50"/>
        <v>Middle Age</v>
      </c>
      <c r="H780" t="s">
        <v>32</v>
      </c>
      <c r="I780" t="s">
        <v>35</v>
      </c>
      <c r="J780" t="s">
        <v>40</v>
      </c>
      <c r="K780" t="s">
        <v>67</v>
      </c>
      <c r="L780">
        <v>1</v>
      </c>
      <c r="M780" s="6">
        <v>443.08</v>
      </c>
      <c r="N780" s="8">
        <v>0.2</v>
      </c>
      <c r="O780" s="5">
        <v>354.46</v>
      </c>
      <c r="P780" s="10" t="str">
        <f t="shared" si="51"/>
        <v>2020</v>
      </c>
      <c r="Q780" s="10" t="s">
        <v>370</v>
      </c>
      <c r="R780" s="11" t="s">
        <v>1944</v>
      </c>
    </row>
    <row r="781" spans="1:18" x14ac:dyDescent="0.3">
      <c r="A781" t="str">
        <f t="shared" si="48"/>
        <v>780-Lea/SPS</v>
      </c>
      <c r="B781" t="s">
        <v>62</v>
      </c>
      <c r="C781" t="str">
        <f t="shared" si="49"/>
        <v>Lea</v>
      </c>
      <c r="D781">
        <v>780</v>
      </c>
      <c r="E781" t="s">
        <v>14</v>
      </c>
      <c r="F781" s="5">
        <v>28</v>
      </c>
      <c r="G781" s="5" t="str">
        <f t="shared" si="50"/>
        <v>Middle Age</v>
      </c>
      <c r="H781" t="s">
        <v>31</v>
      </c>
      <c r="I781" t="s">
        <v>65</v>
      </c>
      <c r="J781" t="s">
        <v>40</v>
      </c>
      <c r="K781" t="s">
        <v>43</v>
      </c>
      <c r="L781">
        <v>9</v>
      </c>
      <c r="M781" s="6">
        <v>629.95000000000005</v>
      </c>
      <c r="N781" s="8">
        <v>0.18</v>
      </c>
      <c r="O781" s="5">
        <v>4649.03</v>
      </c>
      <c r="P781" s="10" t="str">
        <f t="shared" si="51"/>
        <v>2020</v>
      </c>
      <c r="Q781" s="10" t="s">
        <v>221</v>
      </c>
      <c r="R781" s="11" t="s">
        <v>1945</v>
      </c>
    </row>
    <row r="782" spans="1:18" x14ac:dyDescent="0.3">
      <c r="A782" t="str">
        <f t="shared" si="48"/>
        <v>781-Joh/SPS</v>
      </c>
      <c r="B782" t="s">
        <v>62</v>
      </c>
      <c r="C782" t="str">
        <f t="shared" si="49"/>
        <v>Joh</v>
      </c>
      <c r="D782">
        <v>781</v>
      </c>
      <c r="E782" t="s">
        <v>19</v>
      </c>
      <c r="F782" s="5">
        <v>42</v>
      </c>
      <c r="G782" s="5" t="str">
        <f t="shared" si="50"/>
        <v>Middle Age</v>
      </c>
      <c r="H782" t="s">
        <v>31</v>
      </c>
      <c r="I782" t="s">
        <v>33</v>
      </c>
      <c r="J782" t="s">
        <v>57</v>
      </c>
      <c r="K782" t="s">
        <v>42</v>
      </c>
      <c r="L782">
        <v>8</v>
      </c>
      <c r="M782" s="6">
        <v>264.66000000000003</v>
      </c>
      <c r="N782" s="8">
        <v>7.0000000000000007E-2</v>
      </c>
      <c r="O782" s="5">
        <v>1969.07</v>
      </c>
      <c r="P782" s="10" t="str">
        <f t="shared" si="51"/>
        <v>2022</v>
      </c>
      <c r="Q782" s="10" t="s">
        <v>399</v>
      </c>
      <c r="R782" s="11" t="s">
        <v>1946</v>
      </c>
    </row>
    <row r="783" spans="1:18" x14ac:dyDescent="0.3">
      <c r="A783" t="str">
        <f t="shared" si="48"/>
        <v>782-Emi/SPS</v>
      </c>
      <c r="B783" t="s">
        <v>62</v>
      </c>
      <c r="C783" t="str">
        <f t="shared" si="49"/>
        <v>Emi</v>
      </c>
      <c r="D783">
        <v>782</v>
      </c>
      <c r="E783" t="s">
        <v>28</v>
      </c>
      <c r="F783" s="5">
        <v>45</v>
      </c>
      <c r="G783" s="5" t="str">
        <f t="shared" si="50"/>
        <v>Senior</v>
      </c>
      <c r="H783" t="s">
        <v>31</v>
      </c>
      <c r="I783" t="s">
        <v>35</v>
      </c>
      <c r="J783" t="s">
        <v>41</v>
      </c>
      <c r="K783" t="s">
        <v>43</v>
      </c>
      <c r="L783">
        <v>1</v>
      </c>
      <c r="M783" s="6">
        <v>772.18</v>
      </c>
      <c r="N783" s="8">
        <v>0.24</v>
      </c>
      <c r="O783" s="5">
        <v>586.86</v>
      </c>
      <c r="P783" s="10" t="str">
        <f t="shared" si="51"/>
        <v>2020</v>
      </c>
      <c r="Q783" s="10" t="s">
        <v>602</v>
      </c>
      <c r="R783" s="11" t="s">
        <v>1947</v>
      </c>
    </row>
    <row r="784" spans="1:18" x14ac:dyDescent="0.3">
      <c r="A784" t="str">
        <f t="shared" si="48"/>
        <v>783-Oma/SPS</v>
      </c>
      <c r="B784" t="s">
        <v>62</v>
      </c>
      <c r="C784" t="str">
        <f t="shared" si="49"/>
        <v>Oma</v>
      </c>
      <c r="D784">
        <v>783</v>
      </c>
      <c r="E784" t="s">
        <v>23</v>
      </c>
      <c r="F784" s="5">
        <v>24</v>
      </c>
      <c r="G784" s="5" t="str">
        <f t="shared" si="50"/>
        <v>Young</v>
      </c>
      <c r="H784" t="s">
        <v>32</v>
      </c>
      <c r="I784" t="s">
        <v>33</v>
      </c>
      <c r="J784" t="s">
        <v>39</v>
      </c>
      <c r="K784" t="s">
        <v>43</v>
      </c>
      <c r="L784">
        <v>7</v>
      </c>
      <c r="M784" s="6">
        <v>769.41</v>
      </c>
      <c r="N784" s="8">
        <v>0.24</v>
      </c>
      <c r="O784" s="5">
        <v>4093.26</v>
      </c>
      <c r="P784" s="10" t="str">
        <f t="shared" si="51"/>
        <v>2021</v>
      </c>
      <c r="Q784" s="10" t="s">
        <v>194</v>
      </c>
      <c r="R784" s="11" t="s">
        <v>1948</v>
      </c>
    </row>
    <row r="785" spans="1:18" x14ac:dyDescent="0.3">
      <c r="A785" t="str">
        <f t="shared" si="48"/>
        <v>784-Jac/SPS</v>
      </c>
      <c r="B785" t="s">
        <v>62</v>
      </c>
      <c r="C785" t="str">
        <f t="shared" si="49"/>
        <v>Jac</v>
      </c>
      <c r="D785">
        <v>784</v>
      </c>
      <c r="E785" t="s">
        <v>30</v>
      </c>
      <c r="F785" s="5">
        <v>53</v>
      </c>
      <c r="G785" s="5" t="str">
        <f t="shared" si="50"/>
        <v>Senior</v>
      </c>
      <c r="H785" t="s">
        <v>32</v>
      </c>
      <c r="I785" t="s">
        <v>64</v>
      </c>
      <c r="J785" t="s">
        <v>39</v>
      </c>
      <c r="K785" t="s">
        <v>67</v>
      </c>
      <c r="L785">
        <v>9</v>
      </c>
      <c r="M785" s="6">
        <v>1624.17</v>
      </c>
      <c r="N785" s="8">
        <v>0.3</v>
      </c>
      <c r="O785" s="5">
        <v>10232.27</v>
      </c>
      <c r="P785" s="10" t="str">
        <f t="shared" si="51"/>
        <v>2021</v>
      </c>
      <c r="Q785" s="10" t="s">
        <v>185</v>
      </c>
      <c r="R785" s="11" t="s">
        <v>1949</v>
      </c>
    </row>
    <row r="786" spans="1:18" x14ac:dyDescent="0.3">
      <c r="A786" t="str">
        <f t="shared" si="48"/>
        <v>785-Mar/SPS</v>
      </c>
      <c r="B786" t="s">
        <v>62</v>
      </c>
      <c r="C786" t="str">
        <f t="shared" si="49"/>
        <v>Mar</v>
      </c>
      <c r="D786">
        <v>785</v>
      </c>
      <c r="E786" t="s">
        <v>18</v>
      </c>
      <c r="F786" s="5">
        <v>27</v>
      </c>
      <c r="G786" s="5" t="str">
        <f t="shared" si="50"/>
        <v>Middle Age</v>
      </c>
      <c r="H786" t="s">
        <v>31</v>
      </c>
      <c r="I786" t="s">
        <v>63</v>
      </c>
      <c r="J786" t="s">
        <v>37</v>
      </c>
      <c r="K786" t="s">
        <v>42</v>
      </c>
      <c r="L786">
        <v>4</v>
      </c>
      <c r="M786" s="6">
        <v>1611.87</v>
      </c>
      <c r="N786" s="8">
        <v>0.05</v>
      </c>
      <c r="O786" s="5">
        <v>6125.11</v>
      </c>
      <c r="P786" s="10" t="str">
        <f t="shared" si="51"/>
        <v>2020</v>
      </c>
      <c r="Q786" s="10" t="s">
        <v>684</v>
      </c>
      <c r="R786" s="11" t="s">
        <v>1950</v>
      </c>
    </row>
    <row r="787" spans="1:18" x14ac:dyDescent="0.3">
      <c r="A787" t="str">
        <f t="shared" si="48"/>
        <v>786-Jac/SPS</v>
      </c>
      <c r="B787" t="s">
        <v>62</v>
      </c>
      <c r="C787" t="str">
        <f t="shared" si="49"/>
        <v>Jac</v>
      </c>
      <c r="D787">
        <v>786</v>
      </c>
      <c r="E787" t="s">
        <v>30</v>
      </c>
      <c r="F787" s="5">
        <v>53</v>
      </c>
      <c r="G787" s="5" t="str">
        <f t="shared" si="50"/>
        <v>Senior</v>
      </c>
      <c r="H787" t="s">
        <v>31</v>
      </c>
      <c r="I787" t="s">
        <v>34</v>
      </c>
      <c r="J787" t="s">
        <v>41</v>
      </c>
      <c r="K787" t="s">
        <v>43</v>
      </c>
      <c r="L787">
        <v>9</v>
      </c>
      <c r="M787" s="6">
        <v>1603.61</v>
      </c>
      <c r="N787" s="8">
        <v>0.25</v>
      </c>
      <c r="O787" s="5">
        <v>10824.37</v>
      </c>
      <c r="P787" s="10" t="str">
        <f t="shared" si="51"/>
        <v>2021</v>
      </c>
      <c r="Q787" s="10" t="s">
        <v>78</v>
      </c>
      <c r="R787" s="11" t="s">
        <v>1951</v>
      </c>
    </row>
    <row r="788" spans="1:18" x14ac:dyDescent="0.3">
      <c r="A788" t="str">
        <f t="shared" si="48"/>
        <v>787-Fat/SPS</v>
      </c>
      <c r="B788" t="s">
        <v>62</v>
      </c>
      <c r="C788" t="str">
        <f t="shared" si="49"/>
        <v>Fat</v>
      </c>
      <c r="D788">
        <v>787</v>
      </c>
      <c r="E788" t="s">
        <v>13</v>
      </c>
      <c r="F788" s="5">
        <v>48</v>
      </c>
      <c r="G788" s="5" t="str">
        <f t="shared" si="50"/>
        <v>Senior</v>
      </c>
      <c r="H788" t="s">
        <v>32</v>
      </c>
      <c r="I788" t="s">
        <v>66</v>
      </c>
      <c r="J788" t="s">
        <v>41</v>
      </c>
      <c r="K788" t="s">
        <v>67</v>
      </c>
      <c r="L788">
        <v>1</v>
      </c>
      <c r="M788" s="6">
        <v>1155.72</v>
      </c>
      <c r="N788" s="8">
        <v>0.26</v>
      </c>
      <c r="O788" s="5">
        <v>855.23</v>
      </c>
      <c r="P788" s="10" t="str">
        <f t="shared" si="51"/>
        <v>2023</v>
      </c>
      <c r="Q788" s="10" t="s">
        <v>685</v>
      </c>
      <c r="R788" s="11" t="s">
        <v>1952</v>
      </c>
    </row>
    <row r="789" spans="1:18" x14ac:dyDescent="0.3">
      <c r="A789" t="str">
        <f t="shared" si="48"/>
        <v>788-Muh/SPS</v>
      </c>
      <c r="B789" t="s">
        <v>62</v>
      </c>
      <c r="C789" t="str">
        <f t="shared" si="49"/>
        <v>Muh</v>
      </c>
      <c r="D789">
        <v>788</v>
      </c>
      <c r="E789" t="s">
        <v>27</v>
      </c>
      <c r="F789" s="5">
        <v>36</v>
      </c>
      <c r="G789" s="5" t="str">
        <f t="shared" si="50"/>
        <v>Middle Age</v>
      </c>
      <c r="H789" t="s">
        <v>31</v>
      </c>
      <c r="I789" t="s">
        <v>66</v>
      </c>
      <c r="J789" t="s">
        <v>37</v>
      </c>
      <c r="K789" t="s">
        <v>67</v>
      </c>
      <c r="L789">
        <v>9</v>
      </c>
      <c r="M789" s="6">
        <v>685.47</v>
      </c>
      <c r="N789" s="8">
        <v>0.19</v>
      </c>
      <c r="O789" s="5">
        <v>4997.08</v>
      </c>
      <c r="P789" s="10" t="str">
        <f t="shared" si="51"/>
        <v>2022</v>
      </c>
      <c r="Q789" s="10" t="s">
        <v>238</v>
      </c>
      <c r="R789" s="11" t="s">
        <v>1953</v>
      </c>
    </row>
    <row r="790" spans="1:18" x14ac:dyDescent="0.3">
      <c r="A790" t="str">
        <f t="shared" si="48"/>
        <v>789-Ali/SPS</v>
      </c>
      <c r="B790" t="s">
        <v>62</v>
      </c>
      <c r="C790" t="str">
        <f t="shared" si="49"/>
        <v>Ali</v>
      </c>
      <c r="D790">
        <v>789</v>
      </c>
      <c r="E790" t="s">
        <v>12</v>
      </c>
      <c r="F790" s="5">
        <v>35</v>
      </c>
      <c r="G790" s="5" t="str">
        <f t="shared" si="50"/>
        <v>Middle Age</v>
      </c>
      <c r="H790" t="s">
        <v>32</v>
      </c>
      <c r="I790" t="s">
        <v>65</v>
      </c>
      <c r="J790" t="s">
        <v>40</v>
      </c>
      <c r="K790" t="s">
        <v>67</v>
      </c>
      <c r="L790">
        <v>6</v>
      </c>
      <c r="M790" s="6">
        <v>851.38</v>
      </c>
      <c r="N790" s="8">
        <v>0.15</v>
      </c>
      <c r="O790" s="5">
        <v>4342.04</v>
      </c>
      <c r="P790" s="10" t="str">
        <f t="shared" si="51"/>
        <v>2021</v>
      </c>
      <c r="Q790" s="10" t="s">
        <v>686</v>
      </c>
      <c r="R790" s="11" t="s">
        <v>1954</v>
      </c>
    </row>
    <row r="791" spans="1:18" x14ac:dyDescent="0.3">
      <c r="A791" t="str">
        <f t="shared" si="48"/>
        <v>790-Meh/SPS</v>
      </c>
      <c r="B791" t="s">
        <v>62</v>
      </c>
      <c r="C791" t="str">
        <f t="shared" si="49"/>
        <v>Meh</v>
      </c>
      <c r="D791">
        <v>790</v>
      </c>
      <c r="E791" t="s">
        <v>26</v>
      </c>
      <c r="F791" s="5">
        <v>23</v>
      </c>
      <c r="G791" s="5" t="str">
        <f t="shared" si="50"/>
        <v>Young</v>
      </c>
      <c r="H791" t="s">
        <v>32</v>
      </c>
      <c r="I791" t="s">
        <v>64</v>
      </c>
      <c r="J791" t="s">
        <v>57</v>
      </c>
      <c r="K791" t="s">
        <v>67</v>
      </c>
      <c r="L791">
        <v>4</v>
      </c>
      <c r="M791" s="6">
        <v>669.6</v>
      </c>
      <c r="N791" s="8">
        <v>0.28999999999999998</v>
      </c>
      <c r="O791" s="5">
        <v>1901.66</v>
      </c>
      <c r="P791" s="10" t="str">
        <f t="shared" si="51"/>
        <v>2020</v>
      </c>
      <c r="Q791" s="10" t="s">
        <v>687</v>
      </c>
      <c r="R791" s="11" t="s">
        <v>1955</v>
      </c>
    </row>
    <row r="792" spans="1:18" x14ac:dyDescent="0.3">
      <c r="A792" t="str">
        <f t="shared" si="48"/>
        <v>791-Luc/SPS</v>
      </c>
      <c r="B792" t="s">
        <v>62</v>
      </c>
      <c r="C792" t="str">
        <f t="shared" si="49"/>
        <v>Luc</v>
      </c>
      <c r="D792">
        <v>791</v>
      </c>
      <c r="E792" t="s">
        <v>25</v>
      </c>
      <c r="F792" s="5">
        <v>45</v>
      </c>
      <c r="G792" s="5" t="str">
        <f t="shared" si="50"/>
        <v>Senior</v>
      </c>
      <c r="H792" t="s">
        <v>32</v>
      </c>
      <c r="I792" t="s">
        <v>64</v>
      </c>
      <c r="J792" t="s">
        <v>40</v>
      </c>
      <c r="K792" t="s">
        <v>67</v>
      </c>
      <c r="L792">
        <v>5</v>
      </c>
      <c r="M792" s="6">
        <v>1184.76</v>
      </c>
      <c r="N792" s="8">
        <v>0.28999999999999998</v>
      </c>
      <c r="O792" s="5">
        <v>4205.8999999999996</v>
      </c>
      <c r="P792" s="10" t="str">
        <f t="shared" si="51"/>
        <v>2023</v>
      </c>
      <c r="Q792" s="10" t="s">
        <v>688</v>
      </c>
      <c r="R792" s="11" t="s">
        <v>1956</v>
      </c>
    </row>
    <row r="793" spans="1:18" x14ac:dyDescent="0.3">
      <c r="A793" t="str">
        <f t="shared" si="48"/>
        <v>792-Joh/SPS</v>
      </c>
      <c r="B793" t="s">
        <v>62</v>
      </c>
      <c r="C793" t="str">
        <f t="shared" si="49"/>
        <v>Joh</v>
      </c>
      <c r="D793">
        <v>792</v>
      </c>
      <c r="E793" t="s">
        <v>19</v>
      </c>
      <c r="F793" s="5">
        <v>24</v>
      </c>
      <c r="G793" s="5" t="str">
        <f t="shared" si="50"/>
        <v>Young</v>
      </c>
      <c r="H793" t="s">
        <v>32</v>
      </c>
      <c r="I793" t="s">
        <v>64</v>
      </c>
      <c r="J793" t="s">
        <v>38</v>
      </c>
      <c r="K793" t="s">
        <v>43</v>
      </c>
      <c r="L793">
        <v>7</v>
      </c>
      <c r="M793" s="6">
        <v>1879.06</v>
      </c>
      <c r="N793" s="8">
        <v>0.19</v>
      </c>
      <c r="O793" s="5">
        <v>10654.27</v>
      </c>
      <c r="P793" s="10" t="str">
        <f t="shared" si="51"/>
        <v>2021</v>
      </c>
      <c r="Q793" s="10" t="s">
        <v>689</v>
      </c>
      <c r="R793" s="11" t="s">
        <v>1957</v>
      </c>
    </row>
    <row r="794" spans="1:18" x14ac:dyDescent="0.3">
      <c r="A794" t="str">
        <f t="shared" si="48"/>
        <v>793-Lea/SPS</v>
      </c>
      <c r="B794" t="s">
        <v>62</v>
      </c>
      <c r="C794" t="str">
        <f t="shared" si="49"/>
        <v>Lea</v>
      </c>
      <c r="D794">
        <v>793</v>
      </c>
      <c r="E794" t="s">
        <v>14</v>
      </c>
      <c r="F794" s="5">
        <v>55</v>
      </c>
      <c r="G794" s="5" t="str">
        <f t="shared" si="50"/>
        <v>Senior</v>
      </c>
      <c r="H794" t="s">
        <v>32</v>
      </c>
      <c r="I794" t="s">
        <v>66</v>
      </c>
      <c r="J794" t="s">
        <v>37</v>
      </c>
      <c r="K794" t="s">
        <v>43</v>
      </c>
      <c r="L794">
        <v>4</v>
      </c>
      <c r="M794" s="6">
        <v>604.77</v>
      </c>
      <c r="N794" s="8">
        <v>0.11</v>
      </c>
      <c r="O794" s="5">
        <v>2152.98</v>
      </c>
      <c r="P794" s="10" t="str">
        <f t="shared" si="51"/>
        <v>2021</v>
      </c>
      <c r="Q794" s="10" t="s">
        <v>230</v>
      </c>
      <c r="R794" s="11" t="s">
        <v>1958</v>
      </c>
    </row>
    <row r="795" spans="1:18" x14ac:dyDescent="0.3">
      <c r="A795" t="str">
        <f t="shared" si="48"/>
        <v>794-Emi/SPS</v>
      </c>
      <c r="B795" t="s">
        <v>62</v>
      </c>
      <c r="C795" t="str">
        <f t="shared" si="49"/>
        <v>Emi</v>
      </c>
      <c r="D795">
        <v>794</v>
      </c>
      <c r="E795" t="s">
        <v>28</v>
      </c>
      <c r="F795" s="5">
        <v>29</v>
      </c>
      <c r="G795" s="5" t="str">
        <f t="shared" si="50"/>
        <v>Middle Age</v>
      </c>
      <c r="H795" t="s">
        <v>32</v>
      </c>
      <c r="I795" t="s">
        <v>35</v>
      </c>
      <c r="J795" t="s">
        <v>57</v>
      </c>
      <c r="K795" t="s">
        <v>42</v>
      </c>
      <c r="L795">
        <v>8</v>
      </c>
      <c r="M795" s="6">
        <v>944.76</v>
      </c>
      <c r="N795" s="8">
        <v>0.25</v>
      </c>
      <c r="O795" s="5">
        <v>5668.56</v>
      </c>
      <c r="P795" s="10" t="str">
        <f t="shared" si="51"/>
        <v>2022</v>
      </c>
      <c r="Q795" s="10" t="s">
        <v>127</v>
      </c>
      <c r="R795" s="11" t="s">
        <v>1959</v>
      </c>
    </row>
    <row r="796" spans="1:18" x14ac:dyDescent="0.3">
      <c r="A796" t="str">
        <f t="shared" si="48"/>
        <v>795-Fat/SPS</v>
      </c>
      <c r="B796" t="s">
        <v>62</v>
      </c>
      <c r="C796" t="str">
        <f t="shared" si="49"/>
        <v>Fat</v>
      </c>
      <c r="D796">
        <v>795</v>
      </c>
      <c r="E796" t="s">
        <v>13</v>
      </c>
      <c r="F796" s="5">
        <v>58</v>
      </c>
      <c r="G796" s="5" t="str">
        <f t="shared" si="50"/>
        <v>Senior</v>
      </c>
      <c r="H796" t="s">
        <v>32</v>
      </c>
      <c r="I796" t="s">
        <v>66</v>
      </c>
      <c r="J796" t="s">
        <v>40</v>
      </c>
      <c r="K796" t="s">
        <v>43</v>
      </c>
      <c r="L796">
        <v>3</v>
      </c>
      <c r="M796" s="6">
        <v>1327.48</v>
      </c>
      <c r="N796" s="8">
        <v>0.03</v>
      </c>
      <c r="O796" s="5">
        <v>3862.97</v>
      </c>
      <c r="P796" s="10" t="str">
        <f t="shared" si="51"/>
        <v>2023</v>
      </c>
      <c r="Q796" s="10" t="s">
        <v>536</v>
      </c>
      <c r="R796" s="11" t="s">
        <v>1960</v>
      </c>
    </row>
    <row r="797" spans="1:18" x14ac:dyDescent="0.3">
      <c r="A797" t="str">
        <f t="shared" si="48"/>
        <v>796-Sar/SPS</v>
      </c>
      <c r="B797" t="s">
        <v>62</v>
      </c>
      <c r="C797" t="str">
        <f t="shared" si="49"/>
        <v>Sar</v>
      </c>
      <c r="D797">
        <v>796</v>
      </c>
      <c r="E797" t="s">
        <v>29</v>
      </c>
      <c r="F797" s="5">
        <v>51</v>
      </c>
      <c r="G797" s="5" t="str">
        <f t="shared" si="50"/>
        <v>Senior</v>
      </c>
      <c r="H797" t="s">
        <v>31</v>
      </c>
      <c r="I797" t="s">
        <v>66</v>
      </c>
      <c r="J797" t="s">
        <v>40</v>
      </c>
      <c r="K797" t="s">
        <v>42</v>
      </c>
      <c r="L797" s="12">
        <v>5</v>
      </c>
      <c r="M797" s="6">
        <v>1697.16</v>
      </c>
      <c r="N797" s="8">
        <v>0.09</v>
      </c>
      <c r="O797" s="5">
        <v>3088.83</v>
      </c>
      <c r="P797" s="10" t="str">
        <f t="shared" si="51"/>
        <v>2021</v>
      </c>
      <c r="Q797" s="10" t="s">
        <v>663</v>
      </c>
      <c r="R797" s="11" t="s">
        <v>1961</v>
      </c>
    </row>
    <row r="798" spans="1:18" x14ac:dyDescent="0.3">
      <c r="A798" t="str">
        <f t="shared" si="48"/>
        <v>797-Lea/SPS</v>
      </c>
      <c r="B798" t="s">
        <v>62</v>
      </c>
      <c r="C798" t="str">
        <f t="shared" si="49"/>
        <v>Lea</v>
      </c>
      <c r="D798">
        <v>797</v>
      </c>
      <c r="E798" t="s">
        <v>14</v>
      </c>
      <c r="F798" s="5">
        <v>42</v>
      </c>
      <c r="G798" s="5" t="str">
        <f t="shared" si="50"/>
        <v>Middle Age</v>
      </c>
      <c r="H798" t="s">
        <v>32</v>
      </c>
      <c r="I798" t="s">
        <v>66</v>
      </c>
      <c r="J798" t="s">
        <v>41</v>
      </c>
      <c r="K798" t="s">
        <v>42</v>
      </c>
      <c r="L798">
        <v>1</v>
      </c>
      <c r="M798" s="6">
        <v>544</v>
      </c>
      <c r="N798" s="8">
        <v>0.3</v>
      </c>
      <c r="O798" s="5">
        <v>380.8</v>
      </c>
      <c r="P798" s="10" t="str">
        <f t="shared" si="51"/>
        <v>2022</v>
      </c>
      <c r="Q798" s="10" t="s">
        <v>690</v>
      </c>
      <c r="R798" s="11" t="s">
        <v>1962</v>
      </c>
    </row>
    <row r="799" spans="1:18" x14ac:dyDescent="0.3">
      <c r="A799" t="str">
        <f t="shared" si="48"/>
        <v>798-Dav/SPS</v>
      </c>
      <c r="B799" t="s">
        <v>62</v>
      </c>
      <c r="C799" t="str">
        <f t="shared" si="49"/>
        <v>Dav</v>
      </c>
      <c r="D799">
        <v>798</v>
      </c>
      <c r="E799" t="s">
        <v>22</v>
      </c>
      <c r="F799" s="5">
        <v>34</v>
      </c>
      <c r="G799" s="5" t="str">
        <f t="shared" si="50"/>
        <v>Middle Age</v>
      </c>
      <c r="H799" t="s">
        <v>31</v>
      </c>
      <c r="I799" t="s">
        <v>63</v>
      </c>
      <c r="J799" t="s">
        <v>37</v>
      </c>
      <c r="K799" t="s">
        <v>42</v>
      </c>
      <c r="L799">
        <v>6</v>
      </c>
      <c r="M799" s="6">
        <v>596.57000000000005</v>
      </c>
      <c r="N799" s="8">
        <v>0.24</v>
      </c>
      <c r="O799" s="5">
        <v>2720.36</v>
      </c>
      <c r="P799" s="10" t="str">
        <f t="shared" si="51"/>
        <v>2022</v>
      </c>
      <c r="Q799" s="10" t="s">
        <v>572</v>
      </c>
      <c r="R799" s="11" t="s">
        <v>1963</v>
      </c>
    </row>
    <row r="800" spans="1:18" x14ac:dyDescent="0.3">
      <c r="A800" t="str">
        <f t="shared" si="48"/>
        <v>799-Sar/SPS</v>
      </c>
      <c r="B800" t="s">
        <v>62</v>
      </c>
      <c r="C800" t="str">
        <f t="shared" si="49"/>
        <v>Sar</v>
      </c>
      <c r="D800">
        <v>799</v>
      </c>
      <c r="E800" t="s">
        <v>29</v>
      </c>
      <c r="F800" s="5">
        <v>50</v>
      </c>
      <c r="G800" s="5" t="str">
        <f t="shared" si="50"/>
        <v>Senior</v>
      </c>
      <c r="H800" t="s">
        <v>31</v>
      </c>
      <c r="I800" t="s">
        <v>63</v>
      </c>
      <c r="J800" t="s">
        <v>38</v>
      </c>
      <c r="K800" t="s">
        <v>43</v>
      </c>
      <c r="L800" s="12">
        <v>5</v>
      </c>
      <c r="M800" s="6">
        <v>1776.07</v>
      </c>
      <c r="N800" s="8">
        <v>0.28000000000000003</v>
      </c>
      <c r="O800" s="5">
        <v>2557.54</v>
      </c>
      <c r="P800" s="10" t="str">
        <f t="shared" si="51"/>
        <v>2023</v>
      </c>
      <c r="Q800" s="10" t="s">
        <v>691</v>
      </c>
      <c r="R800" s="11" t="s">
        <v>1964</v>
      </c>
    </row>
    <row r="801" spans="1:18" x14ac:dyDescent="0.3">
      <c r="A801" t="str">
        <f t="shared" si="48"/>
        <v>800-Fat/SPS</v>
      </c>
      <c r="B801" t="s">
        <v>62</v>
      </c>
      <c r="C801" t="str">
        <f t="shared" si="49"/>
        <v>Fat</v>
      </c>
      <c r="D801">
        <v>800</v>
      </c>
      <c r="E801" t="s">
        <v>13</v>
      </c>
      <c r="F801" s="5">
        <v>40</v>
      </c>
      <c r="G801" s="5" t="str">
        <f t="shared" si="50"/>
        <v>Middle Age</v>
      </c>
      <c r="H801" t="s">
        <v>31</v>
      </c>
      <c r="I801" t="s">
        <v>35</v>
      </c>
      <c r="J801" t="s">
        <v>39</v>
      </c>
      <c r="K801" t="s">
        <v>67</v>
      </c>
      <c r="L801">
        <v>8</v>
      </c>
      <c r="M801" s="6">
        <v>206.5</v>
      </c>
      <c r="N801" s="8">
        <v>0.18</v>
      </c>
      <c r="O801" s="5">
        <v>1354.64</v>
      </c>
      <c r="P801" s="10" t="str">
        <f t="shared" si="51"/>
        <v>2020</v>
      </c>
      <c r="Q801" s="10" t="s">
        <v>110</v>
      </c>
      <c r="R801" s="11" t="s">
        <v>1965</v>
      </c>
    </row>
    <row r="802" spans="1:18" x14ac:dyDescent="0.3">
      <c r="A802" t="str">
        <f t="shared" si="48"/>
        <v>801-Emm/SPS</v>
      </c>
      <c r="B802" t="s">
        <v>62</v>
      </c>
      <c r="C802" t="str">
        <f t="shared" si="49"/>
        <v>Emm</v>
      </c>
      <c r="D802">
        <v>801</v>
      </c>
      <c r="E802" t="s">
        <v>20</v>
      </c>
      <c r="F802" s="5">
        <v>26</v>
      </c>
      <c r="G802" s="5" t="str">
        <f t="shared" si="50"/>
        <v>Middle Age</v>
      </c>
      <c r="H802" t="s">
        <v>32</v>
      </c>
      <c r="I802" t="s">
        <v>34</v>
      </c>
      <c r="J802" t="s">
        <v>37</v>
      </c>
      <c r="K802" t="s">
        <v>42</v>
      </c>
      <c r="L802">
        <v>4</v>
      </c>
      <c r="M802" s="6">
        <v>1230.6199999999999</v>
      </c>
      <c r="N802" s="8">
        <v>0.12</v>
      </c>
      <c r="O802" s="5">
        <v>4331.78</v>
      </c>
      <c r="P802" s="10" t="str">
        <f t="shared" si="51"/>
        <v>2021</v>
      </c>
      <c r="Q802" s="10" t="s">
        <v>361</v>
      </c>
      <c r="R802" s="11" t="s">
        <v>1966</v>
      </c>
    </row>
    <row r="803" spans="1:18" x14ac:dyDescent="0.3">
      <c r="A803" t="str">
        <f t="shared" si="48"/>
        <v>802-Sar/SPS</v>
      </c>
      <c r="B803" t="s">
        <v>62</v>
      </c>
      <c r="C803" t="str">
        <f t="shared" si="49"/>
        <v>Sar</v>
      </c>
      <c r="D803">
        <v>802</v>
      </c>
      <c r="E803" t="s">
        <v>29</v>
      </c>
      <c r="F803" s="5">
        <v>23</v>
      </c>
      <c r="G803" s="5" t="str">
        <f t="shared" si="50"/>
        <v>Young</v>
      </c>
      <c r="H803" t="s">
        <v>31</v>
      </c>
      <c r="I803" t="s">
        <v>65</v>
      </c>
      <c r="J803" t="s">
        <v>38</v>
      </c>
      <c r="K803" t="s">
        <v>67</v>
      </c>
      <c r="L803">
        <v>9</v>
      </c>
      <c r="M803" s="6">
        <v>1727.89</v>
      </c>
      <c r="N803" s="8">
        <v>0.28999999999999998</v>
      </c>
      <c r="O803" s="5">
        <v>11041.22</v>
      </c>
      <c r="P803" s="10" t="str">
        <f t="shared" si="51"/>
        <v>2023</v>
      </c>
      <c r="Q803" s="10" t="s">
        <v>692</v>
      </c>
      <c r="R803" s="11" t="s">
        <v>1967</v>
      </c>
    </row>
    <row r="804" spans="1:18" x14ac:dyDescent="0.3">
      <c r="A804" t="str">
        <f t="shared" si="48"/>
        <v>803-Jac/SPS</v>
      </c>
      <c r="B804" t="s">
        <v>62</v>
      </c>
      <c r="C804" t="str">
        <f t="shared" si="49"/>
        <v>Jac</v>
      </c>
      <c r="D804">
        <v>803</v>
      </c>
      <c r="E804" t="s">
        <v>30</v>
      </c>
      <c r="F804" s="5">
        <v>19</v>
      </c>
      <c r="G804" s="5" t="str">
        <f t="shared" si="50"/>
        <v>Young</v>
      </c>
      <c r="H804" t="s">
        <v>32</v>
      </c>
      <c r="I804" t="s">
        <v>34</v>
      </c>
      <c r="J804" t="s">
        <v>38</v>
      </c>
      <c r="K804" t="s">
        <v>42</v>
      </c>
      <c r="L804">
        <v>4</v>
      </c>
      <c r="M804" s="6">
        <v>1847.4</v>
      </c>
      <c r="N804" s="8">
        <v>0.09</v>
      </c>
      <c r="O804" s="5">
        <v>6724.54</v>
      </c>
      <c r="P804" s="10" t="str">
        <f t="shared" si="51"/>
        <v>2021</v>
      </c>
      <c r="Q804" s="10" t="s">
        <v>693</v>
      </c>
      <c r="R804" s="11" t="s">
        <v>1968</v>
      </c>
    </row>
    <row r="805" spans="1:18" x14ac:dyDescent="0.3">
      <c r="A805" t="str">
        <f t="shared" si="48"/>
        <v>804-Sop/SPS</v>
      </c>
      <c r="B805" t="s">
        <v>62</v>
      </c>
      <c r="C805" t="str">
        <f t="shared" si="49"/>
        <v>Sop</v>
      </c>
      <c r="D805">
        <v>804</v>
      </c>
      <c r="E805" t="s">
        <v>58</v>
      </c>
      <c r="F805" s="5">
        <v>55</v>
      </c>
      <c r="G805" s="5" t="str">
        <f t="shared" si="50"/>
        <v>Senior</v>
      </c>
      <c r="H805" t="s">
        <v>32</v>
      </c>
      <c r="I805" t="s">
        <v>34</v>
      </c>
      <c r="J805" t="s">
        <v>37</v>
      </c>
      <c r="K805" t="s">
        <v>43</v>
      </c>
      <c r="L805">
        <v>4</v>
      </c>
      <c r="M805" s="6">
        <v>74.739999999999995</v>
      </c>
      <c r="N805" s="8">
        <v>0.23</v>
      </c>
      <c r="O805" s="5">
        <v>230.2</v>
      </c>
      <c r="P805" s="10" t="str">
        <f t="shared" si="51"/>
        <v>2022</v>
      </c>
      <c r="Q805" s="10" t="s">
        <v>694</v>
      </c>
      <c r="R805" s="11" t="s">
        <v>1969</v>
      </c>
    </row>
    <row r="806" spans="1:18" x14ac:dyDescent="0.3">
      <c r="A806" t="str">
        <f t="shared" si="48"/>
        <v>805-Joh/SPS</v>
      </c>
      <c r="B806" t="s">
        <v>62</v>
      </c>
      <c r="C806" t="str">
        <f t="shared" si="49"/>
        <v>Joh</v>
      </c>
      <c r="D806">
        <v>805</v>
      </c>
      <c r="E806" t="s">
        <v>19</v>
      </c>
      <c r="F806" s="5">
        <v>26</v>
      </c>
      <c r="G806" s="5" t="str">
        <f t="shared" si="50"/>
        <v>Middle Age</v>
      </c>
      <c r="H806" t="s">
        <v>31</v>
      </c>
      <c r="I806" t="s">
        <v>66</v>
      </c>
      <c r="J806" t="s">
        <v>57</v>
      </c>
      <c r="K806" t="s">
        <v>42</v>
      </c>
      <c r="L806">
        <v>8</v>
      </c>
      <c r="M806" s="6">
        <v>770.85</v>
      </c>
      <c r="N806" s="8">
        <v>0.17</v>
      </c>
      <c r="O806" s="5">
        <v>5118.4399999999996</v>
      </c>
      <c r="P806" s="10" t="str">
        <f t="shared" si="51"/>
        <v>2023</v>
      </c>
      <c r="Q806" s="10" t="s">
        <v>695</v>
      </c>
      <c r="R806" s="11" t="s">
        <v>1970</v>
      </c>
    </row>
    <row r="807" spans="1:18" x14ac:dyDescent="0.3">
      <c r="A807" t="str">
        <f t="shared" si="48"/>
        <v>806-Sar/SPS</v>
      </c>
      <c r="B807" t="s">
        <v>62</v>
      </c>
      <c r="C807" t="str">
        <f t="shared" si="49"/>
        <v>Sar</v>
      </c>
      <c r="D807">
        <v>806</v>
      </c>
      <c r="E807" t="s">
        <v>29</v>
      </c>
      <c r="F807" s="5">
        <v>20</v>
      </c>
      <c r="G807" s="5" t="str">
        <f t="shared" si="50"/>
        <v>Young</v>
      </c>
      <c r="H807" t="s">
        <v>31</v>
      </c>
      <c r="I807" t="s">
        <v>34</v>
      </c>
      <c r="J807" t="s">
        <v>37</v>
      </c>
      <c r="K807" t="s">
        <v>43</v>
      </c>
      <c r="L807">
        <v>8</v>
      </c>
      <c r="M807" s="6">
        <v>551.66999999999996</v>
      </c>
      <c r="N807" s="8">
        <v>7.0000000000000007E-2</v>
      </c>
      <c r="O807" s="5">
        <v>4104.42</v>
      </c>
      <c r="P807" s="10" t="str">
        <f t="shared" si="51"/>
        <v>2020</v>
      </c>
      <c r="Q807" s="10" t="s">
        <v>696</v>
      </c>
      <c r="R807" s="11" t="s">
        <v>1971</v>
      </c>
    </row>
    <row r="808" spans="1:18" x14ac:dyDescent="0.3">
      <c r="A808" t="str">
        <f t="shared" si="48"/>
        <v>807-Mar/SPS</v>
      </c>
      <c r="B808" t="s">
        <v>62</v>
      </c>
      <c r="C808" t="str">
        <f t="shared" si="49"/>
        <v>Mar</v>
      </c>
      <c r="D808">
        <v>807</v>
      </c>
      <c r="E808" t="s">
        <v>18</v>
      </c>
      <c r="F808" s="5">
        <v>33</v>
      </c>
      <c r="G808" s="5" t="str">
        <f t="shared" si="50"/>
        <v>Middle Age</v>
      </c>
      <c r="H808" t="s">
        <v>31</v>
      </c>
      <c r="I808" t="s">
        <v>66</v>
      </c>
      <c r="J808" t="s">
        <v>40</v>
      </c>
      <c r="K808" t="s">
        <v>67</v>
      </c>
      <c r="L808">
        <v>5</v>
      </c>
      <c r="M808" s="6">
        <v>1157.6600000000001</v>
      </c>
      <c r="N808" s="8">
        <v>0.01</v>
      </c>
      <c r="O808" s="5">
        <v>5730.42</v>
      </c>
      <c r="P808" s="10" t="str">
        <f t="shared" si="51"/>
        <v>2023</v>
      </c>
      <c r="Q808" s="10" t="s">
        <v>697</v>
      </c>
      <c r="R808" s="11" t="s">
        <v>1972</v>
      </c>
    </row>
    <row r="809" spans="1:18" x14ac:dyDescent="0.3">
      <c r="A809" t="str">
        <f t="shared" si="48"/>
        <v>808-Jac/SPS</v>
      </c>
      <c r="B809" t="s">
        <v>62</v>
      </c>
      <c r="C809" t="str">
        <f t="shared" si="49"/>
        <v>Jac</v>
      </c>
      <c r="D809">
        <v>808</v>
      </c>
      <c r="E809" t="s">
        <v>30</v>
      </c>
      <c r="F809" s="5">
        <v>42</v>
      </c>
      <c r="G809" s="5" t="str">
        <f t="shared" si="50"/>
        <v>Middle Age</v>
      </c>
      <c r="H809" t="s">
        <v>31</v>
      </c>
      <c r="I809" t="s">
        <v>66</v>
      </c>
      <c r="J809" t="s">
        <v>41</v>
      </c>
      <c r="K809" t="s">
        <v>43</v>
      </c>
      <c r="L809">
        <v>3</v>
      </c>
      <c r="M809" s="6">
        <v>1284.08</v>
      </c>
      <c r="N809" s="8">
        <v>0.12</v>
      </c>
      <c r="O809" s="5">
        <v>3389.97</v>
      </c>
      <c r="P809" s="10" t="str">
        <f t="shared" si="51"/>
        <v>2020</v>
      </c>
      <c r="Q809" s="10" t="s">
        <v>510</v>
      </c>
      <c r="R809" s="11" t="s">
        <v>1973</v>
      </c>
    </row>
    <row r="810" spans="1:18" x14ac:dyDescent="0.3">
      <c r="A810" t="str">
        <f t="shared" si="48"/>
        <v>809-Joh/SPS</v>
      </c>
      <c r="B810" t="s">
        <v>62</v>
      </c>
      <c r="C810" t="str">
        <f t="shared" si="49"/>
        <v>Joh</v>
      </c>
      <c r="D810">
        <v>809</v>
      </c>
      <c r="E810" t="s">
        <v>19</v>
      </c>
      <c r="F810" s="5">
        <v>41</v>
      </c>
      <c r="G810" s="5" t="str">
        <f t="shared" si="50"/>
        <v>Middle Age</v>
      </c>
      <c r="H810" t="s">
        <v>32</v>
      </c>
      <c r="I810" t="s">
        <v>65</v>
      </c>
      <c r="J810" t="s">
        <v>40</v>
      </c>
      <c r="K810" t="s">
        <v>67</v>
      </c>
      <c r="L810" s="12">
        <v>5</v>
      </c>
      <c r="M810" s="6">
        <v>1999.56</v>
      </c>
      <c r="N810" s="8">
        <v>0.16</v>
      </c>
      <c r="O810" s="5">
        <v>3359.26</v>
      </c>
      <c r="P810" s="10" t="str">
        <f t="shared" si="51"/>
        <v>2021</v>
      </c>
      <c r="Q810" s="10" t="s">
        <v>361</v>
      </c>
      <c r="R810" s="11" t="s">
        <v>1974</v>
      </c>
    </row>
    <row r="811" spans="1:18" x14ac:dyDescent="0.3">
      <c r="A811" t="str">
        <f t="shared" si="48"/>
        <v>810-Joh/SPS</v>
      </c>
      <c r="B811" t="s">
        <v>62</v>
      </c>
      <c r="C811" t="str">
        <f t="shared" si="49"/>
        <v>Joh</v>
      </c>
      <c r="D811">
        <v>810</v>
      </c>
      <c r="E811" t="s">
        <v>19</v>
      </c>
      <c r="F811" s="5">
        <v>64</v>
      </c>
      <c r="G811" s="5" t="str">
        <f t="shared" si="50"/>
        <v>Senior</v>
      </c>
      <c r="H811" t="s">
        <v>31</v>
      </c>
      <c r="I811" t="s">
        <v>64</v>
      </c>
      <c r="J811" t="s">
        <v>38</v>
      </c>
      <c r="K811" t="s">
        <v>43</v>
      </c>
      <c r="L811">
        <v>9</v>
      </c>
      <c r="M811" s="6">
        <v>1049.8900000000001</v>
      </c>
      <c r="N811" s="8">
        <v>0.05</v>
      </c>
      <c r="O811" s="5">
        <v>8976.56</v>
      </c>
      <c r="P811" s="10" t="str">
        <f t="shared" si="51"/>
        <v>2022</v>
      </c>
      <c r="Q811" s="10" t="s">
        <v>698</v>
      </c>
      <c r="R811" s="11" t="s">
        <v>1975</v>
      </c>
    </row>
    <row r="812" spans="1:18" x14ac:dyDescent="0.3">
      <c r="A812" t="str">
        <f t="shared" si="48"/>
        <v>811-Fat/SPS</v>
      </c>
      <c r="B812" t="s">
        <v>62</v>
      </c>
      <c r="C812" t="str">
        <f t="shared" si="49"/>
        <v>Fat</v>
      </c>
      <c r="D812">
        <v>811</v>
      </c>
      <c r="E812" t="s">
        <v>13</v>
      </c>
      <c r="F812" s="5">
        <v>46</v>
      </c>
      <c r="G812" s="5" t="str">
        <f t="shared" si="50"/>
        <v>Senior</v>
      </c>
      <c r="H812" t="s">
        <v>31</v>
      </c>
      <c r="I812" t="s">
        <v>66</v>
      </c>
      <c r="J812" t="s">
        <v>38</v>
      </c>
      <c r="K812" t="s">
        <v>42</v>
      </c>
      <c r="L812">
        <v>9</v>
      </c>
      <c r="M812" s="6">
        <v>1125.3599999999999</v>
      </c>
      <c r="N812" s="8">
        <v>0.12</v>
      </c>
      <c r="O812" s="5">
        <v>8912.85</v>
      </c>
      <c r="P812" s="10" t="str">
        <f t="shared" si="51"/>
        <v>2020</v>
      </c>
      <c r="Q812" s="10" t="s">
        <v>513</v>
      </c>
      <c r="R812" s="11" t="s">
        <v>1976</v>
      </c>
    </row>
    <row r="813" spans="1:18" x14ac:dyDescent="0.3">
      <c r="A813" t="str">
        <f t="shared" si="48"/>
        <v>812-Muh/SPS</v>
      </c>
      <c r="B813" t="s">
        <v>62</v>
      </c>
      <c r="C813" t="str">
        <f t="shared" si="49"/>
        <v>Muh</v>
      </c>
      <c r="D813">
        <v>812</v>
      </c>
      <c r="E813" t="s">
        <v>27</v>
      </c>
      <c r="F813" s="5">
        <v>61</v>
      </c>
      <c r="G813" s="5" t="str">
        <f t="shared" si="50"/>
        <v>Senior</v>
      </c>
      <c r="H813" t="s">
        <v>31</v>
      </c>
      <c r="I813" t="s">
        <v>63</v>
      </c>
      <c r="J813" t="s">
        <v>39</v>
      </c>
      <c r="K813" t="s">
        <v>42</v>
      </c>
      <c r="L813">
        <v>5</v>
      </c>
      <c r="M813" s="6">
        <v>857.91</v>
      </c>
      <c r="N813" s="8">
        <v>0.18</v>
      </c>
      <c r="O813" s="5">
        <v>3517.43</v>
      </c>
      <c r="P813" s="10" t="str">
        <f t="shared" si="51"/>
        <v>2020</v>
      </c>
      <c r="Q813" s="10" t="s">
        <v>699</v>
      </c>
      <c r="R813" s="11" t="s">
        <v>1977</v>
      </c>
    </row>
    <row r="814" spans="1:18" x14ac:dyDescent="0.3">
      <c r="A814" t="str">
        <f t="shared" si="48"/>
        <v>813-Luc/SPS</v>
      </c>
      <c r="B814" t="s">
        <v>62</v>
      </c>
      <c r="C814" t="str">
        <f t="shared" si="49"/>
        <v>Luc</v>
      </c>
      <c r="D814">
        <v>813</v>
      </c>
      <c r="E814" t="s">
        <v>25</v>
      </c>
      <c r="F814" s="5">
        <v>57</v>
      </c>
      <c r="G814" s="5" t="str">
        <f t="shared" si="50"/>
        <v>Senior</v>
      </c>
      <c r="H814" t="s">
        <v>31</v>
      </c>
      <c r="I814" t="s">
        <v>34</v>
      </c>
      <c r="J814" t="s">
        <v>38</v>
      </c>
      <c r="K814" t="s">
        <v>43</v>
      </c>
      <c r="L814">
        <v>8</v>
      </c>
      <c r="M814" s="6">
        <v>337.97</v>
      </c>
      <c r="N814" s="8">
        <v>0.21</v>
      </c>
      <c r="O814" s="5">
        <v>2135.9699999999998</v>
      </c>
      <c r="P814" s="10" t="str">
        <f t="shared" si="51"/>
        <v>2023</v>
      </c>
      <c r="Q814" s="10" t="s">
        <v>700</v>
      </c>
      <c r="R814" s="11" t="s">
        <v>1978</v>
      </c>
    </row>
    <row r="815" spans="1:18" x14ac:dyDescent="0.3">
      <c r="A815" t="str">
        <f t="shared" si="48"/>
        <v>814-Dav/SPS</v>
      </c>
      <c r="B815" t="s">
        <v>62</v>
      </c>
      <c r="C815" t="str">
        <f t="shared" si="49"/>
        <v>Dav</v>
      </c>
      <c r="D815">
        <v>814</v>
      </c>
      <c r="E815" t="s">
        <v>22</v>
      </c>
      <c r="F815" s="5">
        <v>43</v>
      </c>
      <c r="G815" s="5" t="str">
        <f t="shared" si="50"/>
        <v>Middle Age</v>
      </c>
      <c r="H815" t="s">
        <v>31</v>
      </c>
      <c r="I815" t="s">
        <v>65</v>
      </c>
      <c r="J815" t="s">
        <v>39</v>
      </c>
      <c r="K815" t="s">
        <v>67</v>
      </c>
      <c r="L815">
        <v>7</v>
      </c>
      <c r="M815" s="6">
        <v>641.48</v>
      </c>
      <c r="N815" s="8">
        <v>0.02</v>
      </c>
      <c r="O815" s="5">
        <v>4400.55</v>
      </c>
      <c r="P815" s="10" t="str">
        <f t="shared" si="51"/>
        <v>2023</v>
      </c>
      <c r="Q815" s="10" t="s">
        <v>701</v>
      </c>
      <c r="R815" s="11" t="s">
        <v>1979</v>
      </c>
    </row>
    <row r="816" spans="1:18" x14ac:dyDescent="0.3">
      <c r="A816" t="str">
        <f t="shared" si="48"/>
        <v>815-Sop/SPS</v>
      </c>
      <c r="B816" t="s">
        <v>62</v>
      </c>
      <c r="C816" t="str">
        <f t="shared" si="49"/>
        <v>Sop</v>
      </c>
      <c r="D816">
        <v>815</v>
      </c>
      <c r="E816" t="s">
        <v>58</v>
      </c>
      <c r="F816" s="5">
        <v>55</v>
      </c>
      <c r="G816" s="5" t="str">
        <f t="shared" si="50"/>
        <v>Senior</v>
      </c>
      <c r="H816" t="s">
        <v>32</v>
      </c>
      <c r="I816" t="s">
        <v>33</v>
      </c>
      <c r="J816" t="s">
        <v>38</v>
      </c>
      <c r="K816" t="s">
        <v>67</v>
      </c>
      <c r="L816">
        <v>3</v>
      </c>
      <c r="M816" s="6">
        <v>531.62</v>
      </c>
      <c r="N816" s="8">
        <v>0.2</v>
      </c>
      <c r="O816" s="5">
        <v>1275.8900000000001</v>
      </c>
      <c r="P816" s="10" t="str">
        <f t="shared" si="51"/>
        <v>2020</v>
      </c>
      <c r="Q816" s="10" t="s">
        <v>702</v>
      </c>
      <c r="R816" s="11" t="s">
        <v>1980</v>
      </c>
    </row>
    <row r="817" spans="1:18" x14ac:dyDescent="0.3">
      <c r="A817" t="str">
        <f t="shared" si="48"/>
        <v>816-Fat/SPS</v>
      </c>
      <c r="B817" t="s">
        <v>62</v>
      </c>
      <c r="C817" t="str">
        <f t="shared" si="49"/>
        <v>Fat</v>
      </c>
      <c r="D817">
        <v>816</v>
      </c>
      <c r="E817" t="s">
        <v>13</v>
      </c>
      <c r="F817" s="5">
        <v>52</v>
      </c>
      <c r="G817" s="5" t="str">
        <f t="shared" si="50"/>
        <v>Senior</v>
      </c>
      <c r="H817" t="s">
        <v>32</v>
      </c>
      <c r="I817" t="s">
        <v>33</v>
      </c>
      <c r="J817" t="s">
        <v>38</v>
      </c>
      <c r="K817" t="s">
        <v>67</v>
      </c>
      <c r="L817">
        <v>5</v>
      </c>
      <c r="M817" s="6">
        <v>1612.38</v>
      </c>
      <c r="N817" s="8">
        <v>0.02</v>
      </c>
      <c r="O817" s="5">
        <v>7900.66</v>
      </c>
      <c r="P817" s="10" t="str">
        <f t="shared" si="51"/>
        <v>2021</v>
      </c>
      <c r="Q817" s="10" t="s">
        <v>703</v>
      </c>
      <c r="R817" s="11" t="s">
        <v>1981</v>
      </c>
    </row>
    <row r="818" spans="1:18" x14ac:dyDescent="0.3">
      <c r="A818" t="str">
        <f t="shared" si="48"/>
        <v>817-Lea/SPS</v>
      </c>
      <c r="B818" t="s">
        <v>62</v>
      </c>
      <c r="C818" t="str">
        <f t="shared" si="49"/>
        <v>Lea</v>
      </c>
      <c r="D818">
        <v>817</v>
      </c>
      <c r="E818" t="s">
        <v>14</v>
      </c>
      <c r="F818" s="5">
        <v>40</v>
      </c>
      <c r="G818" s="5" t="str">
        <f t="shared" si="50"/>
        <v>Middle Age</v>
      </c>
      <c r="H818" t="s">
        <v>32</v>
      </c>
      <c r="I818" t="s">
        <v>33</v>
      </c>
      <c r="J818" t="s">
        <v>37</v>
      </c>
      <c r="K818" t="s">
        <v>43</v>
      </c>
      <c r="L818">
        <v>9</v>
      </c>
      <c r="M818" s="6">
        <v>1114.3399999999999</v>
      </c>
      <c r="N818" s="8">
        <v>0.01</v>
      </c>
      <c r="O818" s="5">
        <v>9928.77</v>
      </c>
      <c r="P818" s="10" t="str">
        <f t="shared" si="51"/>
        <v>2022</v>
      </c>
      <c r="Q818" s="10" t="s">
        <v>704</v>
      </c>
      <c r="R818" s="11" t="s">
        <v>1982</v>
      </c>
    </row>
    <row r="819" spans="1:18" x14ac:dyDescent="0.3">
      <c r="A819" t="str">
        <f t="shared" si="48"/>
        <v>818-Emi/SPS</v>
      </c>
      <c r="B819" t="s">
        <v>62</v>
      </c>
      <c r="C819" t="str">
        <f t="shared" si="49"/>
        <v>Emi</v>
      </c>
      <c r="D819">
        <v>818</v>
      </c>
      <c r="E819" t="s">
        <v>28</v>
      </c>
      <c r="F819" s="5">
        <v>21</v>
      </c>
      <c r="G819" s="5" t="str">
        <f t="shared" si="50"/>
        <v>Young</v>
      </c>
      <c r="H819" t="s">
        <v>31</v>
      </c>
      <c r="I819" t="s">
        <v>34</v>
      </c>
      <c r="J819" t="s">
        <v>37</v>
      </c>
      <c r="K819" t="s">
        <v>43</v>
      </c>
      <c r="L819">
        <v>4</v>
      </c>
      <c r="M819" s="6">
        <v>627.58000000000004</v>
      </c>
      <c r="N819" s="8">
        <v>0.05</v>
      </c>
      <c r="O819" s="5">
        <v>2384.8000000000002</v>
      </c>
      <c r="P819" s="10" t="str">
        <f t="shared" si="51"/>
        <v>2022</v>
      </c>
      <c r="Q819" s="10" t="s">
        <v>705</v>
      </c>
      <c r="R819" s="11" t="s">
        <v>1983</v>
      </c>
    </row>
    <row r="820" spans="1:18" x14ac:dyDescent="0.3">
      <c r="A820" t="str">
        <f t="shared" si="48"/>
        <v>819-Ais/SPS</v>
      </c>
      <c r="B820" t="s">
        <v>62</v>
      </c>
      <c r="C820" t="str">
        <f t="shared" si="49"/>
        <v>Ais</v>
      </c>
      <c r="D820">
        <v>819</v>
      </c>
      <c r="E820" t="s">
        <v>16</v>
      </c>
      <c r="F820" s="5">
        <v>59</v>
      </c>
      <c r="G820" s="5" t="str">
        <f t="shared" si="50"/>
        <v>Senior</v>
      </c>
      <c r="H820" t="s">
        <v>31</v>
      </c>
      <c r="I820" t="s">
        <v>64</v>
      </c>
      <c r="J820" t="s">
        <v>41</v>
      </c>
      <c r="K820" t="s">
        <v>43</v>
      </c>
      <c r="L820">
        <v>3</v>
      </c>
      <c r="M820" s="6">
        <v>1003.73</v>
      </c>
      <c r="N820" s="8">
        <v>0.2</v>
      </c>
      <c r="O820" s="5">
        <v>2408.9499999999998</v>
      </c>
      <c r="P820" s="10" t="str">
        <f t="shared" si="51"/>
        <v>2022</v>
      </c>
      <c r="Q820" s="10" t="s">
        <v>504</v>
      </c>
      <c r="R820" s="11" t="s">
        <v>1984</v>
      </c>
    </row>
    <row r="821" spans="1:18" x14ac:dyDescent="0.3">
      <c r="A821" t="str">
        <f t="shared" si="48"/>
        <v>820-Dav/SPS</v>
      </c>
      <c r="B821" t="s">
        <v>62</v>
      </c>
      <c r="C821" t="str">
        <f t="shared" si="49"/>
        <v>Dav</v>
      </c>
      <c r="D821">
        <v>820</v>
      </c>
      <c r="E821" t="s">
        <v>22</v>
      </c>
      <c r="F821" s="5">
        <v>31</v>
      </c>
      <c r="G821" s="5" t="str">
        <f t="shared" si="50"/>
        <v>Middle Age</v>
      </c>
      <c r="H821" t="s">
        <v>32</v>
      </c>
      <c r="I821" t="s">
        <v>35</v>
      </c>
      <c r="J821" t="s">
        <v>40</v>
      </c>
      <c r="K821" t="s">
        <v>43</v>
      </c>
      <c r="L821">
        <v>7</v>
      </c>
      <c r="M821" s="6">
        <v>476.79</v>
      </c>
      <c r="N821" s="8">
        <v>0.02</v>
      </c>
      <c r="O821" s="5">
        <v>3270.78</v>
      </c>
      <c r="P821" s="10" t="str">
        <f t="shared" si="51"/>
        <v>2023</v>
      </c>
      <c r="Q821" s="10" t="s">
        <v>706</v>
      </c>
      <c r="R821" s="11" t="s">
        <v>1985</v>
      </c>
    </row>
    <row r="822" spans="1:18" x14ac:dyDescent="0.3">
      <c r="A822" t="str">
        <f t="shared" si="48"/>
        <v>821-Jam/SPS</v>
      </c>
      <c r="B822" t="s">
        <v>62</v>
      </c>
      <c r="C822" t="str">
        <f t="shared" si="49"/>
        <v>Jam</v>
      </c>
      <c r="D822">
        <v>821</v>
      </c>
      <c r="E822" t="s">
        <v>17</v>
      </c>
      <c r="F822" s="5">
        <v>64</v>
      </c>
      <c r="G822" s="5" t="str">
        <f t="shared" si="50"/>
        <v>Senior</v>
      </c>
      <c r="H822" t="s">
        <v>32</v>
      </c>
      <c r="I822" t="s">
        <v>64</v>
      </c>
      <c r="J822" t="s">
        <v>57</v>
      </c>
      <c r="K822" t="s">
        <v>67</v>
      </c>
      <c r="L822">
        <v>8</v>
      </c>
      <c r="M822" s="6">
        <v>411</v>
      </c>
      <c r="N822" s="8">
        <v>0.01</v>
      </c>
      <c r="O822" s="5">
        <v>3255.12</v>
      </c>
      <c r="P822" s="10" t="str">
        <f t="shared" si="51"/>
        <v>2023</v>
      </c>
      <c r="Q822" s="10" t="s">
        <v>707</v>
      </c>
      <c r="R822" s="11" t="s">
        <v>1986</v>
      </c>
    </row>
    <row r="823" spans="1:18" x14ac:dyDescent="0.3">
      <c r="A823" t="str">
        <f t="shared" si="48"/>
        <v>822-Sop/SPS</v>
      </c>
      <c r="B823" t="s">
        <v>62</v>
      </c>
      <c r="C823" t="str">
        <f t="shared" si="49"/>
        <v>Sop</v>
      </c>
      <c r="D823">
        <v>822</v>
      </c>
      <c r="E823" t="s">
        <v>58</v>
      </c>
      <c r="F823" s="5">
        <v>56</v>
      </c>
      <c r="G823" s="5" t="str">
        <f t="shared" si="50"/>
        <v>Senior</v>
      </c>
      <c r="H823" t="s">
        <v>32</v>
      </c>
      <c r="I823" t="s">
        <v>65</v>
      </c>
      <c r="J823" t="s">
        <v>41</v>
      </c>
      <c r="K823" t="s">
        <v>67</v>
      </c>
      <c r="L823">
        <v>5</v>
      </c>
      <c r="M823" s="6">
        <v>1726.89</v>
      </c>
      <c r="N823" s="8">
        <v>0.04</v>
      </c>
      <c r="O823" s="5">
        <v>8289.07</v>
      </c>
      <c r="P823" s="10" t="str">
        <f t="shared" si="51"/>
        <v>2023</v>
      </c>
      <c r="Q823" s="10" t="s">
        <v>708</v>
      </c>
      <c r="R823" s="11" t="s">
        <v>1987</v>
      </c>
    </row>
    <row r="824" spans="1:18" x14ac:dyDescent="0.3">
      <c r="A824" t="str">
        <f t="shared" si="48"/>
        <v>823-Oma/SPS</v>
      </c>
      <c r="B824" t="s">
        <v>62</v>
      </c>
      <c r="C824" t="str">
        <f t="shared" si="49"/>
        <v>Oma</v>
      </c>
      <c r="D824">
        <v>823</v>
      </c>
      <c r="E824" t="s">
        <v>23</v>
      </c>
      <c r="F824" s="5">
        <v>24</v>
      </c>
      <c r="G824" s="5" t="str">
        <f t="shared" si="50"/>
        <v>Young</v>
      </c>
      <c r="H824" t="s">
        <v>32</v>
      </c>
      <c r="I824" t="s">
        <v>64</v>
      </c>
      <c r="J824" t="s">
        <v>38</v>
      </c>
      <c r="K824" t="s">
        <v>43</v>
      </c>
      <c r="L824">
        <v>8</v>
      </c>
      <c r="M824" s="6">
        <v>1892.38</v>
      </c>
      <c r="N824" s="8">
        <v>0.28000000000000003</v>
      </c>
      <c r="O824" s="5">
        <v>10900.11</v>
      </c>
      <c r="P824" s="10" t="str">
        <f t="shared" si="51"/>
        <v>2022</v>
      </c>
      <c r="Q824" s="10" t="s">
        <v>187</v>
      </c>
      <c r="R824" s="11" t="s">
        <v>1988</v>
      </c>
    </row>
    <row r="825" spans="1:18" x14ac:dyDescent="0.3">
      <c r="A825" t="str">
        <f t="shared" si="48"/>
        <v>824-Emi/SPS</v>
      </c>
      <c r="B825" t="s">
        <v>62</v>
      </c>
      <c r="C825" t="str">
        <f t="shared" si="49"/>
        <v>Emi</v>
      </c>
      <c r="D825">
        <v>824</v>
      </c>
      <c r="E825" t="s">
        <v>28</v>
      </c>
      <c r="F825" s="5">
        <v>25</v>
      </c>
      <c r="G825" s="5" t="str">
        <f t="shared" si="50"/>
        <v>Middle Age</v>
      </c>
      <c r="H825" t="s">
        <v>31</v>
      </c>
      <c r="I825" t="s">
        <v>33</v>
      </c>
      <c r="J825" t="s">
        <v>41</v>
      </c>
      <c r="K825" t="s">
        <v>43</v>
      </c>
      <c r="L825">
        <v>5</v>
      </c>
      <c r="M825" s="6">
        <v>206.03</v>
      </c>
      <c r="N825" s="8">
        <v>0.27</v>
      </c>
      <c r="O825" s="5">
        <v>752.01</v>
      </c>
      <c r="P825" s="10" t="str">
        <f t="shared" si="51"/>
        <v>2022</v>
      </c>
      <c r="Q825" s="10" t="s">
        <v>709</v>
      </c>
      <c r="R825" s="11" t="s">
        <v>1989</v>
      </c>
    </row>
    <row r="826" spans="1:18" x14ac:dyDescent="0.3">
      <c r="A826" t="str">
        <f t="shared" si="48"/>
        <v>825-Mar/SPS</v>
      </c>
      <c r="B826" t="s">
        <v>62</v>
      </c>
      <c r="C826" t="str">
        <f t="shared" si="49"/>
        <v>Mar</v>
      </c>
      <c r="D826">
        <v>825</v>
      </c>
      <c r="E826" t="s">
        <v>18</v>
      </c>
      <c r="F826" s="5">
        <v>59</v>
      </c>
      <c r="G826" s="5" t="str">
        <f t="shared" si="50"/>
        <v>Senior</v>
      </c>
      <c r="H826" t="s">
        <v>31</v>
      </c>
      <c r="I826" t="s">
        <v>64</v>
      </c>
      <c r="J826" t="s">
        <v>37</v>
      </c>
      <c r="K826" t="s">
        <v>67</v>
      </c>
      <c r="L826">
        <v>9</v>
      </c>
      <c r="M826" s="6">
        <v>1541.52</v>
      </c>
      <c r="N826" s="8">
        <v>0.03</v>
      </c>
      <c r="O826" s="5">
        <v>13457.47</v>
      </c>
      <c r="P826" s="10" t="str">
        <f t="shared" si="51"/>
        <v>2021</v>
      </c>
      <c r="Q826" s="10" t="s">
        <v>710</v>
      </c>
      <c r="R826" s="11" t="s">
        <v>1990</v>
      </c>
    </row>
    <row r="827" spans="1:18" x14ac:dyDescent="0.3">
      <c r="A827" t="str">
        <f t="shared" si="48"/>
        <v>826-Noa/SPS</v>
      </c>
      <c r="B827" t="s">
        <v>62</v>
      </c>
      <c r="C827" t="str">
        <f t="shared" si="49"/>
        <v>Noa</v>
      </c>
      <c r="D827">
        <v>826</v>
      </c>
      <c r="E827" t="s">
        <v>24</v>
      </c>
      <c r="F827" s="5">
        <v>36</v>
      </c>
      <c r="G827" s="5" t="str">
        <f t="shared" si="50"/>
        <v>Middle Age</v>
      </c>
      <c r="H827" t="s">
        <v>31</v>
      </c>
      <c r="I827" t="s">
        <v>65</v>
      </c>
      <c r="J827" t="s">
        <v>40</v>
      </c>
      <c r="K827" t="s">
        <v>67</v>
      </c>
      <c r="L827">
        <v>7</v>
      </c>
      <c r="M827" s="6">
        <v>933.96</v>
      </c>
      <c r="N827" s="8">
        <v>0.09</v>
      </c>
      <c r="O827" s="5">
        <v>5949.33</v>
      </c>
      <c r="P827" s="10" t="str">
        <f t="shared" si="51"/>
        <v>2021</v>
      </c>
      <c r="Q827" s="10" t="s">
        <v>711</v>
      </c>
      <c r="R827" s="11" t="s">
        <v>1991</v>
      </c>
    </row>
    <row r="828" spans="1:18" x14ac:dyDescent="0.3">
      <c r="A828" t="str">
        <f t="shared" si="48"/>
        <v>827-Noa/SPS</v>
      </c>
      <c r="B828" t="s">
        <v>62</v>
      </c>
      <c r="C828" t="str">
        <f t="shared" si="49"/>
        <v>Noa</v>
      </c>
      <c r="D828">
        <v>827</v>
      </c>
      <c r="E828" t="s">
        <v>24</v>
      </c>
      <c r="F828" s="5">
        <v>19</v>
      </c>
      <c r="G828" s="5" t="str">
        <f t="shared" si="50"/>
        <v>Young</v>
      </c>
      <c r="H828" t="s">
        <v>32</v>
      </c>
      <c r="I828" t="s">
        <v>65</v>
      </c>
      <c r="J828" t="s">
        <v>38</v>
      </c>
      <c r="K828" t="s">
        <v>42</v>
      </c>
      <c r="L828">
        <v>5</v>
      </c>
      <c r="M828" s="6">
        <v>808.49</v>
      </c>
      <c r="N828" s="8">
        <v>0.28000000000000003</v>
      </c>
      <c r="O828" s="5">
        <v>2910.56</v>
      </c>
      <c r="P828" s="10" t="str">
        <f t="shared" si="51"/>
        <v>2023</v>
      </c>
      <c r="Q828" s="10" t="s">
        <v>287</v>
      </c>
      <c r="R828" s="11" t="s">
        <v>1992</v>
      </c>
    </row>
    <row r="829" spans="1:18" x14ac:dyDescent="0.3">
      <c r="A829" t="str">
        <f t="shared" si="48"/>
        <v>828-Jam/SPS</v>
      </c>
      <c r="B829" t="s">
        <v>62</v>
      </c>
      <c r="C829" t="str">
        <f t="shared" si="49"/>
        <v>Jam</v>
      </c>
      <c r="D829">
        <v>828</v>
      </c>
      <c r="E829" t="s">
        <v>17</v>
      </c>
      <c r="F829" s="5">
        <v>64</v>
      </c>
      <c r="G829" s="5" t="str">
        <f t="shared" si="50"/>
        <v>Senior</v>
      </c>
      <c r="H829" t="s">
        <v>32</v>
      </c>
      <c r="I829" t="s">
        <v>33</v>
      </c>
      <c r="J829" t="s">
        <v>38</v>
      </c>
      <c r="K829" t="s">
        <v>43</v>
      </c>
      <c r="L829">
        <v>9</v>
      </c>
      <c r="M829" s="6">
        <v>1394.35</v>
      </c>
      <c r="N829" s="8">
        <v>0.03</v>
      </c>
      <c r="O829" s="5">
        <v>12172.68</v>
      </c>
      <c r="P829" s="10" t="str">
        <f t="shared" si="51"/>
        <v>2021</v>
      </c>
      <c r="Q829" s="10" t="s">
        <v>124</v>
      </c>
      <c r="R829" s="11" t="s">
        <v>1993</v>
      </c>
    </row>
    <row r="830" spans="1:18" x14ac:dyDescent="0.3">
      <c r="A830" t="str">
        <f t="shared" si="48"/>
        <v>829-Ais/SPS</v>
      </c>
      <c r="B830" t="s">
        <v>62</v>
      </c>
      <c r="C830" t="str">
        <f t="shared" si="49"/>
        <v>Ais</v>
      </c>
      <c r="D830">
        <v>829</v>
      </c>
      <c r="E830" t="s">
        <v>16</v>
      </c>
      <c r="F830" s="5">
        <v>18</v>
      </c>
      <c r="G830" s="5" t="str">
        <f t="shared" si="50"/>
        <v>Young</v>
      </c>
      <c r="H830" t="s">
        <v>32</v>
      </c>
      <c r="I830" t="s">
        <v>63</v>
      </c>
      <c r="J830" t="s">
        <v>41</v>
      </c>
      <c r="K830" t="s">
        <v>42</v>
      </c>
      <c r="L830">
        <v>5</v>
      </c>
      <c r="M830" s="6">
        <v>569.19000000000005</v>
      </c>
      <c r="N830" s="8">
        <v>0.03</v>
      </c>
      <c r="O830" s="5">
        <v>2760.57</v>
      </c>
      <c r="P830" s="10" t="str">
        <f t="shared" si="51"/>
        <v>2021</v>
      </c>
      <c r="Q830" s="10" t="s">
        <v>712</v>
      </c>
      <c r="R830" s="11" t="s">
        <v>1994</v>
      </c>
    </row>
    <row r="831" spans="1:18" x14ac:dyDescent="0.3">
      <c r="A831" t="str">
        <f t="shared" si="48"/>
        <v>830-Meh/SPS</v>
      </c>
      <c r="B831" t="s">
        <v>62</v>
      </c>
      <c r="C831" t="str">
        <f t="shared" si="49"/>
        <v>Meh</v>
      </c>
      <c r="D831">
        <v>830</v>
      </c>
      <c r="E831" t="s">
        <v>26</v>
      </c>
      <c r="F831" s="5">
        <v>59</v>
      </c>
      <c r="G831" s="5" t="str">
        <f t="shared" si="50"/>
        <v>Senior</v>
      </c>
      <c r="H831" t="s">
        <v>31</v>
      </c>
      <c r="I831" t="s">
        <v>34</v>
      </c>
      <c r="J831" t="s">
        <v>40</v>
      </c>
      <c r="K831" t="s">
        <v>67</v>
      </c>
      <c r="L831">
        <v>8</v>
      </c>
      <c r="M831" s="6">
        <v>90.13</v>
      </c>
      <c r="N831" s="8">
        <v>0.03</v>
      </c>
      <c r="O831" s="5">
        <v>699.41</v>
      </c>
      <c r="P831" s="10" t="str">
        <f t="shared" si="51"/>
        <v>2021</v>
      </c>
      <c r="Q831" s="10" t="s">
        <v>713</v>
      </c>
      <c r="R831" s="11" t="s">
        <v>1995</v>
      </c>
    </row>
    <row r="832" spans="1:18" x14ac:dyDescent="0.3">
      <c r="A832" t="str">
        <f t="shared" si="48"/>
        <v>831-Ali/SPS</v>
      </c>
      <c r="B832" t="s">
        <v>62</v>
      </c>
      <c r="C832" t="str">
        <f t="shared" si="49"/>
        <v>Ali</v>
      </c>
      <c r="D832">
        <v>831</v>
      </c>
      <c r="E832" t="s">
        <v>12</v>
      </c>
      <c r="F832" s="5">
        <v>55</v>
      </c>
      <c r="G832" s="5" t="str">
        <f t="shared" si="50"/>
        <v>Senior</v>
      </c>
      <c r="H832" t="s">
        <v>31</v>
      </c>
      <c r="I832" t="s">
        <v>66</v>
      </c>
      <c r="J832" t="s">
        <v>39</v>
      </c>
      <c r="K832" t="s">
        <v>67</v>
      </c>
      <c r="L832">
        <v>4</v>
      </c>
      <c r="M832" s="6">
        <v>467.31</v>
      </c>
      <c r="N832" s="8">
        <v>0.28999999999999998</v>
      </c>
      <c r="O832" s="5">
        <v>1327.16</v>
      </c>
      <c r="P832" s="10" t="str">
        <f t="shared" si="51"/>
        <v>2022</v>
      </c>
      <c r="Q832" s="10" t="s">
        <v>466</v>
      </c>
      <c r="R832" s="11" t="s">
        <v>1996</v>
      </c>
    </row>
    <row r="833" spans="1:18" x14ac:dyDescent="0.3">
      <c r="A833" t="str">
        <f t="shared" si="48"/>
        <v>832-Ais/SPS</v>
      </c>
      <c r="B833" t="s">
        <v>62</v>
      </c>
      <c r="C833" t="str">
        <f t="shared" si="49"/>
        <v>Ais</v>
      </c>
      <c r="D833">
        <v>832</v>
      </c>
      <c r="E833" t="s">
        <v>16</v>
      </c>
      <c r="F833" s="13">
        <v>41</v>
      </c>
      <c r="G833" s="5" t="str">
        <f t="shared" si="50"/>
        <v>Middle Age</v>
      </c>
      <c r="H833" t="s">
        <v>32</v>
      </c>
      <c r="I833" t="s">
        <v>35</v>
      </c>
      <c r="J833" t="s">
        <v>57</v>
      </c>
      <c r="K833" t="s">
        <v>43</v>
      </c>
      <c r="L833">
        <v>9</v>
      </c>
      <c r="M833" s="6">
        <v>410.6</v>
      </c>
      <c r="N833" s="8">
        <v>0.22</v>
      </c>
      <c r="O833" s="5">
        <v>2882.41</v>
      </c>
      <c r="P833" s="10" t="str">
        <f t="shared" si="51"/>
        <v>2021</v>
      </c>
      <c r="Q833" s="10" t="s">
        <v>714</v>
      </c>
      <c r="R833" s="11" t="s">
        <v>1997</v>
      </c>
    </row>
    <row r="834" spans="1:18" x14ac:dyDescent="0.3">
      <c r="A834" t="str">
        <f t="shared" si="48"/>
        <v>833-Jac/SPS</v>
      </c>
      <c r="B834" t="s">
        <v>62</v>
      </c>
      <c r="C834" t="str">
        <f t="shared" si="49"/>
        <v>Jac</v>
      </c>
      <c r="D834">
        <v>833</v>
      </c>
      <c r="E834" t="s">
        <v>30</v>
      </c>
      <c r="F834" s="5">
        <v>59</v>
      </c>
      <c r="G834" s="5" t="str">
        <f t="shared" si="50"/>
        <v>Senior</v>
      </c>
      <c r="H834" t="s">
        <v>31</v>
      </c>
      <c r="I834" t="s">
        <v>35</v>
      </c>
      <c r="J834" t="s">
        <v>40</v>
      </c>
      <c r="K834" t="s">
        <v>42</v>
      </c>
      <c r="L834">
        <v>6</v>
      </c>
      <c r="M834" s="6">
        <v>116.4</v>
      </c>
      <c r="N834" s="8">
        <v>0.06</v>
      </c>
      <c r="O834" s="5">
        <v>656.5</v>
      </c>
      <c r="P834" s="10" t="str">
        <f t="shared" si="51"/>
        <v>2021</v>
      </c>
      <c r="Q834" s="10" t="s">
        <v>121</v>
      </c>
      <c r="R834" s="11" t="s">
        <v>1998</v>
      </c>
    </row>
    <row r="835" spans="1:18" x14ac:dyDescent="0.3">
      <c r="A835" t="str">
        <f t="shared" ref="A835:A898" si="52">D835&amp;"-"&amp;C835&amp;"/"&amp;B835</f>
        <v>834-Muh/SPS</v>
      </c>
      <c r="B835" t="s">
        <v>62</v>
      </c>
      <c r="C835" t="str">
        <f t="shared" ref="C835:C898" si="53">LEFT(E835,3)</f>
        <v>Muh</v>
      </c>
      <c r="D835">
        <v>834</v>
      </c>
      <c r="E835" t="s">
        <v>27</v>
      </c>
      <c r="F835" s="5">
        <v>61</v>
      </c>
      <c r="G835" s="5" t="str">
        <f t="shared" ref="G835:G898" si="54">IF(F835&lt;25,"Young",IF(F835&lt;45,"Middle Age","Senior"))</f>
        <v>Senior</v>
      </c>
      <c r="H835" t="s">
        <v>32</v>
      </c>
      <c r="I835" t="s">
        <v>33</v>
      </c>
      <c r="J835" t="s">
        <v>41</v>
      </c>
      <c r="K835" t="s">
        <v>67</v>
      </c>
      <c r="L835">
        <v>6</v>
      </c>
      <c r="M835" s="6">
        <v>676.57</v>
      </c>
      <c r="N835" s="8">
        <v>0.01</v>
      </c>
      <c r="O835" s="5">
        <v>4018.83</v>
      </c>
      <c r="P835" s="10" t="str">
        <f t="shared" ref="P835:P898" si="55">RIGHT(Q835,4)</f>
        <v>2021</v>
      </c>
      <c r="Q835" s="10" t="s">
        <v>715</v>
      </c>
      <c r="R835" s="11" t="s">
        <v>1999</v>
      </c>
    </row>
    <row r="836" spans="1:18" x14ac:dyDescent="0.3">
      <c r="A836" t="str">
        <f t="shared" si="52"/>
        <v>835-Joh/SPS</v>
      </c>
      <c r="B836" t="s">
        <v>62</v>
      </c>
      <c r="C836" t="str">
        <f t="shared" si="53"/>
        <v>Joh</v>
      </c>
      <c r="D836">
        <v>835</v>
      </c>
      <c r="E836" t="s">
        <v>19</v>
      </c>
      <c r="F836" s="5">
        <v>41</v>
      </c>
      <c r="G836" s="5" t="str">
        <f t="shared" si="54"/>
        <v>Middle Age</v>
      </c>
      <c r="H836" t="s">
        <v>32</v>
      </c>
      <c r="I836" t="s">
        <v>63</v>
      </c>
      <c r="J836" t="s">
        <v>41</v>
      </c>
      <c r="K836" t="s">
        <v>42</v>
      </c>
      <c r="L836">
        <v>3</v>
      </c>
      <c r="M836" s="6">
        <v>975.31</v>
      </c>
      <c r="N836" s="8">
        <v>0.28999999999999998</v>
      </c>
      <c r="O836" s="5">
        <v>2077.41</v>
      </c>
      <c r="P836" s="10" t="str">
        <f t="shared" si="55"/>
        <v>2021</v>
      </c>
      <c r="Q836" s="10" t="s">
        <v>488</v>
      </c>
      <c r="R836" s="11" t="s">
        <v>2000</v>
      </c>
    </row>
    <row r="837" spans="1:18" x14ac:dyDescent="0.3">
      <c r="A837" t="str">
        <f t="shared" si="52"/>
        <v>836-Ais/SPS</v>
      </c>
      <c r="B837" t="s">
        <v>62</v>
      </c>
      <c r="C837" t="str">
        <f t="shared" si="53"/>
        <v>Ais</v>
      </c>
      <c r="D837">
        <v>836</v>
      </c>
      <c r="E837" t="s">
        <v>16</v>
      </c>
      <c r="F837" s="5">
        <v>49</v>
      </c>
      <c r="G837" s="5" t="str">
        <f t="shared" si="54"/>
        <v>Senior</v>
      </c>
      <c r="H837" t="s">
        <v>32</v>
      </c>
      <c r="I837" t="s">
        <v>35</v>
      </c>
      <c r="J837" t="s">
        <v>57</v>
      </c>
      <c r="K837" t="s">
        <v>42</v>
      </c>
      <c r="L837">
        <v>3</v>
      </c>
      <c r="M837" s="6">
        <v>1484.87</v>
      </c>
      <c r="N837" s="8">
        <v>0.13</v>
      </c>
      <c r="O837" s="5">
        <v>3875.51</v>
      </c>
      <c r="P837" s="10" t="str">
        <f t="shared" si="55"/>
        <v>2023</v>
      </c>
      <c r="Q837" s="10" t="s">
        <v>527</v>
      </c>
      <c r="R837" s="11" t="s">
        <v>2001</v>
      </c>
    </row>
    <row r="838" spans="1:18" x14ac:dyDescent="0.3">
      <c r="A838" t="str">
        <f t="shared" si="52"/>
        <v>837-Isa/SPS</v>
      </c>
      <c r="B838" t="s">
        <v>62</v>
      </c>
      <c r="C838" t="str">
        <f t="shared" si="53"/>
        <v>Isa</v>
      </c>
      <c r="D838">
        <v>837</v>
      </c>
      <c r="E838" t="s">
        <v>21</v>
      </c>
      <c r="F838" s="5">
        <v>47</v>
      </c>
      <c r="G838" s="5" t="str">
        <f t="shared" si="54"/>
        <v>Senior</v>
      </c>
      <c r="H838" t="s">
        <v>31</v>
      </c>
      <c r="I838" t="s">
        <v>64</v>
      </c>
      <c r="J838" t="s">
        <v>38</v>
      </c>
      <c r="K838" t="s">
        <v>42</v>
      </c>
      <c r="L838">
        <v>4</v>
      </c>
      <c r="M838" s="6">
        <v>685.04</v>
      </c>
      <c r="N838" s="8">
        <v>0.18</v>
      </c>
      <c r="O838" s="5">
        <v>2246.9299999999998</v>
      </c>
      <c r="P838" s="10" t="str">
        <f t="shared" si="55"/>
        <v>2022</v>
      </c>
      <c r="Q838" s="10" t="s">
        <v>716</v>
      </c>
      <c r="R838" s="11" t="s">
        <v>2002</v>
      </c>
    </row>
    <row r="839" spans="1:18" x14ac:dyDescent="0.3">
      <c r="A839" t="str">
        <f t="shared" si="52"/>
        <v>838-Emm/SPS</v>
      </c>
      <c r="B839" t="s">
        <v>62</v>
      </c>
      <c r="C839" t="str">
        <f t="shared" si="53"/>
        <v>Emm</v>
      </c>
      <c r="D839">
        <v>838</v>
      </c>
      <c r="E839" t="s">
        <v>20</v>
      </c>
      <c r="F839" s="5">
        <v>23</v>
      </c>
      <c r="G839" s="5" t="str">
        <f t="shared" si="54"/>
        <v>Young</v>
      </c>
      <c r="H839" t="s">
        <v>32</v>
      </c>
      <c r="I839" t="s">
        <v>65</v>
      </c>
      <c r="J839" t="s">
        <v>38</v>
      </c>
      <c r="K839" t="s">
        <v>42</v>
      </c>
      <c r="L839">
        <v>1</v>
      </c>
      <c r="M839" s="6">
        <v>429.35</v>
      </c>
      <c r="N839" s="8">
        <v>0.08</v>
      </c>
      <c r="O839" s="5">
        <v>395</v>
      </c>
      <c r="P839" s="10" t="str">
        <f t="shared" si="55"/>
        <v>2023</v>
      </c>
      <c r="Q839" s="10" t="s">
        <v>284</v>
      </c>
      <c r="R839" s="11" t="s">
        <v>2003</v>
      </c>
    </row>
    <row r="840" spans="1:18" x14ac:dyDescent="0.3">
      <c r="A840" t="str">
        <f t="shared" si="52"/>
        <v>839-Oma/SPS</v>
      </c>
      <c r="B840" t="s">
        <v>62</v>
      </c>
      <c r="C840" t="str">
        <f t="shared" si="53"/>
        <v>Oma</v>
      </c>
      <c r="D840">
        <v>839</v>
      </c>
      <c r="E840" t="s">
        <v>23</v>
      </c>
      <c r="F840" s="5">
        <v>55</v>
      </c>
      <c r="G840" s="5" t="str">
        <f t="shared" si="54"/>
        <v>Senior</v>
      </c>
      <c r="H840" t="s">
        <v>32</v>
      </c>
      <c r="I840" t="s">
        <v>63</v>
      </c>
      <c r="J840" t="s">
        <v>39</v>
      </c>
      <c r="K840" t="s">
        <v>42</v>
      </c>
      <c r="L840">
        <v>6</v>
      </c>
      <c r="M840" s="6">
        <v>499.71</v>
      </c>
      <c r="N840" s="8">
        <v>0.23</v>
      </c>
      <c r="O840" s="5">
        <v>2308.66</v>
      </c>
      <c r="P840" s="10" t="str">
        <f t="shared" si="55"/>
        <v>2023</v>
      </c>
      <c r="Q840" s="10" t="s">
        <v>717</v>
      </c>
      <c r="R840" s="11" t="s">
        <v>2004</v>
      </c>
    </row>
    <row r="841" spans="1:18" x14ac:dyDescent="0.3">
      <c r="A841" t="str">
        <f t="shared" si="52"/>
        <v>840-Dav/SPS</v>
      </c>
      <c r="B841" t="s">
        <v>62</v>
      </c>
      <c r="C841" t="str">
        <f t="shared" si="53"/>
        <v>Dav</v>
      </c>
      <c r="D841">
        <v>840</v>
      </c>
      <c r="E841" t="s">
        <v>22</v>
      </c>
      <c r="F841" s="5">
        <v>50</v>
      </c>
      <c r="G841" s="5" t="str">
        <f t="shared" si="54"/>
        <v>Senior</v>
      </c>
      <c r="H841" t="s">
        <v>31</v>
      </c>
      <c r="I841" t="s">
        <v>65</v>
      </c>
      <c r="J841" t="s">
        <v>41</v>
      </c>
      <c r="K841" t="s">
        <v>43</v>
      </c>
      <c r="L841">
        <v>1</v>
      </c>
      <c r="M841" s="6">
        <v>1787.8</v>
      </c>
      <c r="N841" s="8">
        <v>0.06</v>
      </c>
      <c r="O841" s="5">
        <v>1680.53</v>
      </c>
      <c r="P841" s="10" t="str">
        <f t="shared" si="55"/>
        <v>2021</v>
      </c>
      <c r="Q841" s="10" t="s">
        <v>89</v>
      </c>
      <c r="R841" s="11" t="s">
        <v>1950</v>
      </c>
    </row>
    <row r="842" spans="1:18" x14ac:dyDescent="0.3">
      <c r="A842" t="str">
        <f t="shared" si="52"/>
        <v>841-Isa/SPS</v>
      </c>
      <c r="B842" t="s">
        <v>62</v>
      </c>
      <c r="C842" t="str">
        <f t="shared" si="53"/>
        <v>Isa</v>
      </c>
      <c r="D842">
        <v>841</v>
      </c>
      <c r="E842" t="s">
        <v>21</v>
      </c>
      <c r="F842" s="5">
        <v>61</v>
      </c>
      <c r="G842" s="5" t="str">
        <f t="shared" si="54"/>
        <v>Senior</v>
      </c>
      <c r="H842" t="s">
        <v>32</v>
      </c>
      <c r="I842" t="s">
        <v>33</v>
      </c>
      <c r="J842" t="s">
        <v>57</v>
      </c>
      <c r="K842" t="s">
        <v>43</v>
      </c>
      <c r="L842">
        <v>4</v>
      </c>
      <c r="M842" s="6">
        <v>449.2</v>
      </c>
      <c r="N842" s="8">
        <v>0.24</v>
      </c>
      <c r="O842" s="5">
        <v>1365.57</v>
      </c>
      <c r="P842" s="10" t="str">
        <f t="shared" si="55"/>
        <v>2023</v>
      </c>
      <c r="Q842" s="10" t="s">
        <v>718</v>
      </c>
      <c r="R842" s="11" t="s">
        <v>2005</v>
      </c>
    </row>
    <row r="843" spans="1:18" x14ac:dyDescent="0.3">
      <c r="A843" t="str">
        <f t="shared" si="52"/>
        <v>842-Lea/SPS</v>
      </c>
      <c r="B843" t="s">
        <v>62</v>
      </c>
      <c r="C843" t="str">
        <f t="shared" si="53"/>
        <v>Lea</v>
      </c>
      <c r="D843">
        <v>842</v>
      </c>
      <c r="E843" t="s">
        <v>14</v>
      </c>
      <c r="F843" s="5">
        <v>40</v>
      </c>
      <c r="G843" s="5" t="str">
        <f t="shared" si="54"/>
        <v>Middle Age</v>
      </c>
      <c r="H843" t="s">
        <v>32</v>
      </c>
      <c r="I843" t="s">
        <v>65</v>
      </c>
      <c r="J843" t="s">
        <v>41</v>
      </c>
      <c r="K843" t="s">
        <v>42</v>
      </c>
      <c r="L843">
        <v>7</v>
      </c>
      <c r="M843" s="6">
        <v>1764.52</v>
      </c>
      <c r="N843" s="8">
        <v>7.0000000000000007E-2</v>
      </c>
      <c r="O843" s="5">
        <v>11487.03</v>
      </c>
      <c r="P843" s="10" t="str">
        <f t="shared" si="55"/>
        <v>2021</v>
      </c>
      <c r="Q843" s="10" t="s">
        <v>719</v>
      </c>
      <c r="R843" s="11" t="s">
        <v>2006</v>
      </c>
    </row>
    <row r="844" spans="1:18" x14ac:dyDescent="0.3">
      <c r="A844" t="str">
        <f t="shared" si="52"/>
        <v>843-Fat/SPS</v>
      </c>
      <c r="B844" t="s">
        <v>62</v>
      </c>
      <c r="C844" t="str">
        <f t="shared" si="53"/>
        <v>Fat</v>
      </c>
      <c r="D844">
        <v>843</v>
      </c>
      <c r="E844" t="s">
        <v>13</v>
      </c>
      <c r="F844" s="5">
        <v>27</v>
      </c>
      <c r="G844" s="5" t="str">
        <f t="shared" si="54"/>
        <v>Middle Age</v>
      </c>
      <c r="H844" t="s">
        <v>31</v>
      </c>
      <c r="I844" t="s">
        <v>66</v>
      </c>
      <c r="J844" t="s">
        <v>37</v>
      </c>
      <c r="K844" t="s">
        <v>43</v>
      </c>
      <c r="L844">
        <v>6</v>
      </c>
      <c r="M844" s="6">
        <v>921.84</v>
      </c>
      <c r="N844" s="8">
        <v>0.03</v>
      </c>
      <c r="O844" s="5">
        <v>5365.11</v>
      </c>
      <c r="P844" s="10" t="str">
        <f t="shared" si="55"/>
        <v>2023</v>
      </c>
      <c r="Q844" s="10" t="s">
        <v>471</v>
      </c>
      <c r="R844" s="11" t="s">
        <v>2007</v>
      </c>
    </row>
    <row r="845" spans="1:18" x14ac:dyDescent="0.3">
      <c r="A845" t="str">
        <f t="shared" si="52"/>
        <v>844-Muh/SPS</v>
      </c>
      <c r="B845" t="s">
        <v>62</v>
      </c>
      <c r="C845" t="str">
        <f t="shared" si="53"/>
        <v>Muh</v>
      </c>
      <c r="D845">
        <v>844</v>
      </c>
      <c r="E845" t="s">
        <v>27</v>
      </c>
      <c r="F845" s="5">
        <v>63</v>
      </c>
      <c r="G845" s="5" t="str">
        <f t="shared" si="54"/>
        <v>Senior</v>
      </c>
      <c r="H845" t="s">
        <v>32</v>
      </c>
      <c r="I845" t="s">
        <v>65</v>
      </c>
      <c r="J845" t="s">
        <v>41</v>
      </c>
      <c r="K845" t="s">
        <v>67</v>
      </c>
      <c r="L845">
        <v>8</v>
      </c>
      <c r="M845" s="6">
        <v>1872.08</v>
      </c>
      <c r="N845" s="8">
        <v>0.14000000000000001</v>
      </c>
      <c r="O845" s="5">
        <v>12879.91</v>
      </c>
      <c r="P845" s="10" t="str">
        <f t="shared" si="55"/>
        <v>2022</v>
      </c>
      <c r="Q845" s="10" t="s">
        <v>720</v>
      </c>
      <c r="R845" s="11" t="s">
        <v>2008</v>
      </c>
    </row>
    <row r="846" spans="1:18" x14ac:dyDescent="0.3">
      <c r="A846" t="str">
        <f t="shared" si="52"/>
        <v>845-Ali/SPS</v>
      </c>
      <c r="B846" t="s">
        <v>62</v>
      </c>
      <c r="C846" t="str">
        <f t="shared" si="53"/>
        <v>Ali</v>
      </c>
      <c r="D846">
        <v>845</v>
      </c>
      <c r="E846" t="s">
        <v>12</v>
      </c>
      <c r="F846" s="5">
        <v>32</v>
      </c>
      <c r="G846" s="5" t="str">
        <f t="shared" si="54"/>
        <v>Middle Age</v>
      </c>
      <c r="H846" t="s">
        <v>32</v>
      </c>
      <c r="I846" t="s">
        <v>65</v>
      </c>
      <c r="J846" t="s">
        <v>41</v>
      </c>
      <c r="K846" t="s">
        <v>42</v>
      </c>
      <c r="L846">
        <v>4</v>
      </c>
      <c r="M846" s="6">
        <v>845.78</v>
      </c>
      <c r="N846" s="8">
        <v>0.24</v>
      </c>
      <c r="O846" s="5">
        <v>2571.17</v>
      </c>
      <c r="P846" s="10" t="str">
        <f t="shared" si="55"/>
        <v>2021</v>
      </c>
      <c r="Q846" s="10" t="s">
        <v>721</v>
      </c>
      <c r="R846" s="11" t="s">
        <v>2009</v>
      </c>
    </row>
    <row r="847" spans="1:18" x14ac:dyDescent="0.3">
      <c r="A847" t="str">
        <f t="shared" si="52"/>
        <v>846-Luc/SPS</v>
      </c>
      <c r="B847" t="s">
        <v>62</v>
      </c>
      <c r="C847" t="str">
        <f t="shared" si="53"/>
        <v>Luc</v>
      </c>
      <c r="D847">
        <v>846</v>
      </c>
      <c r="E847" t="s">
        <v>25</v>
      </c>
      <c r="F847" s="5">
        <v>40</v>
      </c>
      <c r="G847" s="5" t="str">
        <f t="shared" si="54"/>
        <v>Middle Age</v>
      </c>
      <c r="H847" t="s">
        <v>32</v>
      </c>
      <c r="I847" t="s">
        <v>63</v>
      </c>
      <c r="J847" t="s">
        <v>37</v>
      </c>
      <c r="K847" t="s">
        <v>43</v>
      </c>
      <c r="L847">
        <v>9</v>
      </c>
      <c r="M847" s="6">
        <v>396.48</v>
      </c>
      <c r="N847" s="8">
        <v>0.12</v>
      </c>
      <c r="O847" s="5">
        <v>3140.12</v>
      </c>
      <c r="P847" s="10" t="str">
        <f t="shared" si="55"/>
        <v>2023</v>
      </c>
      <c r="Q847" s="10" t="s">
        <v>191</v>
      </c>
      <c r="R847" s="11" t="s">
        <v>2010</v>
      </c>
    </row>
    <row r="848" spans="1:18" x14ac:dyDescent="0.3">
      <c r="A848" t="str">
        <f t="shared" si="52"/>
        <v>847-Fat/SPS</v>
      </c>
      <c r="B848" t="s">
        <v>62</v>
      </c>
      <c r="C848" t="str">
        <f t="shared" si="53"/>
        <v>Fat</v>
      </c>
      <c r="D848">
        <v>847</v>
      </c>
      <c r="E848" t="s">
        <v>13</v>
      </c>
      <c r="F848" s="5">
        <v>53</v>
      </c>
      <c r="G848" s="5" t="str">
        <f t="shared" si="54"/>
        <v>Senior</v>
      </c>
      <c r="H848" t="s">
        <v>31</v>
      </c>
      <c r="I848" t="s">
        <v>64</v>
      </c>
      <c r="J848" t="s">
        <v>37</v>
      </c>
      <c r="K848" t="s">
        <v>43</v>
      </c>
      <c r="L848">
        <v>8</v>
      </c>
      <c r="M848" s="6">
        <v>1120.6099999999999</v>
      </c>
      <c r="N848" s="8">
        <v>0.01</v>
      </c>
      <c r="O848" s="5">
        <v>8875.23</v>
      </c>
      <c r="P848" s="10" t="str">
        <f t="shared" si="55"/>
        <v>2021</v>
      </c>
      <c r="Q848" s="10" t="s">
        <v>625</v>
      </c>
      <c r="R848" s="11" t="s">
        <v>2011</v>
      </c>
    </row>
    <row r="849" spans="1:18" x14ac:dyDescent="0.3">
      <c r="A849" t="str">
        <f t="shared" si="52"/>
        <v>848-Ali/SPS</v>
      </c>
      <c r="B849" t="s">
        <v>62</v>
      </c>
      <c r="C849" t="str">
        <f t="shared" si="53"/>
        <v>Ali</v>
      </c>
      <c r="D849">
        <v>848</v>
      </c>
      <c r="E849" t="s">
        <v>12</v>
      </c>
      <c r="F849" s="5">
        <v>18</v>
      </c>
      <c r="G849" s="5" t="str">
        <f t="shared" si="54"/>
        <v>Young</v>
      </c>
      <c r="H849" t="s">
        <v>32</v>
      </c>
      <c r="I849" t="s">
        <v>34</v>
      </c>
      <c r="J849" t="s">
        <v>57</v>
      </c>
      <c r="K849" t="s">
        <v>67</v>
      </c>
      <c r="L849">
        <v>5</v>
      </c>
      <c r="M849" s="6">
        <v>1196.03</v>
      </c>
      <c r="N849" s="8">
        <v>0.17</v>
      </c>
      <c r="O849" s="5">
        <v>4963.5200000000004</v>
      </c>
      <c r="P849" s="10" t="str">
        <f t="shared" si="55"/>
        <v>2021</v>
      </c>
      <c r="Q849" s="10" t="s">
        <v>722</v>
      </c>
      <c r="R849" s="11" t="s">
        <v>2012</v>
      </c>
    </row>
    <row r="850" spans="1:18" x14ac:dyDescent="0.3">
      <c r="A850" t="str">
        <f t="shared" si="52"/>
        <v>849-Luc/SPS</v>
      </c>
      <c r="B850" t="s">
        <v>62</v>
      </c>
      <c r="C850" t="str">
        <f t="shared" si="53"/>
        <v>Luc</v>
      </c>
      <c r="D850">
        <v>849</v>
      </c>
      <c r="E850" t="s">
        <v>25</v>
      </c>
      <c r="F850" s="5">
        <v>25</v>
      </c>
      <c r="G850" s="5" t="str">
        <f t="shared" si="54"/>
        <v>Middle Age</v>
      </c>
      <c r="H850" t="s">
        <v>32</v>
      </c>
      <c r="I850" t="s">
        <v>35</v>
      </c>
      <c r="J850" t="s">
        <v>38</v>
      </c>
      <c r="K850" t="s">
        <v>67</v>
      </c>
      <c r="L850">
        <v>6</v>
      </c>
      <c r="M850" s="6">
        <v>1289.2</v>
      </c>
      <c r="N850" s="8">
        <v>0.2</v>
      </c>
      <c r="O850" s="5">
        <v>6188.16</v>
      </c>
      <c r="P850" s="10" t="str">
        <f t="shared" si="55"/>
        <v>2022</v>
      </c>
      <c r="Q850" s="10" t="s">
        <v>723</v>
      </c>
      <c r="R850" s="11" t="s">
        <v>2013</v>
      </c>
    </row>
    <row r="851" spans="1:18" x14ac:dyDescent="0.3">
      <c r="A851" t="str">
        <f t="shared" si="52"/>
        <v>850-Jac/SPS</v>
      </c>
      <c r="B851" t="s">
        <v>62</v>
      </c>
      <c r="C851" t="str">
        <f t="shared" si="53"/>
        <v>Jac</v>
      </c>
      <c r="D851">
        <v>850</v>
      </c>
      <c r="E851" t="s">
        <v>30</v>
      </c>
      <c r="F851" s="5">
        <v>20</v>
      </c>
      <c r="G851" s="5" t="str">
        <f t="shared" si="54"/>
        <v>Young</v>
      </c>
      <c r="H851" t="s">
        <v>32</v>
      </c>
      <c r="I851" t="s">
        <v>64</v>
      </c>
      <c r="J851" t="s">
        <v>39</v>
      </c>
      <c r="K851" t="s">
        <v>67</v>
      </c>
      <c r="L851">
        <v>5</v>
      </c>
      <c r="M851" s="6">
        <v>852.42</v>
      </c>
      <c r="N851" s="8">
        <v>0.22</v>
      </c>
      <c r="O851" s="5">
        <v>3324.44</v>
      </c>
      <c r="P851" s="10" t="str">
        <f t="shared" si="55"/>
        <v>2022</v>
      </c>
      <c r="Q851" s="10" t="s">
        <v>572</v>
      </c>
      <c r="R851" s="11" t="s">
        <v>2014</v>
      </c>
    </row>
    <row r="852" spans="1:18" x14ac:dyDescent="0.3">
      <c r="A852" t="str">
        <f t="shared" si="52"/>
        <v>851-Sar/SPS</v>
      </c>
      <c r="B852" t="s">
        <v>62</v>
      </c>
      <c r="C852" t="str">
        <f t="shared" si="53"/>
        <v>Sar</v>
      </c>
      <c r="D852">
        <v>851</v>
      </c>
      <c r="E852" t="s">
        <v>29</v>
      </c>
      <c r="F852" s="5">
        <v>31</v>
      </c>
      <c r="G852" s="5" t="str">
        <f t="shared" si="54"/>
        <v>Middle Age</v>
      </c>
      <c r="H852" t="s">
        <v>31</v>
      </c>
      <c r="I852" t="s">
        <v>64</v>
      </c>
      <c r="J852" t="s">
        <v>37</v>
      </c>
      <c r="K852" t="s">
        <v>67</v>
      </c>
      <c r="L852">
        <v>6</v>
      </c>
      <c r="M852" s="6">
        <v>144.77000000000001</v>
      </c>
      <c r="N852" s="8">
        <v>0.12</v>
      </c>
      <c r="O852" s="5">
        <v>764.39</v>
      </c>
      <c r="P852" s="10" t="str">
        <f t="shared" si="55"/>
        <v>2020</v>
      </c>
      <c r="Q852" s="10" t="s">
        <v>724</v>
      </c>
      <c r="R852" s="11" t="s">
        <v>2015</v>
      </c>
    </row>
    <row r="853" spans="1:18" x14ac:dyDescent="0.3">
      <c r="A853" t="str">
        <f t="shared" si="52"/>
        <v>852-Mar/SPS</v>
      </c>
      <c r="B853" t="s">
        <v>62</v>
      </c>
      <c r="C853" t="str">
        <f t="shared" si="53"/>
        <v>Mar</v>
      </c>
      <c r="D853">
        <v>852</v>
      </c>
      <c r="E853" t="s">
        <v>18</v>
      </c>
      <c r="F853" s="5">
        <v>34</v>
      </c>
      <c r="G853" s="5" t="str">
        <f t="shared" si="54"/>
        <v>Middle Age</v>
      </c>
      <c r="H853" t="s">
        <v>31</v>
      </c>
      <c r="I853" t="s">
        <v>64</v>
      </c>
      <c r="J853" t="s">
        <v>38</v>
      </c>
      <c r="K853" t="s">
        <v>42</v>
      </c>
      <c r="L853">
        <v>1</v>
      </c>
      <c r="M853" s="6">
        <v>1272.0999999999999</v>
      </c>
      <c r="N853" s="8">
        <v>0.03</v>
      </c>
      <c r="O853" s="5">
        <v>1233.94</v>
      </c>
      <c r="P853" s="10" t="str">
        <f t="shared" si="55"/>
        <v>2021</v>
      </c>
      <c r="Q853" s="10" t="s">
        <v>317</v>
      </c>
      <c r="R853" s="11" t="s">
        <v>2016</v>
      </c>
    </row>
    <row r="854" spans="1:18" x14ac:dyDescent="0.3">
      <c r="A854" t="str">
        <f t="shared" si="52"/>
        <v>853-Jam/SPS</v>
      </c>
      <c r="B854" t="s">
        <v>62</v>
      </c>
      <c r="C854" t="str">
        <f t="shared" si="53"/>
        <v>Jam</v>
      </c>
      <c r="D854">
        <v>853</v>
      </c>
      <c r="E854" t="s">
        <v>17</v>
      </c>
      <c r="F854" s="5">
        <v>51</v>
      </c>
      <c r="G854" s="5" t="str">
        <f t="shared" si="54"/>
        <v>Senior</v>
      </c>
      <c r="H854" t="s">
        <v>31</v>
      </c>
      <c r="I854" t="s">
        <v>35</v>
      </c>
      <c r="J854" t="s">
        <v>57</v>
      </c>
      <c r="K854" t="s">
        <v>43</v>
      </c>
      <c r="L854">
        <v>4</v>
      </c>
      <c r="M854" s="6">
        <v>1869.41</v>
      </c>
      <c r="N854" s="8">
        <v>0.18</v>
      </c>
      <c r="O854" s="5">
        <v>6131.66</v>
      </c>
      <c r="P854" s="10" t="str">
        <f t="shared" si="55"/>
        <v>2022</v>
      </c>
      <c r="Q854" s="10" t="s">
        <v>720</v>
      </c>
      <c r="R854" s="11" t="s">
        <v>2017</v>
      </c>
    </row>
    <row r="855" spans="1:18" x14ac:dyDescent="0.3">
      <c r="A855" t="str">
        <f t="shared" si="52"/>
        <v>854-Muh/SPS</v>
      </c>
      <c r="B855" t="s">
        <v>62</v>
      </c>
      <c r="C855" t="str">
        <f t="shared" si="53"/>
        <v>Muh</v>
      </c>
      <c r="D855">
        <v>854</v>
      </c>
      <c r="E855" t="s">
        <v>27</v>
      </c>
      <c r="F855" s="5">
        <v>64</v>
      </c>
      <c r="G855" s="5" t="str">
        <f t="shared" si="54"/>
        <v>Senior</v>
      </c>
      <c r="H855" t="s">
        <v>32</v>
      </c>
      <c r="I855" t="s">
        <v>33</v>
      </c>
      <c r="J855" t="s">
        <v>40</v>
      </c>
      <c r="K855" t="s">
        <v>43</v>
      </c>
      <c r="L855">
        <v>9</v>
      </c>
      <c r="M855" s="6">
        <v>1917.24</v>
      </c>
      <c r="N855" s="8">
        <v>0.1</v>
      </c>
      <c r="O855" s="5">
        <v>15529.64</v>
      </c>
      <c r="P855" s="10" t="str">
        <f t="shared" si="55"/>
        <v>2020</v>
      </c>
      <c r="Q855" s="10" t="s">
        <v>725</v>
      </c>
      <c r="R855" s="11" t="s">
        <v>2018</v>
      </c>
    </row>
    <row r="856" spans="1:18" x14ac:dyDescent="0.3">
      <c r="A856" t="str">
        <f t="shared" si="52"/>
        <v>855-Oma/SPS</v>
      </c>
      <c r="B856" t="s">
        <v>62</v>
      </c>
      <c r="C856" t="str">
        <f t="shared" si="53"/>
        <v>Oma</v>
      </c>
      <c r="D856">
        <v>855</v>
      </c>
      <c r="E856" t="s">
        <v>23</v>
      </c>
      <c r="F856" s="5">
        <v>23</v>
      </c>
      <c r="G856" s="5" t="str">
        <f t="shared" si="54"/>
        <v>Young</v>
      </c>
      <c r="H856" t="s">
        <v>31</v>
      </c>
      <c r="I856" t="s">
        <v>64</v>
      </c>
      <c r="J856" t="s">
        <v>41</v>
      </c>
      <c r="K856" t="s">
        <v>67</v>
      </c>
      <c r="L856">
        <v>4</v>
      </c>
      <c r="M856" s="6">
        <v>1213.93</v>
      </c>
      <c r="N856" s="8">
        <v>0.28000000000000003</v>
      </c>
      <c r="O856" s="5">
        <v>3496.12</v>
      </c>
      <c r="P856" s="10" t="str">
        <f t="shared" si="55"/>
        <v>2023</v>
      </c>
      <c r="Q856" s="10" t="s">
        <v>672</v>
      </c>
      <c r="R856" s="11" t="s">
        <v>2019</v>
      </c>
    </row>
    <row r="857" spans="1:18" x14ac:dyDescent="0.3">
      <c r="A857" t="str">
        <f t="shared" si="52"/>
        <v>856-Lea/SPS</v>
      </c>
      <c r="B857" t="s">
        <v>62</v>
      </c>
      <c r="C857" t="str">
        <f t="shared" si="53"/>
        <v>Lea</v>
      </c>
      <c r="D857">
        <v>856</v>
      </c>
      <c r="E857" t="s">
        <v>14</v>
      </c>
      <c r="F857" s="5">
        <v>22</v>
      </c>
      <c r="G857" s="5" t="str">
        <f t="shared" si="54"/>
        <v>Young</v>
      </c>
      <c r="H857" t="s">
        <v>32</v>
      </c>
      <c r="I857" t="s">
        <v>34</v>
      </c>
      <c r="J857" t="s">
        <v>57</v>
      </c>
      <c r="K857" t="s">
        <v>43</v>
      </c>
      <c r="L857" s="12">
        <v>5</v>
      </c>
      <c r="M857" s="6">
        <v>88.78</v>
      </c>
      <c r="N857" s="8">
        <v>0.15</v>
      </c>
      <c r="O857" s="5">
        <v>150.93</v>
      </c>
      <c r="P857" s="10" t="str">
        <f t="shared" si="55"/>
        <v>2021</v>
      </c>
      <c r="Q857" s="10" t="s">
        <v>726</v>
      </c>
      <c r="R857" s="11" t="s">
        <v>2020</v>
      </c>
    </row>
    <row r="858" spans="1:18" x14ac:dyDescent="0.3">
      <c r="A858" t="str">
        <f t="shared" si="52"/>
        <v>857-Sop/SPS</v>
      </c>
      <c r="B858" t="s">
        <v>62</v>
      </c>
      <c r="C858" t="str">
        <f t="shared" si="53"/>
        <v>Sop</v>
      </c>
      <c r="D858">
        <v>857</v>
      </c>
      <c r="E858" t="s">
        <v>58</v>
      </c>
      <c r="F858" s="5">
        <v>63</v>
      </c>
      <c r="G858" s="5" t="str">
        <f t="shared" si="54"/>
        <v>Senior</v>
      </c>
      <c r="H858" t="s">
        <v>31</v>
      </c>
      <c r="I858" t="s">
        <v>33</v>
      </c>
      <c r="J858" t="s">
        <v>57</v>
      </c>
      <c r="K858" t="s">
        <v>43</v>
      </c>
      <c r="L858">
        <v>6</v>
      </c>
      <c r="M858" s="6">
        <v>256.77999999999997</v>
      </c>
      <c r="N858" s="8">
        <v>0.14000000000000001</v>
      </c>
      <c r="O858" s="5">
        <v>1324.98</v>
      </c>
      <c r="P858" s="10" t="str">
        <f t="shared" si="55"/>
        <v>2023</v>
      </c>
      <c r="Q858" s="10" t="s">
        <v>623</v>
      </c>
      <c r="R858" s="11" t="s">
        <v>2021</v>
      </c>
    </row>
    <row r="859" spans="1:18" x14ac:dyDescent="0.3">
      <c r="A859" t="str">
        <f t="shared" si="52"/>
        <v>858-Meh/SPS</v>
      </c>
      <c r="B859" t="s">
        <v>62</v>
      </c>
      <c r="C859" t="str">
        <f t="shared" si="53"/>
        <v>Meh</v>
      </c>
      <c r="D859">
        <v>858</v>
      </c>
      <c r="E859" t="s">
        <v>26</v>
      </c>
      <c r="F859" s="5">
        <v>58</v>
      </c>
      <c r="G859" s="5" t="str">
        <f t="shared" si="54"/>
        <v>Senior</v>
      </c>
      <c r="H859" t="s">
        <v>31</v>
      </c>
      <c r="I859" t="s">
        <v>65</v>
      </c>
      <c r="J859" t="s">
        <v>37</v>
      </c>
      <c r="K859" t="s">
        <v>43</v>
      </c>
      <c r="L859" s="12">
        <v>5</v>
      </c>
      <c r="M859" s="6">
        <v>1676.28</v>
      </c>
      <c r="N859" s="8">
        <v>0.09</v>
      </c>
      <c r="O859" s="5">
        <v>3050.83</v>
      </c>
      <c r="P859" s="10" t="str">
        <f t="shared" si="55"/>
        <v>2020</v>
      </c>
      <c r="Q859" s="10" t="s">
        <v>172</v>
      </c>
      <c r="R859" s="11" t="s">
        <v>2022</v>
      </c>
    </row>
    <row r="860" spans="1:18" x14ac:dyDescent="0.3">
      <c r="A860" t="str">
        <f t="shared" si="52"/>
        <v>859-Jam/SPS</v>
      </c>
      <c r="B860" t="s">
        <v>62</v>
      </c>
      <c r="C860" t="str">
        <f t="shared" si="53"/>
        <v>Jam</v>
      </c>
      <c r="D860">
        <v>859</v>
      </c>
      <c r="E860" t="s">
        <v>17</v>
      </c>
      <c r="F860" s="5">
        <v>57</v>
      </c>
      <c r="G860" s="5" t="str">
        <f t="shared" si="54"/>
        <v>Senior</v>
      </c>
      <c r="H860" t="s">
        <v>31</v>
      </c>
      <c r="I860" t="s">
        <v>34</v>
      </c>
      <c r="J860" t="s">
        <v>39</v>
      </c>
      <c r="K860" t="s">
        <v>67</v>
      </c>
      <c r="L860">
        <v>3</v>
      </c>
      <c r="M860" s="6">
        <v>1668</v>
      </c>
      <c r="N860" s="8">
        <v>0.1</v>
      </c>
      <c r="O860" s="5">
        <v>4503.6000000000004</v>
      </c>
      <c r="P860" s="10" t="str">
        <f t="shared" si="55"/>
        <v>2020</v>
      </c>
      <c r="Q860" s="10" t="s">
        <v>727</v>
      </c>
      <c r="R860" s="11" t="s">
        <v>2023</v>
      </c>
    </row>
    <row r="861" spans="1:18" x14ac:dyDescent="0.3">
      <c r="A861" t="str">
        <f t="shared" si="52"/>
        <v>860-Ais/SPS</v>
      </c>
      <c r="B861" t="s">
        <v>62</v>
      </c>
      <c r="C861" t="str">
        <f t="shared" si="53"/>
        <v>Ais</v>
      </c>
      <c r="D861">
        <v>860</v>
      </c>
      <c r="E861" t="s">
        <v>16</v>
      </c>
      <c r="F861" s="5">
        <v>46</v>
      </c>
      <c r="G861" s="5" t="str">
        <f t="shared" si="54"/>
        <v>Senior</v>
      </c>
      <c r="H861" t="s">
        <v>31</v>
      </c>
      <c r="I861" t="s">
        <v>63</v>
      </c>
      <c r="J861" t="s">
        <v>37</v>
      </c>
      <c r="K861" t="s">
        <v>43</v>
      </c>
      <c r="L861">
        <v>7</v>
      </c>
      <c r="M861" s="6">
        <v>1894.73</v>
      </c>
      <c r="N861" s="8">
        <v>0.15</v>
      </c>
      <c r="O861" s="5">
        <v>11273.64</v>
      </c>
      <c r="P861" s="10" t="str">
        <f t="shared" si="55"/>
        <v>2023</v>
      </c>
      <c r="Q861" s="10" t="s">
        <v>728</v>
      </c>
      <c r="R861" s="11" t="s">
        <v>2024</v>
      </c>
    </row>
    <row r="862" spans="1:18" x14ac:dyDescent="0.3">
      <c r="A862" t="str">
        <f t="shared" si="52"/>
        <v>861-Ais/SPS</v>
      </c>
      <c r="B862" t="s">
        <v>62</v>
      </c>
      <c r="C862" t="str">
        <f t="shared" si="53"/>
        <v>Ais</v>
      </c>
      <c r="D862">
        <v>861</v>
      </c>
      <c r="E862" t="s">
        <v>16</v>
      </c>
      <c r="F862" s="5">
        <v>52</v>
      </c>
      <c r="G862" s="5" t="str">
        <f t="shared" si="54"/>
        <v>Senior</v>
      </c>
      <c r="H862" t="s">
        <v>32</v>
      </c>
      <c r="I862" t="s">
        <v>33</v>
      </c>
      <c r="J862" t="s">
        <v>41</v>
      </c>
      <c r="K862" t="s">
        <v>43</v>
      </c>
      <c r="L862">
        <v>4</v>
      </c>
      <c r="M862" s="6">
        <v>1149.3599999999999</v>
      </c>
      <c r="N862" s="8">
        <v>0.09</v>
      </c>
      <c r="O862" s="5">
        <v>4183.67</v>
      </c>
      <c r="P862" s="10" t="str">
        <f t="shared" si="55"/>
        <v>2023</v>
      </c>
      <c r="Q862" s="10" t="s">
        <v>729</v>
      </c>
      <c r="R862" s="11" t="s">
        <v>2025</v>
      </c>
    </row>
    <row r="863" spans="1:18" x14ac:dyDescent="0.3">
      <c r="A863" t="str">
        <f t="shared" si="52"/>
        <v>862-Joh/SPS</v>
      </c>
      <c r="B863" t="s">
        <v>62</v>
      </c>
      <c r="C863" t="str">
        <f t="shared" si="53"/>
        <v>Joh</v>
      </c>
      <c r="D863">
        <v>862</v>
      </c>
      <c r="E863" t="s">
        <v>19</v>
      </c>
      <c r="F863" s="5">
        <v>35</v>
      </c>
      <c r="G863" s="5" t="str">
        <f t="shared" si="54"/>
        <v>Middle Age</v>
      </c>
      <c r="H863" t="s">
        <v>31</v>
      </c>
      <c r="I863" t="s">
        <v>65</v>
      </c>
      <c r="J863" t="s">
        <v>37</v>
      </c>
      <c r="K863" t="s">
        <v>43</v>
      </c>
      <c r="L863">
        <v>1</v>
      </c>
      <c r="M863" s="6">
        <v>1734.44</v>
      </c>
      <c r="N863" s="8">
        <v>0.27</v>
      </c>
      <c r="O863" s="5">
        <v>1266.1400000000001</v>
      </c>
      <c r="P863" s="10" t="str">
        <f t="shared" si="55"/>
        <v>2023</v>
      </c>
      <c r="Q863" s="10" t="s">
        <v>730</v>
      </c>
      <c r="R863" s="11" t="s">
        <v>2026</v>
      </c>
    </row>
    <row r="864" spans="1:18" x14ac:dyDescent="0.3">
      <c r="A864" t="str">
        <f t="shared" si="52"/>
        <v>863-Ali/SPS</v>
      </c>
      <c r="B864" t="s">
        <v>62</v>
      </c>
      <c r="C864" t="str">
        <f t="shared" si="53"/>
        <v>Ali</v>
      </c>
      <c r="D864">
        <v>863</v>
      </c>
      <c r="E864" t="s">
        <v>12</v>
      </c>
      <c r="F864" s="5">
        <v>57</v>
      </c>
      <c r="G864" s="5" t="str">
        <f t="shared" si="54"/>
        <v>Senior</v>
      </c>
      <c r="H864" t="s">
        <v>32</v>
      </c>
      <c r="I864" t="s">
        <v>65</v>
      </c>
      <c r="J864" t="s">
        <v>41</v>
      </c>
      <c r="K864" t="s">
        <v>42</v>
      </c>
      <c r="L864">
        <v>9</v>
      </c>
      <c r="M864" s="6">
        <v>1658.53</v>
      </c>
      <c r="N864" s="8">
        <v>0.13</v>
      </c>
      <c r="O864" s="5">
        <v>12986.29</v>
      </c>
      <c r="P864" s="10" t="str">
        <f t="shared" si="55"/>
        <v>2022</v>
      </c>
      <c r="Q864" s="10" t="s">
        <v>731</v>
      </c>
      <c r="R864" s="11" t="s">
        <v>2027</v>
      </c>
    </row>
    <row r="865" spans="1:18" x14ac:dyDescent="0.3">
      <c r="A865" t="str">
        <f t="shared" si="52"/>
        <v>864-Jam/SPS</v>
      </c>
      <c r="B865" t="s">
        <v>62</v>
      </c>
      <c r="C865" t="str">
        <f t="shared" si="53"/>
        <v>Jam</v>
      </c>
      <c r="D865">
        <v>864</v>
      </c>
      <c r="E865" t="s">
        <v>17</v>
      </c>
      <c r="F865" s="5">
        <v>47</v>
      </c>
      <c r="G865" s="5" t="str">
        <f t="shared" si="54"/>
        <v>Senior</v>
      </c>
      <c r="H865" t="s">
        <v>32</v>
      </c>
      <c r="I865" t="s">
        <v>64</v>
      </c>
      <c r="J865" t="s">
        <v>37</v>
      </c>
      <c r="K865" t="s">
        <v>42</v>
      </c>
      <c r="L865">
        <v>6</v>
      </c>
      <c r="M865" s="6">
        <v>1199.3699999999999</v>
      </c>
      <c r="N865" s="8">
        <v>0.09</v>
      </c>
      <c r="O865" s="5">
        <v>6548.56</v>
      </c>
      <c r="P865" s="10" t="str">
        <f t="shared" si="55"/>
        <v>2020</v>
      </c>
      <c r="Q865" s="10" t="s">
        <v>732</v>
      </c>
      <c r="R865" s="11" t="s">
        <v>2028</v>
      </c>
    </row>
    <row r="866" spans="1:18" x14ac:dyDescent="0.3">
      <c r="A866" t="str">
        <f t="shared" si="52"/>
        <v>865-Emm/SPS</v>
      </c>
      <c r="B866" t="s">
        <v>62</v>
      </c>
      <c r="C866" t="str">
        <f t="shared" si="53"/>
        <v>Emm</v>
      </c>
      <c r="D866">
        <v>865</v>
      </c>
      <c r="E866" t="s">
        <v>20</v>
      </c>
      <c r="F866" s="5">
        <v>32</v>
      </c>
      <c r="G866" s="5" t="str">
        <f t="shared" si="54"/>
        <v>Middle Age</v>
      </c>
      <c r="H866" t="s">
        <v>32</v>
      </c>
      <c r="I866" t="s">
        <v>64</v>
      </c>
      <c r="J866" t="s">
        <v>40</v>
      </c>
      <c r="K866" t="s">
        <v>43</v>
      </c>
      <c r="L866">
        <v>9</v>
      </c>
      <c r="M866" s="6">
        <v>1578.09</v>
      </c>
      <c r="N866" s="8">
        <v>0.05</v>
      </c>
      <c r="O866" s="5">
        <v>13492.67</v>
      </c>
      <c r="P866" s="10" t="str">
        <f t="shared" si="55"/>
        <v>2023</v>
      </c>
      <c r="Q866" s="10" t="s">
        <v>733</v>
      </c>
      <c r="R866" s="11" t="s">
        <v>2029</v>
      </c>
    </row>
    <row r="867" spans="1:18" x14ac:dyDescent="0.3">
      <c r="A867" t="str">
        <f t="shared" si="52"/>
        <v>866-Isa/SPS</v>
      </c>
      <c r="B867" t="s">
        <v>62</v>
      </c>
      <c r="C867" t="str">
        <f t="shared" si="53"/>
        <v>Isa</v>
      </c>
      <c r="D867">
        <v>866</v>
      </c>
      <c r="E867" t="s">
        <v>21</v>
      </c>
      <c r="F867" s="5">
        <v>32</v>
      </c>
      <c r="G867" s="5" t="str">
        <f t="shared" si="54"/>
        <v>Middle Age</v>
      </c>
      <c r="H867" t="s">
        <v>31</v>
      </c>
      <c r="I867" t="s">
        <v>35</v>
      </c>
      <c r="J867" t="s">
        <v>39</v>
      </c>
      <c r="K867" t="s">
        <v>43</v>
      </c>
      <c r="L867">
        <v>3</v>
      </c>
      <c r="M867" s="6">
        <v>295.14</v>
      </c>
      <c r="N867" s="8">
        <v>0.2</v>
      </c>
      <c r="O867" s="5">
        <v>708.34</v>
      </c>
      <c r="P867" s="10" t="str">
        <f t="shared" si="55"/>
        <v>2021</v>
      </c>
      <c r="Q867" s="10" t="s">
        <v>210</v>
      </c>
      <c r="R867" s="11" t="s">
        <v>2030</v>
      </c>
    </row>
    <row r="868" spans="1:18" x14ac:dyDescent="0.3">
      <c r="A868" t="str">
        <f t="shared" si="52"/>
        <v>867-Emi/SPS</v>
      </c>
      <c r="B868" t="s">
        <v>62</v>
      </c>
      <c r="C868" t="str">
        <f t="shared" si="53"/>
        <v>Emi</v>
      </c>
      <c r="D868">
        <v>867</v>
      </c>
      <c r="E868" t="s">
        <v>28</v>
      </c>
      <c r="F868" s="5">
        <v>33</v>
      </c>
      <c r="G868" s="5" t="str">
        <f t="shared" si="54"/>
        <v>Middle Age</v>
      </c>
      <c r="H868" t="s">
        <v>31</v>
      </c>
      <c r="I868" t="s">
        <v>66</v>
      </c>
      <c r="J868" t="s">
        <v>40</v>
      </c>
      <c r="K868" t="s">
        <v>43</v>
      </c>
      <c r="L868">
        <v>5</v>
      </c>
      <c r="M868" s="6">
        <v>1296.45</v>
      </c>
      <c r="N868" s="8">
        <v>0.01</v>
      </c>
      <c r="O868" s="5">
        <v>6417.43</v>
      </c>
      <c r="P868" s="10" t="str">
        <f t="shared" si="55"/>
        <v>2020</v>
      </c>
      <c r="Q868" s="10" t="s">
        <v>296</v>
      </c>
      <c r="R868" s="11" t="s">
        <v>2031</v>
      </c>
    </row>
    <row r="869" spans="1:18" x14ac:dyDescent="0.3">
      <c r="A869" t="str">
        <f t="shared" si="52"/>
        <v>868-Sop/SPS</v>
      </c>
      <c r="B869" t="s">
        <v>62</v>
      </c>
      <c r="C869" t="str">
        <f t="shared" si="53"/>
        <v>Sop</v>
      </c>
      <c r="D869">
        <v>868</v>
      </c>
      <c r="E869" t="s">
        <v>58</v>
      </c>
      <c r="F869" s="5">
        <v>50</v>
      </c>
      <c r="G869" s="5" t="str">
        <f t="shared" si="54"/>
        <v>Senior</v>
      </c>
      <c r="H869" t="s">
        <v>32</v>
      </c>
      <c r="I869" t="s">
        <v>34</v>
      </c>
      <c r="J869" t="s">
        <v>38</v>
      </c>
      <c r="K869" t="s">
        <v>43</v>
      </c>
      <c r="L869">
        <v>9</v>
      </c>
      <c r="M869" s="6">
        <v>1909.23</v>
      </c>
      <c r="N869" s="8">
        <v>0.13</v>
      </c>
      <c r="O869" s="5">
        <v>14949.27</v>
      </c>
      <c r="P869" s="10" t="str">
        <f t="shared" si="55"/>
        <v>2021</v>
      </c>
      <c r="Q869" s="10" t="s">
        <v>619</v>
      </c>
      <c r="R869" s="11" t="s">
        <v>2032</v>
      </c>
    </row>
    <row r="870" spans="1:18" x14ac:dyDescent="0.3">
      <c r="A870" t="str">
        <f t="shared" si="52"/>
        <v>869-Ais/SPS</v>
      </c>
      <c r="B870" t="s">
        <v>62</v>
      </c>
      <c r="C870" t="str">
        <f t="shared" si="53"/>
        <v>Ais</v>
      </c>
      <c r="D870">
        <v>869</v>
      </c>
      <c r="E870" t="s">
        <v>16</v>
      </c>
      <c r="F870" s="5">
        <v>27</v>
      </c>
      <c r="G870" s="5" t="str">
        <f t="shared" si="54"/>
        <v>Middle Age</v>
      </c>
      <c r="H870" t="s">
        <v>31</v>
      </c>
      <c r="I870" t="s">
        <v>35</v>
      </c>
      <c r="J870" t="s">
        <v>39</v>
      </c>
      <c r="K870" t="s">
        <v>43</v>
      </c>
      <c r="L870">
        <v>6</v>
      </c>
      <c r="M870" s="6">
        <v>365.82</v>
      </c>
      <c r="N870" s="8">
        <v>0.17</v>
      </c>
      <c r="O870" s="5">
        <v>1821.78</v>
      </c>
      <c r="P870" s="10" t="str">
        <f t="shared" si="55"/>
        <v>2023</v>
      </c>
      <c r="Q870" s="10" t="s">
        <v>734</v>
      </c>
      <c r="R870" s="11" t="s">
        <v>2033</v>
      </c>
    </row>
    <row r="871" spans="1:18" x14ac:dyDescent="0.3">
      <c r="A871" t="str">
        <f t="shared" si="52"/>
        <v>870-Lea/SPS</v>
      </c>
      <c r="B871" t="s">
        <v>62</v>
      </c>
      <c r="C871" t="str">
        <f t="shared" si="53"/>
        <v>Lea</v>
      </c>
      <c r="D871">
        <v>870</v>
      </c>
      <c r="E871" t="s">
        <v>14</v>
      </c>
      <c r="F871" s="5">
        <v>36</v>
      </c>
      <c r="G871" s="5" t="str">
        <f t="shared" si="54"/>
        <v>Middle Age</v>
      </c>
      <c r="H871" t="s">
        <v>32</v>
      </c>
      <c r="I871" t="s">
        <v>35</v>
      </c>
      <c r="J871" t="s">
        <v>37</v>
      </c>
      <c r="K871" t="s">
        <v>43</v>
      </c>
      <c r="L871" s="12">
        <v>5</v>
      </c>
      <c r="M871" s="6">
        <v>1500.88</v>
      </c>
      <c r="N871" s="8">
        <v>0.1</v>
      </c>
      <c r="O871" s="5">
        <v>2701.58</v>
      </c>
      <c r="P871" s="10" t="str">
        <f t="shared" si="55"/>
        <v>2020</v>
      </c>
      <c r="Q871" s="10" t="s">
        <v>735</v>
      </c>
      <c r="R871" s="11" t="s">
        <v>2034</v>
      </c>
    </row>
    <row r="872" spans="1:18" x14ac:dyDescent="0.3">
      <c r="A872" t="str">
        <f t="shared" si="52"/>
        <v>871-Dav/SPS</v>
      </c>
      <c r="B872" t="s">
        <v>62</v>
      </c>
      <c r="C872" t="str">
        <f t="shared" si="53"/>
        <v>Dav</v>
      </c>
      <c r="D872">
        <v>871</v>
      </c>
      <c r="E872" t="s">
        <v>22</v>
      </c>
      <c r="F872" s="5">
        <v>54</v>
      </c>
      <c r="G872" s="5" t="str">
        <f t="shared" si="54"/>
        <v>Senior</v>
      </c>
      <c r="H872" t="s">
        <v>31</v>
      </c>
      <c r="I872" t="s">
        <v>34</v>
      </c>
      <c r="J872" t="s">
        <v>57</v>
      </c>
      <c r="K872" t="s">
        <v>42</v>
      </c>
      <c r="L872">
        <v>1</v>
      </c>
      <c r="M872" s="6">
        <v>675.53</v>
      </c>
      <c r="N872" s="8">
        <v>0.22</v>
      </c>
      <c r="O872" s="5">
        <v>526.91</v>
      </c>
      <c r="P872" s="10" t="str">
        <f t="shared" si="55"/>
        <v>2021</v>
      </c>
      <c r="Q872" s="10" t="s">
        <v>713</v>
      </c>
      <c r="R872" s="11" t="s">
        <v>2035</v>
      </c>
    </row>
    <row r="873" spans="1:18" x14ac:dyDescent="0.3">
      <c r="A873" t="str">
        <f t="shared" si="52"/>
        <v>872-Sop/SPS</v>
      </c>
      <c r="B873" t="s">
        <v>62</v>
      </c>
      <c r="C873" t="str">
        <f t="shared" si="53"/>
        <v>Sop</v>
      </c>
      <c r="D873">
        <v>872</v>
      </c>
      <c r="E873" t="s">
        <v>58</v>
      </c>
      <c r="F873" s="5">
        <v>20</v>
      </c>
      <c r="G873" s="5" t="str">
        <f t="shared" si="54"/>
        <v>Young</v>
      </c>
      <c r="H873" t="s">
        <v>31</v>
      </c>
      <c r="I873" t="s">
        <v>33</v>
      </c>
      <c r="J873" t="s">
        <v>38</v>
      </c>
      <c r="K873" t="s">
        <v>67</v>
      </c>
      <c r="L873">
        <v>9</v>
      </c>
      <c r="M873" s="6">
        <v>1643.35</v>
      </c>
      <c r="N873" s="8">
        <v>0.2</v>
      </c>
      <c r="O873" s="5">
        <v>11832.12</v>
      </c>
      <c r="P873" s="10" t="str">
        <f t="shared" si="55"/>
        <v>2023</v>
      </c>
      <c r="Q873" s="10" t="s">
        <v>736</v>
      </c>
      <c r="R873" s="11" t="s">
        <v>2036</v>
      </c>
    </row>
    <row r="874" spans="1:18" x14ac:dyDescent="0.3">
      <c r="A874" t="str">
        <f t="shared" si="52"/>
        <v>873-Noa/SPS</v>
      </c>
      <c r="B874" t="s">
        <v>62</v>
      </c>
      <c r="C874" t="str">
        <f t="shared" si="53"/>
        <v>Noa</v>
      </c>
      <c r="D874">
        <v>873</v>
      </c>
      <c r="E874" t="s">
        <v>24</v>
      </c>
      <c r="F874" s="5">
        <v>53</v>
      </c>
      <c r="G874" s="5" t="str">
        <f t="shared" si="54"/>
        <v>Senior</v>
      </c>
      <c r="H874" t="s">
        <v>32</v>
      </c>
      <c r="I874" t="s">
        <v>63</v>
      </c>
      <c r="J874" t="s">
        <v>57</v>
      </c>
      <c r="K874" t="s">
        <v>43</v>
      </c>
      <c r="L874">
        <v>1</v>
      </c>
      <c r="M874" s="6">
        <v>1409.56</v>
      </c>
      <c r="N874" s="8">
        <v>0.28999999999999998</v>
      </c>
      <c r="O874" s="5">
        <v>1000.79</v>
      </c>
      <c r="P874" s="10" t="str">
        <f t="shared" si="55"/>
        <v>2022</v>
      </c>
      <c r="Q874" s="10" t="s">
        <v>255</v>
      </c>
      <c r="R874" s="11" t="s">
        <v>2037</v>
      </c>
    </row>
    <row r="875" spans="1:18" x14ac:dyDescent="0.3">
      <c r="A875" t="str">
        <f t="shared" si="52"/>
        <v>874-Ais/SPS</v>
      </c>
      <c r="B875" t="s">
        <v>62</v>
      </c>
      <c r="C875" t="str">
        <f t="shared" si="53"/>
        <v>Ais</v>
      </c>
      <c r="D875">
        <v>874</v>
      </c>
      <c r="E875" t="s">
        <v>16</v>
      </c>
      <c r="F875" s="5">
        <v>21</v>
      </c>
      <c r="G875" s="5" t="str">
        <f t="shared" si="54"/>
        <v>Young</v>
      </c>
      <c r="H875" t="s">
        <v>31</v>
      </c>
      <c r="I875" t="s">
        <v>34</v>
      </c>
      <c r="J875" t="s">
        <v>40</v>
      </c>
      <c r="K875" t="s">
        <v>43</v>
      </c>
      <c r="L875">
        <v>5</v>
      </c>
      <c r="M875" s="6">
        <v>1856.04</v>
      </c>
      <c r="N875" s="8">
        <v>0.15</v>
      </c>
      <c r="O875" s="5">
        <v>7888.17</v>
      </c>
      <c r="P875" s="10" t="str">
        <f t="shared" si="55"/>
        <v>2020</v>
      </c>
      <c r="Q875" s="10" t="s">
        <v>737</v>
      </c>
      <c r="R875" s="11" t="s">
        <v>2038</v>
      </c>
    </row>
    <row r="876" spans="1:18" x14ac:dyDescent="0.3">
      <c r="A876" t="str">
        <f t="shared" si="52"/>
        <v>875-Dan/SPS</v>
      </c>
      <c r="B876" t="s">
        <v>62</v>
      </c>
      <c r="C876" t="str">
        <f t="shared" si="53"/>
        <v>Dan</v>
      </c>
      <c r="D876">
        <v>875</v>
      </c>
      <c r="E876" t="s">
        <v>15</v>
      </c>
      <c r="F876" s="5">
        <v>28</v>
      </c>
      <c r="G876" s="5" t="str">
        <f t="shared" si="54"/>
        <v>Middle Age</v>
      </c>
      <c r="H876" t="s">
        <v>32</v>
      </c>
      <c r="I876" t="s">
        <v>65</v>
      </c>
      <c r="J876" t="s">
        <v>39</v>
      </c>
      <c r="K876" t="s">
        <v>43</v>
      </c>
      <c r="L876">
        <v>1</v>
      </c>
      <c r="M876" s="6">
        <v>1438.27</v>
      </c>
      <c r="N876" s="8">
        <v>0.16</v>
      </c>
      <c r="O876" s="5">
        <v>1208.1500000000001</v>
      </c>
      <c r="P876" s="10" t="str">
        <f t="shared" si="55"/>
        <v>2021</v>
      </c>
      <c r="Q876" s="10" t="s">
        <v>273</v>
      </c>
      <c r="R876" s="11" t="s">
        <v>2039</v>
      </c>
    </row>
    <row r="877" spans="1:18" x14ac:dyDescent="0.3">
      <c r="A877" t="str">
        <f t="shared" si="52"/>
        <v>876-Ali/SPS</v>
      </c>
      <c r="B877" t="s">
        <v>62</v>
      </c>
      <c r="C877" t="str">
        <f t="shared" si="53"/>
        <v>Ali</v>
      </c>
      <c r="D877">
        <v>876</v>
      </c>
      <c r="E877" t="s">
        <v>12</v>
      </c>
      <c r="F877" s="5">
        <v>58</v>
      </c>
      <c r="G877" s="5" t="str">
        <f t="shared" si="54"/>
        <v>Senior</v>
      </c>
      <c r="H877" t="s">
        <v>32</v>
      </c>
      <c r="I877" t="s">
        <v>63</v>
      </c>
      <c r="J877" t="s">
        <v>38</v>
      </c>
      <c r="K877" t="s">
        <v>67</v>
      </c>
      <c r="L877">
        <v>5</v>
      </c>
      <c r="M877" s="6">
        <v>850.11</v>
      </c>
      <c r="N877" s="8">
        <v>7.0000000000000007E-2</v>
      </c>
      <c r="O877" s="5">
        <v>3953.01</v>
      </c>
      <c r="P877" s="10" t="str">
        <f t="shared" si="55"/>
        <v>2020</v>
      </c>
      <c r="Q877" s="10" t="s">
        <v>738</v>
      </c>
      <c r="R877" s="11" t="s">
        <v>2040</v>
      </c>
    </row>
    <row r="878" spans="1:18" x14ac:dyDescent="0.3">
      <c r="A878" t="str">
        <f t="shared" si="52"/>
        <v>877-Sop/SPS</v>
      </c>
      <c r="B878" t="s">
        <v>62</v>
      </c>
      <c r="C878" t="str">
        <f t="shared" si="53"/>
        <v>Sop</v>
      </c>
      <c r="D878">
        <v>877</v>
      </c>
      <c r="E878" t="s">
        <v>58</v>
      </c>
      <c r="F878" s="5">
        <v>50</v>
      </c>
      <c r="G878" s="5" t="str">
        <f t="shared" si="54"/>
        <v>Senior</v>
      </c>
      <c r="H878" t="s">
        <v>31</v>
      </c>
      <c r="I878" t="s">
        <v>66</v>
      </c>
      <c r="J878" t="s">
        <v>40</v>
      </c>
      <c r="K878" t="s">
        <v>43</v>
      </c>
      <c r="L878">
        <v>5</v>
      </c>
      <c r="M878" s="6">
        <v>71.239999999999995</v>
      </c>
      <c r="N878" s="8">
        <v>0.12</v>
      </c>
      <c r="O878" s="5">
        <v>313.45999999999998</v>
      </c>
      <c r="P878" s="10" t="str">
        <f t="shared" si="55"/>
        <v>2023</v>
      </c>
      <c r="Q878" s="10" t="s">
        <v>571</v>
      </c>
      <c r="R878" s="11" t="s">
        <v>2041</v>
      </c>
    </row>
    <row r="879" spans="1:18" x14ac:dyDescent="0.3">
      <c r="A879" t="str">
        <f t="shared" si="52"/>
        <v>878-Oma/SPS</v>
      </c>
      <c r="B879" t="s">
        <v>62</v>
      </c>
      <c r="C879" t="str">
        <f t="shared" si="53"/>
        <v>Oma</v>
      </c>
      <c r="D879">
        <v>878</v>
      </c>
      <c r="E879" t="s">
        <v>23</v>
      </c>
      <c r="F879" s="5">
        <v>45</v>
      </c>
      <c r="G879" s="5" t="str">
        <f t="shared" si="54"/>
        <v>Senior</v>
      </c>
      <c r="H879" t="s">
        <v>31</v>
      </c>
      <c r="I879" t="s">
        <v>33</v>
      </c>
      <c r="J879" t="s">
        <v>37</v>
      </c>
      <c r="K879" t="s">
        <v>43</v>
      </c>
      <c r="L879">
        <v>7</v>
      </c>
      <c r="M879" s="6">
        <v>1596.19</v>
      </c>
      <c r="N879" s="8">
        <v>0.01</v>
      </c>
      <c r="O879" s="5">
        <v>11061.6</v>
      </c>
      <c r="P879" s="10" t="str">
        <f t="shared" si="55"/>
        <v>2020</v>
      </c>
      <c r="Q879" s="10" t="s">
        <v>724</v>
      </c>
      <c r="R879" s="11" t="s">
        <v>2042</v>
      </c>
    </row>
    <row r="880" spans="1:18" x14ac:dyDescent="0.3">
      <c r="A880" t="str">
        <f t="shared" si="52"/>
        <v>879-Dan/SPS</v>
      </c>
      <c r="B880" t="s">
        <v>62</v>
      </c>
      <c r="C880" t="str">
        <f t="shared" si="53"/>
        <v>Dan</v>
      </c>
      <c r="D880">
        <v>879</v>
      </c>
      <c r="E880" t="s">
        <v>15</v>
      </c>
      <c r="F880" s="5">
        <v>49</v>
      </c>
      <c r="G880" s="5" t="str">
        <f t="shared" si="54"/>
        <v>Senior</v>
      </c>
      <c r="H880" t="s">
        <v>31</v>
      </c>
      <c r="I880" t="s">
        <v>64</v>
      </c>
      <c r="J880" t="s">
        <v>57</v>
      </c>
      <c r="K880" t="s">
        <v>67</v>
      </c>
      <c r="L880">
        <v>7</v>
      </c>
      <c r="M880" s="6">
        <v>846.51</v>
      </c>
      <c r="N880" s="8">
        <v>0.21</v>
      </c>
      <c r="O880" s="5">
        <v>4681.2</v>
      </c>
      <c r="P880" s="10" t="str">
        <f t="shared" si="55"/>
        <v>2022</v>
      </c>
      <c r="Q880" s="10" t="s">
        <v>739</v>
      </c>
      <c r="R880" s="11" t="s">
        <v>2043</v>
      </c>
    </row>
    <row r="881" spans="1:18" x14ac:dyDescent="0.3">
      <c r="A881" t="str">
        <f t="shared" si="52"/>
        <v>880-Ali/SPS</v>
      </c>
      <c r="B881" t="s">
        <v>62</v>
      </c>
      <c r="C881" t="str">
        <f t="shared" si="53"/>
        <v>Ali</v>
      </c>
      <c r="D881">
        <v>880</v>
      </c>
      <c r="E881" t="s">
        <v>12</v>
      </c>
      <c r="F881" s="5">
        <v>33</v>
      </c>
      <c r="G881" s="5" t="str">
        <f t="shared" si="54"/>
        <v>Middle Age</v>
      </c>
      <c r="H881" t="s">
        <v>32</v>
      </c>
      <c r="I881" t="s">
        <v>66</v>
      </c>
      <c r="J881" t="s">
        <v>37</v>
      </c>
      <c r="K881" t="s">
        <v>43</v>
      </c>
      <c r="L881">
        <v>1</v>
      </c>
      <c r="M881" s="6">
        <v>1357.74</v>
      </c>
      <c r="N881" s="8">
        <v>0.09</v>
      </c>
      <c r="O881" s="5">
        <v>1235.54</v>
      </c>
      <c r="P881" s="10" t="str">
        <f t="shared" si="55"/>
        <v>2022</v>
      </c>
      <c r="Q881" s="10" t="s">
        <v>624</v>
      </c>
      <c r="R881" s="11" t="s">
        <v>2044</v>
      </c>
    </row>
    <row r="882" spans="1:18" x14ac:dyDescent="0.3">
      <c r="A882" t="str">
        <f t="shared" si="52"/>
        <v>881-Luc/SPS</v>
      </c>
      <c r="B882" t="s">
        <v>62</v>
      </c>
      <c r="C882" t="str">
        <f t="shared" si="53"/>
        <v>Luc</v>
      </c>
      <c r="D882">
        <v>881</v>
      </c>
      <c r="E882" t="s">
        <v>25</v>
      </c>
      <c r="F882" s="5">
        <v>26</v>
      </c>
      <c r="G882" s="5" t="str">
        <f t="shared" si="54"/>
        <v>Middle Age</v>
      </c>
      <c r="H882" t="s">
        <v>31</v>
      </c>
      <c r="I882" t="s">
        <v>66</v>
      </c>
      <c r="J882" t="s">
        <v>41</v>
      </c>
      <c r="K882" t="s">
        <v>67</v>
      </c>
      <c r="L882">
        <v>9</v>
      </c>
      <c r="M882" s="6">
        <v>254.88</v>
      </c>
      <c r="N882" s="8">
        <v>0.16</v>
      </c>
      <c r="O882" s="5">
        <v>1926.89</v>
      </c>
      <c r="P882" s="10" t="str">
        <f t="shared" si="55"/>
        <v>2023</v>
      </c>
      <c r="Q882" s="10" t="s">
        <v>740</v>
      </c>
      <c r="R882" s="11" t="s">
        <v>2045</v>
      </c>
    </row>
    <row r="883" spans="1:18" x14ac:dyDescent="0.3">
      <c r="A883" t="str">
        <f t="shared" si="52"/>
        <v>882-Fat/SPS</v>
      </c>
      <c r="B883" t="s">
        <v>62</v>
      </c>
      <c r="C883" t="str">
        <f t="shared" si="53"/>
        <v>Fat</v>
      </c>
      <c r="D883">
        <v>882</v>
      </c>
      <c r="E883" t="s">
        <v>13</v>
      </c>
      <c r="F883" s="5">
        <v>28</v>
      </c>
      <c r="G883" s="5" t="str">
        <f t="shared" si="54"/>
        <v>Middle Age</v>
      </c>
      <c r="H883" t="s">
        <v>31</v>
      </c>
      <c r="I883" t="s">
        <v>64</v>
      </c>
      <c r="J883" t="s">
        <v>38</v>
      </c>
      <c r="K883" t="s">
        <v>67</v>
      </c>
      <c r="L883">
        <v>1</v>
      </c>
      <c r="M883" s="6">
        <v>1787.39</v>
      </c>
      <c r="N883" s="8">
        <v>0.08</v>
      </c>
      <c r="O883" s="5">
        <v>1644.4</v>
      </c>
      <c r="P883" s="10" t="str">
        <f t="shared" si="55"/>
        <v>2022</v>
      </c>
      <c r="Q883" s="10" t="s">
        <v>741</v>
      </c>
      <c r="R883" s="11" t="s">
        <v>2046</v>
      </c>
    </row>
    <row r="884" spans="1:18" x14ac:dyDescent="0.3">
      <c r="A884" t="str">
        <f t="shared" si="52"/>
        <v>883-Joh/SPS</v>
      </c>
      <c r="B884" t="s">
        <v>62</v>
      </c>
      <c r="C884" t="str">
        <f t="shared" si="53"/>
        <v>Joh</v>
      </c>
      <c r="D884">
        <v>883</v>
      </c>
      <c r="E884" t="s">
        <v>19</v>
      </c>
      <c r="F884" s="5">
        <v>23</v>
      </c>
      <c r="G884" s="5" t="str">
        <f t="shared" si="54"/>
        <v>Young</v>
      </c>
      <c r="H884" t="s">
        <v>31</v>
      </c>
      <c r="I884" t="s">
        <v>66</v>
      </c>
      <c r="J884" t="s">
        <v>57</v>
      </c>
      <c r="K884" t="s">
        <v>43</v>
      </c>
      <c r="L884">
        <v>5</v>
      </c>
      <c r="M884" s="6">
        <v>899.53</v>
      </c>
      <c r="N884" s="8">
        <v>0.19</v>
      </c>
      <c r="O884" s="5">
        <v>3643.1</v>
      </c>
      <c r="P884" s="10" t="str">
        <f t="shared" si="55"/>
        <v>2023</v>
      </c>
      <c r="Q884" s="10" t="s">
        <v>742</v>
      </c>
      <c r="R884" s="11" t="s">
        <v>2047</v>
      </c>
    </row>
    <row r="885" spans="1:18" x14ac:dyDescent="0.3">
      <c r="A885" t="str">
        <f t="shared" si="52"/>
        <v>884-Meh/SPS</v>
      </c>
      <c r="B885" t="s">
        <v>62</v>
      </c>
      <c r="C885" t="str">
        <f t="shared" si="53"/>
        <v>Meh</v>
      </c>
      <c r="D885">
        <v>884</v>
      </c>
      <c r="E885" t="s">
        <v>26</v>
      </c>
      <c r="F885" s="5">
        <v>44</v>
      </c>
      <c r="G885" s="5" t="str">
        <f t="shared" si="54"/>
        <v>Middle Age</v>
      </c>
      <c r="H885" t="s">
        <v>31</v>
      </c>
      <c r="I885" t="s">
        <v>33</v>
      </c>
      <c r="J885" t="s">
        <v>39</v>
      </c>
      <c r="K885" t="s">
        <v>42</v>
      </c>
      <c r="L885">
        <v>7</v>
      </c>
      <c r="M885" s="6">
        <v>1843.4</v>
      </c>
      <c r="N885" s="8">
        <v>0.13</v>
      </c>
      <c r="O885" s="5">
        <v>11226.31</v>
      </c>
      <c r="P885" s="10" t="str">
        <f t="shared" si="55"/>
        <v>2020</v>
      </c>
      <c r="Q885" s="10" t="s">
        <v>743</v>
      </c>
      <c r="R885" s="11" t="s">
        <v>2048</v>
      </c>
    </row>
    <row r="886" spans="1:18" x14ac:dyDescent="0.3">
      <c r="A886" t="str">
        <f t="shared" si="52"/>
        <v>885-Ais/SPS</v>
      </c>
      <c r="B886" t="s">
        <v>62</v>
      </c>
      <c r="C886" t="str">
        <f t="shared" si="53"/>
        <v>Ais</v>
      </c>
      <c r="D886">
        <v>885</v>
      </c>
      <c r="E886" t="s">
        <v>16</v>
      </c>
      <c r="F886" s="5">
        <v>29</v>
      </c>
      <c r="G886" s="5" t="str">
        <f t="shared" si="54"/>
        <v>Middle Age</v>
      </c>
      <c r="H886" t="s">
        <v>32</v>
      </c>
      <c r="I886" t="s">
        <v>33</v>
      </c>
      <c r="J886" t="s">
        <v>39</v>
      </c>
      <c r="K886" t="s">
        <v>42</v>
      </c>
      <c r="L886">
        <v>8</v>
      </c>
      <c r="M886" s="6">
        <v>1428.68</v>
      </c>
      <c r="N886" s="8">
        <v>0.14000000000000001</v>
      </c>
      <c r="O886" s="5">
        <v>9829.32</v>
      </c>
      <c r="P886" s="10" t="str">
        <f t="shared" si="55"/>
        <v>2023</v>
      </c>
      <c r="Q886" s="10" t="s">
        <v>701</v>
      </c>
      <c r="R886" s="11" t="s">
        <v>2049</v>
      </c>
    </row>
    <row r="887" spans="1:18" x14ac:dyDescent="0.3">
      <c r="A887" t="str">
        <f t="shared" si="52"/>
        <v>886-Isa/SPS</v>
      </c>
      <c r="B887" t="s">
        <v>62</v>
      </c>
      <c r="C887" t="str">
        <f t="shared" si="53"/>
        <v>Isa</v>
      </c>
      <c r="D887">
        <v>886</v>
      </c>
      <c r="E887" t="s">
        <v>21</v>
      </c>
      <c r="F887" s="5">
        <v>39</v>
      </c>
      <c r="G887" s="5" t="str">
        <f t="shared" si="54"/>
        <v>Middle Age</v>
      </c>
      <c r="H887" t="s">
        <v>31</v>
      </c>
      <c r="I887" t="s">
        <v>33</v>
      </c>
      <c r="J887" t="s">
        <v>39</v>
      </c>
      <c r="K887" t="s">
        <v>43</v>
      </c>
      <c r="L887" s="12">
        <v>5</v>
      </c>
      <c r="M887" s="6">
        <v>286.85000000000002</v>
      </c>
      <c r="N887" s="8">
        <v>0.28000000000000003</v>
      </c>
      <c r="O887" s="5">
        <v>413.06</v>
      </c>
      <c r="P887" s="10" t="str">
        <f t="shared" si="55"/>
        <v>2020</v>
      </c>
      <c r="Q887" s="10" t="s">
        <v>744</v>
      </c>
      <c r="R887" s="11" t="s">
        <v>2050</v>
      </c>
    </row>
    <row r="888" spans="1:18" x14ac:dyDescent="0.3">
      <c r="A888" t="str">
        <f t="shared" si="52"/>
        <v>887-Sar/SPS</v>
      </c>
      <c r="B888" t="s">
        <v>62</v>
      </c>
      <c r="C888" t="str">
        <f t="shared" si="53"/>
        <v>Sar</v>
      </c>
      <c r="D888">
        <v>887</v>
      </c>
      <c r="E888" t="s">
        <v>29</v>
      </c>
      <c r="F888" s="5">
        <v>57</v>
      </c>
      <c r="G888" s="5" t="str">
        <f t="shared" si="54"/>
        <v>Senior</v>
      </c>
      <c r="H888" t="s">
        <v>32</v>
      </c>
      <c r="I888" t="s">
        <v>35</v>
      </c>
      <c r="J888" t="s">
        <v>40</v>
      </c>
      <c r="K888" t="s">
        <v>67</v>
      </c>
      <c r="L888">
        <v>1</v>
      </c>
      <c r="M888" s="6">
        <v>1179.43</v>
      </c>
      <c r="N888" s="8">
        <v>0.21</v>
      </c>
      <c r="O888" s="5">
        <v>931.75</v>
      </c>
      <c r="P888" s="10" t="str">
        <f t="shared" si="55"/>
        <v>2021</v>
      </c>
      <c r="Q888" s="10" t="s">
        <v>124</v>
      </c>
      <c r="R888" s="11" t="s">
        <v>2051</v>
      </c>
    </row>
    <row r="889" spans="1:18" x14ac:dyDescent="0.3">
      <c r="A889" t="str">
        <f t="shared" si="52"/>
        <v>888-Lea/SPS</v>
      </c>
      <c r="B889" t="s">
        <v>62</v>
      </c>
      <c r="C889" t="str">
        <f t="shared" si="53"/>
        <v>Lea</v>
      </c>
      <c r="D889">
        <v>888</v>
      </c>
      <c r="E889" t="s">
        <v>14</v>
      </c>
      <c r="F889" s="5">
        <v>54</v>
      </c>
      <c r="G889" s="5" t="str">
        <f t="shared" si="54"/>
        <v>Senior</v>
      </c>
      <c r="H889" t="s">
        <v>31</v>
      </c>
      <c r="I889" t="s">
        <v>35</v>
      </c>
      <c r="J889" t="s">
        <v>39</v>
      </c>
      <c r="K889" t="s">
        <v>67</v>
      </c>
      <c r="L889">
        <v>4</v>
      </c>
      <c r="M889" s="6">
        <v>1824.37</v>
      </c>
      <c r="N889" s="8">
        <v>0.08</v>
      </c>
      <c r="O889" s="5">
        <v>6713.68</v>
      </c>
      <c r="P889" s="10" t="str">
        <f t="shared" si="55"/>
        <v>2023</v>
      </c>
      <c r="Q889" s="10" t="s">
        <v>745</v>
      </c>
      <c r="R889" s="11" t="s">
        <v>2052</v>
      </c>
    </row>
    <row r="890" spans="1:18" x14ac:dyDescent="0.3">
      <c r="A890" t="str">
        <f t="shared" si="52"/>
        <v>889-Ali/SPS</v>
      </c>
      <c r="B890" t="s">
        <v>62</v>
      </c>
      <c r="C890" t="str">
        <f t="shared" si="53"/>
        <v>Ali</v>
      </c>
      <c r="D890">
        <v>889</v>
      </c>
      <c r="E890" t="s">
        <v>12</v>
      </c>
      <c r="F890" s="5">
        <v>38</v>
      </c>
      <c r="G890" s="5" t="str">
        <f t="shared" si="54"/>
        <v>Middle Age</v>
      </c>
      <c r="H890" t="s">
        <v>31</v>
      </c>
      <c r="I890" t="s">
        <v>33</v>
      </c>
      <c r="J890" t="s">
        <v>57</v>
      </c>
      <c r="K890" t="s">
        <v>67</v>
      </c>
      <c r="L890">
        <v>4</v>
      </c>
      <c r="M890" s="6">
        <v>1609.94</v>
      </c>
      <c r="N890" s="8">
        <v>0.15</v>
      </c>
      <c r="O890" s="5">
        <v>5473.8</v>
      </c>
      <c r="P890" s="10" t="str">
        <f t="shared" si="55"/>
        <v>2023</v>
      </c>
      <c r="Q890" s="10" t="s">
        <v>746</v>
      </c>
      <c r="R890" s="11" t="s">
        <v>2053</v>
      </c>
    </row>
    <row r="891" spans="1:18" x14ac:dyDescent="0.3">
      <c r="A891" t="str">
        <f t="shared" si="52"/>
        <v>890-Joh/SPS</v>
      </c>
      <c r="B891" t="s">
        <v>62</v>
      </c>
      <c r="C891" t="str">
        <f t="shared" si="53"/>
        <v>Joh</v>
      </c>
      <c r="D891">
        <v>890</v>
      </c>
      <c r="E891" t="s">
        <v>19</v>
      </c>
      <c r="F891" s="5">
        <v>50</v>
      </c>
      <c r="G891" s="5" t="str">
        <f t="shared" si="54"/>
        <v>Senior</v>
      </c>
      <c r="H891" t="s">
        <v>31</v>
      </c>
      <c r="I891" t="s">
        <v>64</v>
      </c>
      <c r="J891" t="s">
        <v>40</v>
      </c>
      <c r="K891" t="s">
        <v>43</v>
      </c>
      <c r="L891">
        <v>6</v>
      </c>
      <c r="M891" s="6">
        <v>865.06</v>
      </c>
      <c r="N891" s="8">
        <v>0.14000000000000001</v>
      </c>
      <c r="O891" s="5">
        <v>4463.71</v>
      </c>
      <c r="P891" s="10" t="str">
        <f t="shared" si="55"/>
        <v>2021</v>
      </c>
      <c r="Q891" s="10" t="s">
        <v>83</v>
      </c>
      <c r="R891" s="11" t="s">
        <v>2054</v>
      </c>
    </row>
    <row r="892" spans="1:18" x14ac:dyDescent="0.3">
      <c r="A892" t="str">
        <f t="shared" si="52"/>
        <v>891-Jac/SPS</v>
      </c>
      <c r="B892" t="s">
        <v>62</v>
      </c>
      <c r="C892" t="str">
        <f t="shared" si="53"/>
        <v>Jac</v>
      </c>
      <c r="D892">
        <v>891</v>
      </c>
      <c r="E892" t="s">
        <v>30</v>
      </c>
      <c r="F892" s="5">
        <v>34</v>
      </c>
      <c r="G892" s="5" t="str">
        <f t="shared" si="54"/>
        <v>Middle Age</v>
      </c>
      <c r="H892" t="s">
        <v>32</v>
      </c>
      <c r="I892" t="s">
        <v>64</v>
      </c>
      <c r="J892" t="s">
        <v>41</v>
      </c>
      <c r="K892" t="s">
        <v>42</v>
      </c>
      <c r="L892">
        <v>1</v>
      </c>
      <c r="M892" s="6">
        <v>1912.38</v>
      </c>
      <c r="N892" s="8">
        <v>0.24</v>
      </c>
      <c r="O892" s="5">
        <v>1453.41</v>
      </c>
      <c r="P892" s="10" t="str">
        <f t="shared" si="55"/>
        <v>2023</v>
      </c>
      <c r="Q892" s="10" t="s">
        <v>672</v>
      </c>
      <c r="R892" s="11" t="s">
        <v>2055</v>
      </c>
    </row>
    <row r="893" spans="1:18" x14ac:dyDescent="0.3">
      <c r="A893" t="str">
        <f t="shared" si="52"/>
        <v>892-Sar/SPS</v>
      </c>
      <c r="B893" t="s">
        <v>62</v>
      </c>
      <c r="C893" t="str">
        <f t="shared" si="53"/>
        <v>Sar</v>
      </c>
      <c r="D893">
        <v>892</v>
      </c>
      <c r="E893" t="s">
        <v>29</v>
      </c>
      <c r="F893" s="5">
        <v>46</v>
      </c>
      <c r="G893" s="5" t="str">
        <f t="shared" si="54"/>
        <v>Senior</v>
      </c>
      <c r="H893" t="s">
        <v>32</v>
      </c>
      <c r="I893" t="s">
        <v>34</v>
      </c>
      <c r="J893" t="s">
        <v>39</v>
      </c>
      <c r="K893" t="s">
        <v>67</v>
      </c>
      <c r="L893">
        <v>1</v>
      </c>
      <c r="M893" s="6">
        <v>573.72</v>
      </c>
      <c r="N893" s="8">
        <v>0.25</v>
      </c>
      <c r="O893" s="5">
        <v>430.29</v>
      </c>
      <c r="P893" s="10" t="str">
        <f t="shared" si="55"/>
        <v>2023</v>
      </c>
      <c r="Q893" s="10" t="s">
        <v>234</v>
      </c>
      <c r="R893" s="11" t="s">
        <v>2056</v>
      </c>
    </row>
    <row r="894" spans="1:18" x14ac:dyDescent="0.3">
      <c r="A894" t="str">
        <f t="shared" si="52"/>
        <v>893-Lea/SPS</v>
      </c>
      <c r="B894" t="s">
        <v>62</v>
      </c>
      <c r="C894" t="str">
        <f t="shared" si="53"/>
        <v>Lea</v>
      </c>
      <c r="D894">
        <v>893</v>
      </c>
      <c r="E894" t="s">
        <v>14</v>
      </c>
      <c r="F894" s="5">
        <v>57</v>
      </c>
      <c r="G894" s="5" t="str">
        <f t="shared" si="54"/>
        <v>Senior</v>
      </c>
      <c r="H894" t="s">
        <v>31</v>
      </c>
      <c r="I894" t="s">
        <v>34</v>
      </c>
      <c r="J894" t="s">
        <v>39</v>
      </c>
      <c r="K894" t="s">
        <v>67</v>
      </c>
      <c r="L894">
        <v>3</v>
      </c>
      <c r="M894" s="6">
        <v>781.46</v>
      </c>
      <c r="N894" s="8">
        <v>0.09</v>
      </c>
      <c r="O894" s="5">
        <v>2133.39</v>
      </c>
      <c r="P894" s="10" t="str">
        <f t="shared" si="55"/>
        <v>2020</v>
      </c>
      <c r="Q894" s="10" t="s">
        <v>747</v>
      </c>
      <c r="R894" s="11" t="s">
        <v>2057</v>
      </c>
    </row>
    <row r="895" spans="1:18" x14ac:dyDescent="0.3">
      <c r="A895" t="str">
        <f t="shared" si="52"/>
        <v>894-Isa/SPS</v>
      </c>
      <c r="B895" t="s">
        <v>62</v>
      </c>
      <c r="C895" t="str">
        <f t="shared" si="53"/>
        <v>Isa</v>
      </c>
      <c r="D895">
        <v>894</v>
      </c>
      <c r="E895" t="s">
        <v>21</v>
      </c>
      <c r="F895" s="5">
        <v>27</v>
      </c>
      <c r="G895" s="5" t="str">
        <f t="shared" si="54"/>
        <v>Middle Age</v>
      </c>
      <c r="H895" t="s">
        <v>32</v>
      </c>
      <c r="I895" t="s">
        <v>33</v>
      </c>
      <c r="J895" t="s">
        <v>40</v>
      </c>
      <c r="K895" t="s">
        <v>43</v>
      </c>
      <c r="L895">
        <v>5</v>
      </c>
      <c r="M895" s="6">
        <v>1511.94</v>
      </c>
      <c r="N895" s="8">
        <v>0.25</v>
      </c>
      <c r="O895" s="5">
        <v>5669.78</v>
      </c>
      <c r="P895" s="10" t="str">
        <f t="shared" si="55"/>
        <v>2020</v>
      </c>
      <c r="Q895" s="10" t="s">
        <v>748</v>
      </c>
      <c r="R895" s="11" t="s">
        <v>2058</v>
      </c>
    </row>
    <row r="896" spans="1:18" x14ac:dyDescent="0.3">
      <c r="A896" t="str">
        <f t="shared" si="52"/>
        <v>895-Noa/SPS</v>
      </c>
      <c r="B896" t="s">
        <v>62</v>
      </c>
      <c r="C896" t="str">
        <f t="shared" si="53"/>
        <v>Noa</v>
      </c>
      <c r="D896">
        <v>895</v>
      </c>
      <c r="E896" t="s">
        <v>24</v>
      </c>
      <c r="F896" s="5">
        <v>35</v>
      </c>
      <c r="G896" s="5" t="str">
        <f t="shared" si="54"/>
        <v>Middle Age</v>
      </c>
      <c r="H896" t="s">
        <v>32</v>
      </c>
      <c r="I896" t="s">
        <v>63</v>
      </c>
      <c r="J896" t="s">
        <v>39</v>
      </c>
      <c r="K896" t="s">
        <v>42</v>
      </c>
      <c r="L896">
        <v>6</v>
      </c>
      <c r="M896" s="6">
        <v>504.16</v>
      </c>
      <c r="N896" s="8">
        <v>0.05</v>
      </c>
      <c r="O896" s="5">
        <v>2873.71</v>
      </c>
      <c r="P896" s="10" t="str">
        <f t="shared" si="55"/>
        <v>2020</v>
      </c>
      <c r="Q896" s="10" t="s">
        <v>749</v>
      </c>
      <c r="R896" s="11" t="s">
        <v>2059</v>
      </c>
    </row>
    <row r="897" spans="1:18" x14ac:dyDescent="0.3">
      <c r="A897" t="str">
        <f t="shared" si="52"/>
        <v>896-Sar/SPS</v>
      </c>
      <c r="B897" t="s">
        <v>62</v>
      </c>
      <c r="C897" t="str">
        <f t="shared" si="53"/>
        <v>Sar</v>
      </c>
      <c r="D897">
        <v>896</v>
      </c>
      <c r="E897" t="s">
        <v>29</v>
      </c>
      <c r="F897" s="5">
        <v>64</v>
      </c>
      <c r="G897" s="5" t="str">
        <f t="shared" si="54"/>
        <v>Senior</v>
      </c>
      <c r="H897" t="s">
        <v>31</v>
      </c>
      <c r="I897" t="s">
        <v>66</v>
      </c>
      <c r="J897" t="s">
        <v>41</v>
      </c>
      <c r="K897" t="s">
        <v>42</v>
      </c>
      <c r="L897">
        <v>5</v>
      </c>
      <c r="M897" s="6">
        <v>1054.98</v>
      </c>
      <c r="N897" s="8">
        <v>0.23</v>
      </c>
      <c r="O897" s="5">
        <v>4061.67</v>
      </c>
      <c r="P897" s="10" t="str">
        <f t="shared" si="55"/>
        <v>2021</v>
      </c>
      <c r="Q897" s="10" t="s">
        <v>285</v>
      </c>
      <c r="R897" s="11" t="s">
        <v>2060</v>
      </c>
    </row>
    <row r="898" spans="1:18" x14ac:dyDescent="0.3">
      <c r="A898" t="str">
        <f t="shared" si="52"/>
        <v>897-Dan/SPS</v>
      </c>
      <c r="B898" t="s">
        <v>62</v>
      </c>
      <c r="C898" t="str">
        <f t="shared" si="53"/>
        <v>Dan</v>
      </c>
      <c r="D898">
        <v>897</v>
      </c>
      <c r="E898" t="s">
        <v>15</v>
      </c>
      <c r="F898" s="13">
        <v>41</v>
      </c>
      <c r="G898" s="5" t="str">
        <f t="shared" si="54"/>
        <v>Middle Age</v>
      </c>
      <c r="H898" t="s">
        <v>31</v>
      </c>
      <c r="I898" t="s">
        <v>66</v>
      </c>
      <c r="J898" t="s">
        <v>40</v>
      </c>
      <c r="K898" t="s">
        <v>43</v>
      </c>
      <c r="L898">
        <v>5</v>
      </c>
      <c r="M898" s="6">
        <v>1471.14</v>
      </c>
      <c r="N898" s="8">
        <v>7.0000000000000007E-2</v>
      </c>
      <c r="O898" s="5">
        <v>6840.8</v>
      </c>
      <c r="P898" s="10" t="str">
        <f t="shared" si="55"/>
        <v>2023</v>
      </c>
      <c r="Q898" s="10" t="s">
        <v>750</v>
      </c>
      <c r="R898" s="11" t="s">
        <v>2061</v>
      </c>
    </row>
    <row r="899" spans="1:18" x14ac:dyDescent="0.3">
      <c r="A899" t="str">
        <f t="shared" ref="A899:A962" si="56">D899&amp;"-"&amp;C899&amp;"/"&amp;B899</f>
        <v>898-Fat/SPS</v>
      </c>
      <c r="B899" t="s">
        <v>62</v>
      </c>
      <c r="C899" t="str">
        <f t="shared" ref="C899:C962" si="57">LEFT(E899,3)</f>
        <v>Fat</v>
      </c>
      <c r="D899">
        <v>898</v>
      </c>
      <c r="E899" t="s">
        <v>13</v>
      </c>
      <c r="F899" s="5">
        <v>44</v>
      </c>
      <c r="G899" s="5" t="str">
        <f t="shared" ref="G899:G962" si="58">IF(F899&lt;25,"Young",IF(F899&lt;45,"Middle Age","Senior"))</f>
        <v>Middle Age</v>
      </c>
      <c r="H899" t="s">
        <v>31</v>
      </c>
      <c r="I899" t="s">
        <v>64</v>
      </c>
      <c r="J899" t="s">
        <v>40</v>
      </c>
      <c r="K899" t="s">
        <v>42</v>
      </c>
      <c r="L899">
        <v>9</v>
      </c>
      <c r="M899" s="6">
        <v>1305.74</v>
      </c>
      <c r="N899" s="8">
        <v>0.09</v>
      </c>
      <c r="O899" s="5">
        <v>10694.01</v>
      </c>
      <c r="P899" s="10" t="str">
        <f t="shared" ref="P899:P962" si="59">RIGHT(Q899,4)</f>
        <v>2021</v>
      </c>
      <c r="Q899" s="10" t="s">
        <v>751</v>
      </c>
      <c r="R899" s="11" t="s">
        <v>2062</v>
      </c>
    </row>
    <row r="900" spans="1:18" x14ac:dyDescent="0.3">
      <c r="A900" t="str">
        <f t="shared" si="56"/>
        <v>899-Isa/SPS</v>
      </c>
      <c r="B900" t="s">
        <v>62</v>
      </c>
      <c r="C900" t="str">
        <f t="shared" si="57"/>
        <v>Isa</v>
      </c>
      <c r="D900">
        <v>899</v>
      </c>
      <c r="E900" t="s">
        <v>21</v>
      </c>
      <c r="F900" s="5">
        <v>27</v>
      </c>
      <c r="G900" s="5" t="str">
        <f t="shared" si="58"/>
        <v>Middle Age</v>
      </c>
      <c r="H900" t="s">
        <v>31</v>
      </c>
      <c r="I900" t="s">
        <v>63</v>
      </c>
      <c r="J900" t="s">
        <v>38</v>
      </c>
      <c r="K900" t="s">
        <v>43</v>
      </c>
      <c r="L900" s="12">
        <v>5</v>
      </c>
      <c r="M900" s="6">
        <v>352.97</v>
      </c>
      <c r="N900" s="8">
        <v>0.26</v>
      </c>
      <c r="O900" s="5">
        <v>522.4</v>
      </c>
      <c r="P900" s="10" t="str">
        <f t="shared" si="59"/>
        <v>2021</v>
      </c>
      <c r="Q900" s="10" t="s">
        <v>752</v>
      </c>
      <c r="R900" s="11" t="s">
        <v>2063</v>
      </c>
    </row>
    <row r="901" spans="1:18" x14ac:dyDescent="0.3">
      <c r="A901" t="str">
        <f t="shared" si="56"/>
        <v>900-Dan/SPS</v>
      </c>
      <c r="B901" t="s">
        <v>62</v>
      </c>
      <c r="C901" t="str">
        <f t="shared" si="57"/>
        <v>Dan</v>
      </c>
      <c r="D901">
        <v>900</v>
      </c>
      <c r="E901" t="s">
        <v>15</v>
      </c>
      <c r="F901" s="5">
        <v>49</v>
      </c>
      <c r="G901" s="5" t="str">
        <f t="shared" si="58"/>
        <v>Senior</v>
      </c>
      <c r="H901" t="s">
        <v>31</v>
      </c>
      <c r="I901" t="s">
        <v>66</v>
      </c>
      <c r="J901" t="s">
        <v>40</v>
      </c>
      <c r="K901" t="s">
        <v>67</v>
      </c>
      <c r="L901">
        <v>1</v>
      </c>
      <c r="M901" s="6">
        <v>1277.8399999999999</v>
      </c>
      <c r="N901" s="8">
        <v>0.13</v>
      </c>
      <c r="O901" s="5">
        <v>1111.72</v>
      </c>
      <c r="P901" s="10" t="str">
        <f t="shared" si="59"/>
        <v>2021</v>
      </c>
      <c r="Q901" s="10" t="s">
        <v>317</v>
      </c>
      <c r="R901" s="11" t="s">
        <v>2064</v>
      </c>
    </row>
    <row r="902" spans="1:18" x14ac:dyDescent="0.3">
      <c r="A902" t="str">
        <f t="shared" si="56"/>
        <v>901-Mar/SPS</v>
      </c>
      <c r="B902" t="s">
        <v>62</v>
      </c>
      <c r="C902" t="str">
        <f t="shared" si="57"/>
        <v>Mar</v>
      </c>
      <c r="D902">
        <v>901</v>
      </c>
      <c r="E902" t="s">
        <v>18</v>
      </c>
      <c r="F902" s="5">
        <v>58</v>
      </c>
      <c r="G902" s="5" t="str">
        <f t="shared" si="58"/>
        <v>Senior</v>
      </c>
      <c r="H902" t="s">
        <v>31</v>
      </c>
      <c r="I902" t="s">
        <v>65</v>
      </c>
      <c r="J902" t="s">
        <v>39</v>
      </c>
      <c r="K902" t="s">
        <v>43</v>
      </c>
      <c r="L902">
        <v>6</v>
      </c>
      <c r="M902" s="6">
        <v>1166.79</v>
      </c>
      <c r="N902" s="8">
        <v>0.3</v>
      </c>
      <c r="O902" s="5">
        <v>4900.5200000000004</v>
      </c>
      <c r="P902" s="10" t="str">
        <f t="shared" si="59"/>
        <v>2020</v>
      </c>
      <c r="Q902" s="10" t="s">
        <v>218</v>
      </c>
      <c r="R902" s="11" t="s">
        <v>2065</v>
      </c>
    </row>
    <row r="903" spans="1:18" x14ac:dyDescent="0.3">
      <c r="A903" t="str">
        <f t="shared" si="56"/>
        <v>902-Jam/SPS</v>
      </c>
      <c r="B903" t="s">
        <v>62</v>
      </c>
      <c r="C903" t="str">
        <f t="shared" si="57"/>
        <v>Jam</v>
      </c>
      <c r="D903">
        <v>902</v>
      </c>
      <c r="E903" t="s">
        <v>17</v>
      </c>
      <c r="F903" s="5">
        <v>62</v>
      </c>
      <c r="G903" s="5" t="str">
        <f t="shared" si="58"/>
        <v>Senior</v>
      </c>
      <c r="H903" t="s">
        <v>32</v>
      </c>
      <c r="I903" t="s">
        <v>35</v>
      </c>
      <c r="J903" t="s">
        <v>40</v>
      </c>
      <c r="K903" t="s">
        <v>67</v>
      </c>
      <c r="L903">
        <v>9</v>
      </c>
      <c r="M903" s="6">
        <v>1137.8</v>
      </c>
      <c r="N903" s="8">
        <v>0.05</v>
      </c>
      <c r="O903" s="5">
        <v>9728.19</v>
      </c>
      <c r="P903" s="10" t="str">
        <f t="shared" si="59"/>
        <v>2022</v>
      </c>
      <c r="Q903" s="10" t="s">
        <v>753</v>
      </c>
      <c r="R903" s="11" t="s">
        <v>2066</v>
      </c>
    </row>
    <row r="904" spans="1:18" x14ac:dyDescent="0.3">
      <c r="A904" t="str">
        <f t="shared" si="56"/>
        <v>903-Ais/SPS</v>
      </c>
      <c r="B904" t="s">
        <v>62</v>
      </c>
      <c r="C904" t="str">
        <f t="shared" si="57"/>
        <v>Ais</v>
      </c>
      <c r="D904">
        <v>903</v>
      </c>
      <c r="E904" t="s">
        <v>16</v>
      </c>
      <c r="F904" s="5">
        <v>20</v>
      </c>
      <c r="G904" s="5" t="str">
        <f t="shared" si="58"/>
        <v>Young</v>
      </c>
      <c r="H904" t="s">
        <v>31</v>
      </c>
      <c r="I904" t="s">
        <v>66</v>
      </c>
      <c r="J904" t="s">
        <v>39</v>
      </c>
      <c r="K904" t="s">
        <v>43</v>
      </c>
      <c r="L904">
        <v>7</v>
      </c>
      <c r="M904" s="6">
        <v>1660.79</v>
      </c>
      <c r="N904" s="8">
        <v>0.14000000000000001</v>
      </c>
      <c r="O904" s="5">
        <v>9997.9599999999991</v>
      </c>
      <c r="P904" s="10" t="str">
        <f t="shared" si="59"/>
        <v>2023</v>
      </c>
      <c r="Q904" s="10" t="s">
        <v>754</v>
      </c>
      <c r="R904" s="11" t="s">
        <v>2067</v>
      </c>
    </row>
    <row r="905" spans="1:18" x14ac:dyDescent="0.3">
      <c r="A905" t="str">
        <f t="shared" si="56"/>
        <v>904-Joh/SPS</v>
      </c>
      <c r="B905" t="s">
        <v>62</v>
      </c>
      <c r="C905" t="str">
        <f t="shared" si="57"/>
        <v>Joh</v>
      </c>
      <c r="D905">
        <v>904</v>
      </c>
      <c r="E905" t="s">
        <v>19</v>
      </c>
      <c r="F905" s="5">
        <v>39</v>
      </c>
      <c r="G905" s="5" t="str">
        <f t="shared" si="58"/>
        <v>Middle Age</v>
      </c>
      <c r="H905" t="s">
        <v>31</v>
      </c>
      <c r="I905" t="s">
        <v>66</v>
      </c>
      <c r="J905" t="s">
        <v>39</v>
      </c>
      <c r="K905" t="s">
        <v>67</v>
      </c>
      <c r="L905">
        <v>8</v>
      </c>
      <c r="M905" s="6">
        <v>408.6</v>
      </c>
      <c r="N905" s="8">
        <v>0.22</v>
      </c>
      <c r="O905" s="5">
        <v>2549.66</v>
      </c>
      <c r="P905" s="10" t="str">
        <f t="shared" si="59"/>
        <v>2022</v>
      </c>
      <c r="Q905" s="10" t="s">
        <v>213</v>
      </c>
      <c r="R905" s="11" t="s">
        <v>2068</v>
      </c>
    </row>
    <row r="906" spans="1:18" x14ac:dyDescent="0.3">
      <c r="A906" t="str">
        <f t="shared" si="56"/>
        <v>905-Luc/SPS</v>
      </c>
      <c r="B906" t="s">
        <v>62</v>
      </c>
      <c r="C906" t="str">
        <f t="shared" si="57"/>
        <v>Luc</v>
      </c>
      <c r="D906">
        <v>905</v>
      </c>
      <c r="E906" t="s">
        <v>25</v>
      </c>
      <c r="F906" s="5">
        <v>44</v>
      </c>
      <c r="G906" s="5" t="str">
        <f t="shared" si="58"/>
        <v>Middle Age</v>
      </c>
      <c r="H906" t="s">
        <v>31</v>
      </c>
      <c r="I906" t="s">
        <v>34</v>
      </c>
      <c r="J906" t="s">
        <v>40</v>
      </c>
      <c r="K906" t="s">
        <v>67</v>
      </c>
      <c r="L906">
        <v>5</v>
      </c>
      <c r="M906" s="6">
        <v>1515.55</v>
      </c>
      <c r="N906" s="8">
        <v>0</v>
      </c>
      <c r="O906" s="5">
        <v>7577.75</v>
      </c>
      <c r="P906" s="10" t="str">
        <f t="shared" si="59"/>
        <v>2021</v>
      </c>
      <c r="Q906" s="10" t="s">
        <v>244</v>
      </c>
      <c r="R906" s="11" t="s">
        <v>2069</v>
      </c>
    </row>
    <row r="907" spans="1:18" x14ac:dyDescent="0.3">
      <c r="A907" t="str">
        <f t="shared" si="56"/>
        <v>906-Jac/SPS</v>
      </c>
      <c r="B907" t="s">
        <v>62</v>
      </c>
      <c r="C907" t="str">
        <f t="shared" si="57"/>
        <v>Jac</v>
      </c>
      <c r="D907">
        <v>906</v>
      </c>
      <c r="E907" t="s">
        <v>30</v>
      </c>
      <c r="F907" s="5">
        <v>20</v>
      </c>
      <c r="G907" s="5" t="str">
        <f t="shared" si="58"/>
        <v>Young</v>
      </c>
      <c r="H907" t="s">
        <v>31</v>
      </c>
      <c r="I907" t="s">
        <v>65</v>
      </c>
      <c r="J907" t="s">
        <v>38</v>
      </c>
      <c r="K907" t="s">
        <v>43</v>
      </c>
      <c r="L907">
        <v>4</v>
      </c>
      <c r="M907" s="6">
        <v>1533.81</v>
      </c>
      <c r="N907" s="8">
        <v>0.05</v>
      </c>
      <c r="O907" s="5">
        <v>5828.48</v>
      </c>
      <c r="P907" s="10" t="str">
        <f t="shared" si="59"/>
        <v>2022</v>
      </c>
      <c r="Q907" s="10" t="s">
        <v>755</v>
      </c>
      <c r="R907" s="11" t="s">
        <v>2070</v>
      </c>
    </row>
    <row r="908" spans="1:18" x14ac:dyDescent="0.3">
      <c r="A908" t="str">
        <f t="shared" si="56"/>
        <v>907-Fat/SPS</v>
      </c>
      <c r="B908" t="s">
        <v>62</v>
      </c>
      <c r="C908" t="str">
        <f t="shared" si="57"/>
        <v>Fat</v>
      </c>
      <c r="D908">
        <v>907</v>
      </c>
      <c r="E908" t="s">
        <v>13</v>
      </c>
      <c r="F908" s="5">
        <v>50</v>
      </c>
      <c r="G908" s="5" t="str">
        <f t="shared" si="58"/>
        <v>Senior</v>
      </c>
      <c r="H908" t="s">
        <v>32</v>
      </c>
      <c r="I908" t="s">
        <v>66</v>
      </c>
      <c r="J908" t="s">
        <v>39</v>
      </c>
      <c r="K908" t="s">
        <v>67</v>
      </c>
      <c r="L908">
        <v>6</v>
      </c>
      <c r="M908" s="6">
        <v>1459.16</v>
      </c>
      <c r="N908" s="8">
        <v>0.01</v>
      </c>
      <c r="O908" s="5">
        <v>8667.41</v>
      </c>
      <c r="P908" s="10" t="str">
        <f t="shared" si="59"/>
        <v>2023</v>
      </c>
      <c r="Q908" s="10" t="s">
        <v>756</v>
      </c>
      <c r="R908" s="11" t="s">
        <v>2071</v>
      </c>
    </row>
    <row r="909" spans="1:18" x14ac:dyDescent="0.3">
      <c r="A909" t="str">
        <f t="shared" si="56"/>
        <v>908-Jac/SPS</v>
      </c>
      <c r="B909" t="s">
        <v>62</v>
      </c>
      <c r="C909" t="str">
        <f t="shared" si="57"/>
        <v>Jac</v>
      </c>
      <c r="D909">
        <v>908</v>
      </c>
      <c r="E909" t="s">
        <v>30</v>
      </c>
      <c r="F909" s="5">
        <v>19</v>
      </c>
      <c r="G909" s="5" t="str">
        <f t="shared" si="58"/>
        <v>Young</v>
      </c>
      <c r="H909" t="s">
        <v>32</v>
      </c>
      <c r="I909" t="s">
        <v>35</v>
      </c>
      <c r="J909" t="s">
        <v>38</v>
      </c>
      <c r="K909" t="s">
        <v>42</v>
      </c>
      <c r="L909">
        <v>3</v>
      </c>
      <c r="M909" s="6">
        <v>1036.6400000000001</v>
      </c>
      <c r="N909" s="8">
        <v>0.3</v>
      </c>
      <c r="O909" s="5">
        <v>2176.94</v>
      </c>
      <c r="P909" s="10" t="str">
        <f t="shared" si="59"/>
        <v>2021</v>
      </c>
      <c r="Q909" s="10" t="s">
        <v>473</v>
      </c>
      <c r="R909" s="11" t="s">
        <v>2072</v>
      </c>
    </row>
    <row r="910" spans="1:18" x14ac:dyDescent="0.3">
      <c r="A910" t="str">
        <f t="shared" si="56"/>
        <v>909-Oma/SPS</v>
      </c>
      <c r="B910" t="s">
        <v>62</v>
      </c>
      <c r="C910" t="str">
        <f t="shared" si="57"/>
        <v>Oma</v>
      </c>
      <c r="D910">
        <v>909</v>
      </c>
      <c r="E910" t="s">
        <v>23</v>
      </c>
      <c r="F910" s="5">
        <v>28</v>
      </c>
      <c r="G910" s="5" t="str">
        <f t="shared" si="58"/>
        <v>Middle Age</v>
      </c>
      <c r="H910" t="s">
        <v>32</v>
      </c>
      <c r="I910" t="s">
        <v>66</v>
      </c>
      <c r="J910" t="s">
        <v>38</v>
      </c>
      <c r="K910" t="s">
        <v>43</v>
      </c>
      <c r="L910">
        <v>1</v>
      </c>
      <c r="M910" s="6">
        <v>821.3</v>
      </c>
      <c r="N910" s="8">
        <v>0.23</v>
      </c>
      <c r="O910" s="5">
        <v>632.4</v>
      </c>
      <c r="P910" s="10" t="str">
        <f t="shared" si="59"/>
        <v>2022</v>
      </c>
      <c r="Q910" s="10" t="s">
        <v>741</v>
      </c>
      <c r="R910" s="11" t="s">
        <v>2073</v>
      </c>
    </row>
    <row r="911" spans="1:18" x14ac:dyDescent="0.3">
      <c r="A911" t="str">
        <f t="shared" si="56"/>
        <v>910-Luc/SPS</v>
      </c>
      <c r="B911" t="s">
        <v>62</v>
      </c>
      <c r="C911" t="str">
        <f t="shared" si="57"/>
        <v>Luc</v>
      </c>
      <c r="D911">
        <v>910</v>
      </c>
      <c r="E911" t="s">
        <v>25</v>
      </c>
      <c r="F911" s="5">
        <v>63</v>
      </c>
      <c r="G911" s="5" t="str">
        <f t="shared" si="58"/>
        <v>Senior</v>
      </c>
      <c r="H911" t="s">
        <v>31</v>
      </c>
      <c r="I911" t="s">
        <v>64</v>
      </c>
      <c r="J911" t="s">
        <v>40</v>
      </c>
      <c r="K911" t="s">
        <v>42</v>
      </c>
      <c r="L911">
        <v>4</v>
      </c>
      <c r="M911" s="6">
        <v>819.62</v>
      </c>
      <c r="N911" s="8">
        <v>0.11</v>
      </c>
      <c r="O911" s="5">
        <v>2917.85</v>
      </c>
      <c r="P911" s="10" t="str">
        <f t="shared" si="59"/>
        <v>2023</v>
      </c>
      <c r="Q911" s="10" t="s">
        <v>757</v>
      </c>
      <c r="R911" s="11" t="s">
        <v>2074</v>
      </c>
    </row>
    <row r="912" spans="1:18" x14ac:dyDescent="0.3">
      <c r="A912" t="str">
        <f t="shared" si="56"/>
        <v>911-Oma/SPS</v>
      </c>
      <c r="B912" t="s">
        <v>62</v>
      </c>
      <c r="C912" t="str">
        <f t="shared" si="57"/>
        <v>Oma</v>
      </c>
      <c r="D912">
        <v>911</v>
      </c>
      <c r="E912" t="s">
        <v>23</v>
      </c>
      <c r="F912" s="5">
        <v>27</v>
      </c>
      <c r="G912" s="5" t="str">
        <f t="shared" si="58"/>
        <v>Middle Age</v>
      </c>
      <c r="H912" t="s">
        <v>31</v>
      </c>
      <c r="I912" t="s">
        <v>65</v>
      </c>
      <c r="J912" t="s">
        <v>37</v>
      </c>
      <c r="K912" t="s">
        <v>67</v>
      </c>
      <c r="L912">
        <v>9</v>
      </c>
      <c r="M912" s="6">
        <v>1480.93</v>
      </c>
      <c r="N912" s="8">
        <v>0.05</v>
      </c>
      <c r="O912" s="5">
        <v>12661.95</v>
      </c>
      <c r="P912" s="10" t="str">
        <f t="shared" si="59"/>
        <v>2022</v>
      </c>
      <c r="Q912" s="10" t="s">
        <v>758</v>
      </c>
      <c r="R912" s="11" t="s">
        <v>2075</v>
      </c>
    </row>
    <row r="913" spans="1:18" x14ac:dyDescent="0.3">
      <c r="A913" t="str">
        <f t="shared" si="56"/>
        <v>912-Emi/SPS</v>
      </c>
      <c r="B913" t="s">
        <v>62</v>
      </c>
      <c r="C913" t="str">
        <f t="shared" si="57"/>
        <v>Emi</v>
      </c>
      <c r="D913">
        <v>912</v>
      </c>
      <c r="E913" t="s">
        <v>28</v>
      </c>
      <c r="F913" s="5">
        <v>56</v>
      </c>
      <c r="G913" s="5" t="str">
        <f t="shared" si="58"/>
        <v>Senior</v>
      </c>
      <c r="H913" t="s">
        <v>32</v>
      </c>
      <c r="I913" t="s">
        <v>66</v>
      </c>
      <c r="J913" t="s">
        <v>37</v>
      </c>
      <c r="K913" t="s">
        <v>67</v>
      </c>
      <c r="L913">
        <v>4</v>
      </c>
      <c r="M913" s="6">
        <v>1020.9</v>
      </c>
      <c r="N913" s="8">
        <v>0.03</v>
      </c>
      <c r="O913" s="5">
        <v>3961.09</v>
      </c>
      <c r="P913" s="10" t="str">
        <f t="shared" si="59"/>
        <v>2023</v>
      </c>
      <c r="Q913" s="10" t="s">
        <v>571</v>
      </c>
      <c r="R913" s="11" t="s">
        <v>2076</v>
      </c>
    </row>
    <row r="914" spans="1:18" x14ac:dyDescent="0.3">
      <c r="A914" t="str">
        <f t="shared" si="56"/>
        <v>913-Joh/SPS</v>
      </c>
      <c r="B914" t="s">
        <v>62</v>
      </c>
      <c r="C914" t="str">
        <f t="shared" si="57"/>
        <v>Joh</v>
      </c>
      <c r="D914">
        <v>913</v>
      </c>
      <c r="E914" t="s">
        <v>19</v>
      </c>
      <c r="F914" s="5">
        <v>50</v>
      </c>
      <c r="G914" s="5" t="str">
        <f t="shared" si="58"/>
        <v>Senior</v>
      </c>
      <c r="H914" t="s">
        <v>32</v>
      </c>
      <c r="I914" t="s">
        <v>63</v>
      </c>
      <c r="J914" t="s">
        <v>39</v>
      </c>
      <c r="K914" t="s">
        <v>67</v>
      </c>
      <c r="L914">
        <v>1</v>
      </c>
      <c r="M914" s="6">
        <v>709.95</v>
      </c>
      <c r="N914" s="8">
        <v>0.16</v>
      </c>
      <c r="O914" s="5">
        <v>596.36</v>
      </c>
      <c r="P914" s="10" t="str">
        <f t="shared" si="59"/>
        <v>2022</v>
      </c>
      <c r="Q914" s="10" t="s">
        <v>501</v>
      </c>
      <c r="R914" s="11" t="s">
        <v>2077</v>
      </c>
    </row>
    <row r="915" spans="1:18" x14ac:dyDescent="0.3">
      <c r="A915" t="str">
        <f t="shared" si="56"/>
        <v>914-Jac/SPS</v>
      </c>
      <c r="B915" t="s">
        <v>62</v>
      </c>
      <c r="C915" t="str">
        <f t="shared" si="57"/>
        <v>Jac</v>
      </c>
      <c r="D915">
        <v>914</v>
      </c>
      <c r="E915" t="s">
        <v>30</v>
      </c>
      <c r="F915" s="5">
        <v>24</v>
      </c>
      <c r="G915" s="5" t="str">
        <f t="shared" si="58"/>
        <v>Young</v>
      </c>
      <c r="H915" t="s">
        <v>31</v>
      </c>
      <c r="I915" t="s">
        <v>65</v>
      </c>
      <c r="J915" t="s">
        <v>57</v>
      </c>
      <c r="K915" t="s">
        <v>43</v>
      </c>
      <c r="L915">
        <v>4</v>
      </c>
      <c r="M915" s="6">
        <v>1269.67</v>
      </c>
      <c r="N915" s="8">
        <v>0.28999999999999998</v>
      </c>
      <c r="O915" s="5">
        <v>3605.86</v>
      </c>
      <c r="P915" s="10" t="str">
        <f t="shared" si="59"/>
        <v>2023</v>
      </c>
      <c r="Q915" s="10" t="s">
        <v>356</v>
      </c>
      <c r="R915" s="11" t="s">
        <v>2078</v>
      </c>
    </row>
    <row r="916" spans="1:18" x14ac:dyDescent="0.3">
      <c r="A916" t="str">
        <f t="shared" si="56"/>
        <v>915-Mar/SPS</v>
      </c>
      <c r="B916" t="s">
        <v>62</v>
      </c>
      <c r="C916" t="str">
        <f t="shared" si="57"/>
        <v>Mar</v>
      </c>
      <c r="D916">
        <v>915</v>
      </c>
      <c r="E916" t="s">
        <v>18</v>
      </c>
      <c r="F916" s="5">
        <v>32</v>
      </c>
      <c r="G916" s="5" t="str">
        <f t="shared" si="58"/>
        <v>Middle Age</v>
      </c>
      <c r="H916" t="s">
        <v>31</v>
      </c>
      <c r="I916" t="s">
        <v>66</v>
      </c>
      <c r="J916" t="s">
        <v>37</v>
      </c>
      <c r="K916" t="s">
        <v>67</v>
      </c>
      <c r="L916">
        <v>7</v>
      </c>
      <c r="M916" s="6">
        <v>1682.17</v>
      </c>
      <c r="N916" s="8">
        <v>0.2</v>
      </c>
      <c r="O916" s="5">
        <v>9420.15</v>
      </c>
      <c r="P916" s="10" t="str">
        <f t="shared" si="59"/>
        <v>2020</v>
      </c>
      <c r="Q916" s="10" t="s">
        <v>759</v>
      </c>
      <c r="R916" s="11" t="s">
        <v>2079</v>
      </c>
    </row>
    <row r="917" spans="1:18" x14ac:dyDescent="0.3">
      <c r="A917" t="str">
        <f t="shared" si="56"/>
        <v>916-Fat/SPS</v>
      </c>
      <c r="B917" t="s">
        <v>62</v>
      </c>
      <c r="C917" t="str">
        <f t="shared" si="57"/>
        <v>Fat</v>
      </c>
      <c r="D917">
        <v>916</v>
      </c>
      <c r="E917" t="s">
        <v>13</v>
      </c>
      <c r="F917" s="5">
        <v>43</v>
      </c>
      <c r="G917" s="5" t="str">
        <f t="shared" si="58"/>
        <v>Middle Age</v>
      </c>
      <c r="H917" t="s">
        <v>31</v>
      </c>
      <c r="I917" t="s">
        <v>35</v>
      </c>
      <c r="J917" t="s">
        <v>40</v>
      </c>
      <c r="K917" t="s">
        <v>42</v>
      </c>
      <c r="L917">
        <v>3</v>
      </c>
      <c r="M917" s="6">
        <v>169.94</v>
      </c>
      <c r="N917" s="8">
        <v>0.11</v>
      </c>
      <c r="O917" s="5">
        <v>453.74</v>
      </c>
      <c r="P917" s="10" t="str">
        <f t="shared" si="59"/>
        <v>2022</v>
      </c>
      <c r="Q917" s="10" t="s">
        <v>269</v>
      </c>
      <c r="R917" s="11" t="s">
        <v>2080</v>
      </c>
    </row>
    <row r="918" spans="1:18" x14ac:dyDescent="0.3">
      <c r="A918" t="str">
        <f t="shared" si="56"/>
        <v>917-Mar/SPS</v>
      </c>
      <c r="B918" t="s">
        <v>62</v>
      </c>
      <c r="C918" t="str">
        <f t="shared" si="57"/>
        <v>Mar</v>
      </c>
      <c r="D918">
        <v>917</v>
      </c>
      <c r="E918" t="s">
        <v>18</v>
      </c>
      <c r="F918" s="5">
        <v>28</v>
      </c>
      <c r="G918" s="5" t="str">
        <f t="shared" si="58"/>
        <v>Middle Age</v>
      </c>
      <c r="H918" t="s">
        <v>31</v>
      </c>
      <c r="I918" t="s">
        <v>35</v>
      </c>
      <c r="J918" t="s">
        <v>40</v>
      </c>
      <c r="K918" t="s">
        <v>42</v>
      </c>
      <c r="L918">
        <v>6</v>
      </c>
      <c r="M918" s="6">
        <v>1945.67</v>
      </c>
      <c r="N918" s="8">
        <v>0.15</v>
      </c>
      <c r="O918" s="5">
        <v>9922.92</v>
      </c>
      <c r="P918" s="10" t="str">
        <f t="shared" si="59"/>
        <v>2023</v>
      </c>
      <c r="Q918" s="10" t="s">
        <v>760</v>
      </c>
      <c r="R918" s="11" t="s">
        <v>2081</v>
      </c>
    </row>
    <row r="919" spans="1:18" x14ac:dyDescent="0.3">
      <c r="A919" t="str">
        <f t="shared" si="56"/>
        <v>918-Dav/SPS</v>
      </c>
      <c r="B919" t="s">
        <v>62</v>
      </c>
      <c r="C919" t="str">
        <f t="shared" si="57"/>
        <v>Dav</v>
      </c>
      <c r="D919">
        <v>918</v>
      </c>
      <c r="E919" t="s">
        <v>22</v>
      </c>
      <c r="F919" s="5">
        <v>55</v>
      </c>
      <c r="G919" s="5" t="str">
        <f t="shared" si="58"/>
        <v>Senior</v>
      </c>
      <c r="H919" t="s">
        <v>31</v>
      </c>
      <c r="I919" t="s">
        <v>65</v>
      </c>
      <c r="J919" t="s">
        <v>37</v>
      </c>
      <c r="K919" t="s">
        <v>43</v>
      </c>
      <c r="L919">
        <v>1</v>
      </c>
      <c r="M919" s="6">
        <v>238.47</v>
      </c>
      <c r="N919" s="8">
        <v>0.3</v>
      </c>
      <c r="O919" s="5">
        <v>166.93</v>
      </c>
      <c r="P919" s="10" t="str">
        <f t="shared" si="59"/>
        <v>2021</v>
      </c>
      <c r="Q919" s="10" t="s">
        <v>761</v>
      </c>
      <c r="R919" s="11" t="s">
        <v>2082</v>
      </c>
    </row>
    <row r="920" spans="1:18" x14ac:dyDescent="0.3">
      <c r="A920" t="str">
        <f t="shared" si="56"/>
        <v>919-Jac/SPS</v>
      </c>
      <c r="B920" t="s">
        <v>62</v>
      </c>
      <c r="C920" t="str">
        <f t="shared" si="57"/>
        <v>Jac</v>
      </c>
      <c r="D920">
        <v>919</v>
      </c>
      <c r="E920" t="s">
        <v>30</v>
      </c>
      <c r="F920" s="5">
        <v>44</v>
      </c>
      <c r="G920" s="5" t="str">
        <f t="shared" si="58"/>
        <v>Middle Age</v>
      </c>
      <c r="H920" t="s">
        <v>32</v>
      </c>
      <c r="I920" t="s">
        <v>33</v>
      </c>
      <c r="J920" t="s">
        <v>57</v>
      </c>
      <c r="K920" t="s">
        <v>42</v>
      </c>
      <c r="L920">
        <v>4</v>
      </c>
      <c r="M920" s="6">
        <v>1047.8900000000001</v>
      </c>
      <c r="N920" s="8">
        <v>0.16</v>
      </c>
      <c r="O920" s="5">
        <v>3520.91</v>
      </c>
      <c r="P920" s="10" t="str">
        <f t="shared" si="59"/>
        <v>2023</v>
      </c>
      <c r="Q920" s="10" t="s">
        <v>234</v>
      </c>
      <c r="R920" s="11" t="s">
        <v>2083</v>
      </c>
    </row>
    <row r="921" spans="1:18" x14ac:dyDescent="0.3">
      <c r="A921" t="str">
        <f t="shared" si="56"/>
        <v>920-Emi/SPS</v>
      </c>
      <c r="B921" t="s">
        <v>62</v>
      </c>
      <c r="C921" t="str">
        <f t="shared" si="57"/>
        <v>Emi</v>
      </c>
      <c r="D921">
        <v>920</v>
      </c>
      <c r="E921" t="s">
        <v>28</v>
      </c>
      <c r="F921" s="5">
        <v>56</v>
      </c>
      <c r="G921" s="5" t="str">
        <f t="shared" si="58"/>
        <v>Senior</v>
      </c>
      <c r="H921" t="s">
        <v>31</v>
      </c>
      <c r="I921" t="s">
        <v>34</v>
      </c>
      <c r="J921" t="s">
        <v>41</v>
      </c>
      <c r="K921" t="s">
        <v>43</v>
      </c>
      <c r="L921">
        <v>3</v>
      </c>
      <c r="M921" s="6">
        <v>1142.4100000000001</v>
      </c>
      <c r="N921" s="8">
        <v>0.28999999999999998</v>
      </c>
      <c r="O921" s="5">
        <v>2433.33</v>
      </c>
      <c r="P921" s="10" t="str">
        <f t="shared" si="59"/>
        <v>2023</v>
      </c>
      <c r="Q921" s="10" t="s">
        <v>106</v>
      </c>
      <c r="R921" s="11" t="s">
        <v>2084</v>
      </c>
    </row>
    <row r="922" spans="1:18" x14ac:dyDescent="0.3">
      <c r="A922" t="str">
        <f t="shared" si="56"/>
        <v>921-Meh/SPS</v>
      </c>
      <c r="B922" t="s">
        <v>62</v>
      </c>
      <c r="C922" t="str">
        <f t="shared" si="57"/>
        <v>Meh</v>
      </c>
      <c r="D922">
        <v>921</v>
      </c>
      <c r="E922" t="s">
        <v>26</v>
      </c>
      <c r="F922" s="5">
        <v>24</v>
      </c>
      <c r="G922" s="5" t="str">
        <f t="shared" si="58"/>
        <v>Young</v>
      </c>
      <c r="H922" t="s">
        <v>32</v>
      </c>
      <c r="I922" t="s">
        <v>34</v>
      </c>
      <c r="J922" t="s">
        <v>39</v>
      </c>
      <c r="K922" t="s">
        <v>43</v>
      </c>
      <c r="L922">
        <v>1</v>
      </c>
      <c r="M922" s="6">
        <v>319.51</v>
      </c>
      <c r="N922" s="8">
        <v>0</v>
      </c>
      <c r="O922" s="5">
        <v>319.51</v>
      </c>
      <c r="P922" s="10" t="str">
        <f t="shared" si="59"/>
        <v>2023</v>
      </c>
      <c r="Q922" s="10" t="s">
        <v>762</v>
      </c>
      <c r="R922" s="11" t="s">
        <v>2085</v>
      </c>
    </row>
    <row r="923" spans="1:18" x14ac:dyDescent="0.3">
      <c r="A923" t="str">
        <f t="shared" si="56"/>
        <v>922-Emm/SPS</v>
      </c>
      <c r="B923" t="s">
        <v>62</v>
      </c>
      <c r="C923" t="str">
        <f t="shared" si="57"/>
        <v>Emm</v>
      </c>
      <c r="D923">
        <v>922</v>
      </c>
      <c r="E923" t="s">
        <v>20</v>
      </c>
      <c r="F923" s="5">
        <v>18</v>
      </c>
      <c r="G923" s="5" t="str">
        <f t="shared" si="58"/>
        <v>Young</v>
      </c>
      <c r="H923" t="s">
        <v>31</v>
      </c>
      <c r="I923" t="s">
        <v>64</v>
      </c>
      <c r="J923" t="s">
        <v>41</v>
      </c>
      <c r="K923" t="s">
        <v>67</v>
      </c>
      <c r="L923">
        <v>3</v>
      </c>
      <c r="M923" s="6">
        <v>1835.41</v>
      </c>
      <c r="N923" s="8">
        <v>0.22</v>
      </c>
      <c r="O923" s="5">
        <v>4294.8599999999997</v>
      </c>
      <c r="P923" s="10" t="str">
        <f t="shared" si="59"/>
        <v>2021</v>
      </c>
      <c r="Q923" s="10" t="s">
        <v>763</v>
      </c>
      <c r="R923" s="11" t="s">
        <v>2086</v>
      </c>
    </row>
    <row r="924" spans="1:18" x14ac:dyDescent="0.3">
      <c r="A924" t="str">
        <f t="shared" si="56"/>
        <v>923-Luc/SPS</v>
      </c>
      <c r="B924" t="s">
        <v>62</v>
      </c>
      <c r="C924" t="str">
        <f t="shared" si="57"/>
        <v>Luc</v>
      </c>
      <c r="D924">
        <v>923</v>
      </c>
      <c r="E924" t="s">
        <v>25</v>
      </c>
      <c r="F924" s="5">
        <v>27</v>
      </c>
      <c r="G924" s="5" t="str">
        <f t="shared" si="58"/>
        <v>Middle Age</v>
      </c>
      <c r="H924" t="s">
        <v>32</v>
      </c>
      <c r="I924" t="s">
        <v>33</v>
      </c>
      <c r="J924" t="s">
        <v>41</v>
      </c>
      <c r="K924" t="s">
        <v>42</v>
      </c>
      <c r="L924">
        <v>4</v>
      </c>
      <c r="M924" s="6">
        <v>969.36</v>
      </c>
      <c r="N924" s="8">
        <v>0.19</v>
      </c>
      <c r="O924" s="5">
        <v>3140.73</v>
      </c>
      <c r="P924" s="10" t="str">
        <f t="shared" si="59"/>
        <v>2020</v>
      </c>
      <c r="Q924" s="10" t="s">
        <v>764</v>
      </c>
      <c r="R924" s="11" t="s">
        <v>2087</v>
      </c>
    </row>
    <row r="925" spans="1:18" x14ac:dyDescent="0.3">
      <c r="A925" t="str">
        <f t="shared" si="56"/>
        <v>924-Sop/SPS</v>
      </c>
      <c r="B925" t="s">
        <v>62</v>
      </c>
      <c r="C925" t="str">
        <f t="shared" si="57"/>
        <v>Sop</v>
      </c>
      <c r="D925">
        <v>924</v>
      </c>
      <c r="E925" t="s">
        <v>58</v>
      </c>
      <c r="F925" s="5">
        <v>38</v>
      </c>
      <c r="G925" s="5" t="str">
        <f t="shared" si="58"/>
        <v>Middle Age</v>
      </c>
      <c r="H925" t="s">
        <v>32</v>
      </c>
      <c r="I925" t="s">
        <v>34</v>
      </c>
      <c r="J925" t="s">
        <v>38</v>
      </c>
      <c r="K925" t="s">
        <v>42</v>
      </c>
      <c r="L925">
        <v>5</v>
      </c>
      <c r="M925" s="6">
        <v>329.09</v>
      </c>
      <c r="N925" s="8">
        <v>0.21</v>
      </c>
      <c r="O925" s="5">
        <v>1299.9100000000001</v>
      </c>
      <c r="P925" s="10" t="str">
        <f t="shared" si="59"/>
        <v>2020</v>
      </c>
      <c r="Q925" s="10" t="s">
        <v>765</v>
      </c>
      <c r="R925" s="11" t="s">
        <v>2088</v>
      </c>
    </row>
    <row r="926" spans="1:18" x14ac:dyDescent="0.3">
      <c r="A926" t="str">
        <f t="shared" si="56"/>
        <v>925-Lea/SPS</v>
      </c>
      <c r="B926" t="s">
        <v>62</v>
      </c>
      <c r="C926" t="str">
        <f t="shared" si="57"/>
        <v>Lea</v>
      </c>
      <c r="D926">
        <v>925</v>
      </c>
      <c r="E926" t="s">
        <v>14</v>
      </c>
      <c r="F926" s="5">
        <v>32</v>
      </c>
      <c r="G926" s="5" t="str">
        <f t="shared" si="58"/>
        <v>Middle Age</v>
      </c>
      <c r="H926" t="s">
        <v>32</v>
      </c>
      <c r="I926" t="s">
        <v>65</v>
      </c>
      <c r="J926" t="s">
        <v>38</v>
      </c>
      <c r="K926" t="s">
        <v>42</v>
      </c>
      <c r="L926">
        <v>6</v>
      </c>
      <c r="M926" s="6">
        <v>1437.64</v>
      </c>
      <c r="N926" s="8">
        <v>0.17</v>
      </c>
      <c r="O926" s="5">
        <v>7159.45</v>
      </c>
      <c r="P926" s="10" t="str">
        <f t="shared" si="59"/>
        <v>2023</v>
      </c>
      <c r="Q926" s="10" t="s">
        <v>162</v>
      </c>
      <c r="R926" s="11" t="s">
        <v>2089</v>
      </c>
    </row>
    <row r="927" spans="1:18" x14ac:dyDescent="0.3">
      <c r="A927" t="str">
        <f t="shared" si="56"/>
        <v>926-Lea/SPS</v>
      </c>
      <c r="B927" t="s">
        <v>62</v>
      </c>
      <c r="C927" t="str">
        <f t="shared" si="57"/>
        <v>Lea</v>
      </c>
      <c r="D927">
        <v>926</v>
      </c>
      <c r="E927" t="s">
        <v>14</v>
      </c>
      <c r="F927" s="5">
        <v>47</v>
      </c>
      <c r="G927" s="5" t="str">
        <f t="shared" si="58"/>
        <v>Senior</v>
      </c>
      <c r="H927" t="s">
        <v>31</v>
      </c>
      <c r="I927" t="s">
        <v>34</v>
      </c>
      <c r="J927" t="s">
        <v>39</v>
      </c>
      <c r="K927" t="s">
        <v>67</v>
      </c>
      <c r="L927" s="12">
        <v>5</v>
      </c>
      <c r="M927" s="6">
        <v>1343.64</v>
      </c>
      <c r="N927" s="8">
        <v>0.01</v>
      </c>
      <c r="O927" s="5">
        <v>2660.41</v>
      </c>
      <c r="P927" s="10" t="str">
        <f t="shared" si="59"/>
        <v>2021</v>
      </c>
      <c r="Q927" s="10" t="s">
        <v>766</v>
      </c>
      <c r="R927" s="11" t="s">
        <v>2090</v>
      </c>
    </row>
    <row r="928" spans="1:18" x14ac:dyDescent="0.3">
      <c r="A928" t="str">
        <f t="shared" si="56"/>
        <v>927-Isa/SPS</v>
      </c>
      <c r="B928" t="s">
        <v>62</v>
      </c>
      <c r="C928" t="str">
        <f t="shared" si="57"/>
        <v>Isa</v>
      </c>
      <c r="D928">
        <v>927</v>
      </c>
      <c r="E928" t="s">
        <v>21</v>
      </c>
      <c r="F928" s="5">
        <v>47</v>
      </c>
      <c r="G928" s="5" t="str">
        <f t="shared" si="58"/>
        <v>Senior</v>
      </c>
      <c r="H928" t="s">
        <v>31</v>
      </c>
      <c r="I928" t="s">
        <v>64</v>
      </c>
      <c r="J928" t="s">
        <v>57</v>
      </c>
      <c r="K928" t="s">
        <v>43</v>
      </c>
      <c r="L928" s="12">
        <v>5</v>
      </c>
      <c r="M928" s="6">
        <v>1927.59</v>
      </c>
      <c r="N928" s="8">
        <v>0.04</v>
      </c>
      <c r="O928" s="5">
        <v>3700.97</v>
      </c>
      <c r="P928" s="10" t="str">
        <f t="shared" si="59"/>
        <v>2020</v>
      </c>
      <c r="Q928" s="10" t="s">
        <v>744</v>
      </c>
      <c r="R928" s="11" t="s">
        <v>2091</v>
      </c>
    </row>
    <row r="929" spans="1:18" x14ac:dyDescent="0.3">
      <c r="A929" t="str">
        <f t="shared" si="56"/>
        <v>928-Muh/SPS</v>
      </c>
      <c r="B929" t="s">
        <v>62</v>
      </c>
      <c r="C929" t="str">
        <f t="shared" si="57"/>
        <v>Muh</v>
      </c>
      <c r="D929">
        <v>928</v>
      </c>
      <c r="E929" t="s">
        <v>27</v>
      </c>
      <c r="F929" s="5">
        <v>25</v>
      </c>
      <c r="G929" s="5" t="str">
        <f t="shared" si="58"/>
        <v>Middle Age</v>
      </c>
      <c r="H929" t="s">
        <v>31</v>
      </c>
      <c r="I929" t="s">
        <v>66</v>
      </c>
      <c r="J929" t="s">
        <v>38</v>
      </c>
      <c r="K929" t="s">
        <v>42</v>
      </c>
      <c r="L929">
        <v>6</v>
      </c>
      <c r="M929" s="6">
        <v>910.96</v>
      </c>
      <c r="N929" s="8">
        <v>0.28000000000000003</v>
      </c>
      <c r="O929" s="5">
        <v>3935.35</v>
      </c>
      <c r="P929" s="10" t="str">
        <f t="shared" si="59"/>
        <v>2022</v>
      </c>
      <c r="Q929" s="10" t="s">
        <v>767</v>
      </c>
      <c r="R929" s="11" t="s">
        <v>2092</v>
      </c>
    </row>
    <row r="930" spans="1:18" x14ac:dyDescent="0.3">
      <c r="A930" t="str">
        <f t="shared" si="56"/>
        <v>929-Ali/SPS</v>
      </c>
      <c r="B930" t="s">
        <v>62</v>
      </c>
      <c r="C930" t="str">
        <f t="shared" si="57"/>
        <v>Ali</v>
      </c>
      <c r="D930">
        <v>929</v>
      </c>
      <c r="E930" t="s">
        <v>12</v>
      </c>
      <c r="F930" s="5">
        <v>41</v>
      </c>
      <c r="G930" s="5" t="str">
        <f t="shared" si="58"/>
        <v>Middle Age</v>
      </c>
      <c r="H930" t="s">
        <v>32</v>
      </c>
      <c r="I930" t="s">
        <v>34</v>
      </c>
      <c r="J930" t="s">
        <v>37</v>
      </c>
      <c r="K930" t="s">
        <v>42</v>
      </c>
      <c r="L930">
        <v>5</v>
      </c>
      <c r="M930" s="6">
        <v>572.20000000000005</v>
      </c>
      <c r="N930" s="8">
        <v>7.0000000000000007E-2</v>
      </c>
      <c r="O930" s="5">
        <v>2660.73</v>
      </c>
      <c r="P930" s="10" t="str">
        <f t="shared" si="59"/>
        <v>2023</v>
      </c>
      <c r="Q930" s="10" t="s">
        <v>449</v>
      </c>
      <c r="R930" s="11" t="s">
        <v>2093</v>
      </c>
    </row>
    <row r="931" spans="1:18" x14ac:dyDescent="0.3">
      <c r="A931" t="str">
        <f t="shared" si="56"/>
        <v>930-Meh/SPS</v>
      </c>
      <c r="B931" t="s">
        <v>62</v>
      </c>
      <c r="C931" t="str">
        <f t="shared" si="57"/>
        <v>Meh</v>
      </c>
      <c r="D931">
        <v>930</v>
      </c>
      <c r="E931" t="s">
        <v>26</v>
      </c>
      <c r="F931" s="5">
        <v>36</v>
      </c>
      <c r="G931" s="5" t="str">
        <f t="shared" si="58"/>
        <v>Middle Age</v>
      </c>
      <c r="H931" t="s">
        <v>32</v>
      </c>
      <c r="I931" t="s">
        <v>65</v>
      </c>
      <c r="J931" t="s">
        <v>39</v>
      </c>
      <c r="K931" t="s">
        <v>42</v>
      </c>
      <c r="L931">
        <v>1</v>
      </c>
      <c r="M931" s="6">
        <v>166.99</v>
      </c>
      <c r="N931" s="8">
        <v>0.3</v>
      </c>
      <c r="O931" s="5">
        <v>116.89</v>
      </c>
      <c r="P931" s="10" t="str">
        <f t="shared" si="59"/>
        <v>2023</v>
      </c>
      <c r="Q931" s="10" t="s">
        <v>481</v>
      </c>
      <c r="R931" s="11" t="s">
        <v>2094</v>
      </c>
    </row>
    <row r="932" spans="1:18" x14ac:dyDescent="0.3">
      <c r="A932" t="str">
        <f t="shared" si="56"/>
        <v>931-Isa/SPS</v>
      </c>
      <c r="B932" t="s">
        <v>62</v>
      </c>
      <c r="C932" t="str">
        <f t="shared" si="57"/>
        <v>Isa</v>
      </c>
      <c r="D932">
        <v>931</v>
      </c>
      <c r="E932" t="s">
        <v>21</v>
      </c>
      <c r="F932" s="5">
        <v>20</v>
      </c>
      <c r="G932" s="5" t="str">
        <f t="shared" si="58"/>
        <v>Young</v>
      </c>
      <c r="H932" t="s">
        <v>31</v>
      </c>
      <c r="I932" t="s">
        <v>65</v>
      </c>
      <c r="J932" t="s">
        <v>40</v>
      </c>
      <c r="K932" t="s">
        <v>42</v>
      </c>
      <c r="L932">
        <v>3</v>
      </c>
      <c r="M932" s="6">
        <v>1479.59</v>
      </c>
      <c r="N932" s="8">
        <v>0.2</v>
      </c>
      <c r="O932" s="5">
        <v>3551.02</v>
      </c>
      <c r="P932" s="10" t="str">
        <f t="shared" si="59"/>
        <v>2022</v>
      </c>
      <c r="Q932" s="10" t="s">
        <v>768</v>
      </c>
      <c r="R932" s="11" t="s">
        <v>2095</v>
      </c>
    </row>
    <row r="933" spans="1:18" x14ac:dyDescent="0.3">
      <c r="A933" t="str">
        <f t="shared" si="56"/>
        <v>932-Oma/SPS</v>
      </c>
      <c r="B933" t="s">
        <v>62</v>
      </c>
      <c r="C933" t="str">
        <f t="shared" si="57"/>
        <v>Oma</v>
      </c>
      <c r="D933">
        <v>932</v>
      </c>
      <c r="E933" t="s">
        <v>23</v>
      </c>
      <c r="F933" s="5">
        <v>32</v>
      </c>
      <c r="G933" s="5" t="str">
        <f t="shared" si="58"/>
        <v>Middle Age</v>
      </c>
      <c r="H933" t="s">
        <v>32</v>
      </c>
      <c r="I933" t="s">
        <v>64</v>
      </c>
      <c r="J933" t="s">
        <v>41</v>
      </c>
      <c r="K933" t="s">
        <v>67</v>
      </c>
      <c r="L933">
        <v>5</v>
      </c>
      <c r="M933" s="6">
        <v>1253.69</v>
      </c>
      <c r="N933" s="8">
        <v>0.13</v>
      </c>
      <c r="O933" s="5">
        <v>5453.55</v>
      </c>
      <c r="P933" s="10" t="str">
        <f t="shared" si="59"/>
        <v>2022</v>
      </c>
      <c r="Q933" s="10" t="s">
        <v>599</v>
      </c>
      <c r="R933" s="11" t="s">
        <v>2096</v>
      </c>
    </row>
    <row r="934" spans="1:18" x14ac:dyDescent="0.3">
      <c r="A934" t="str">
        <f t="shared" si="56"/>
        <v>933-Luc/SPS</v>
      </c>
      <c r="B934" t="s">
        <v>62</v>
      </c>
      <c r="C934" t="str">
        <f t="shared" si="57"/>
        <v>Luc</v>
      </c>
      <c r="D934">
        <v>933</v>
      </c>
      <c r="E934" t="s">
        <v>25</v>
      </c>
      <c r="F934" s="5">
        <v>53</v>
      </c>
      <c r="G934" s="5" t="str">
        <f t="shared" si="58"/>
        <v>Senior</v>
      </c>
      <c r="H934" t="s">
        <v>32</v>
      </c>
      <c r="I934" t="s">
        <v>63</v>
      </c>
      <c r="J934" t="s">
        <v>39</v>
      </c>
      <c r="K934" t="s">
        <v>43</v>
      </c>
      <c r="L934" s="12">
        <v>5</v>
      </c>
      <c r="M934" s="6">
        <v>1946.59</v>
      </c>
      <c r="N934" s="8">
        <v>0.28000000000000003</v>
      </c>
      <c r="O934" s="5">
        <v>2803.09</v>
      </c>
      <c r="P934" s="10" t="str">
        <f t="shared" si="59"/>
        <v>2022</v>
      </c>
      <c r="Q934" s="10" t="s">
        <v>769</v>
      </c>
      <c r="R934" s="11" t="s">
        <v>2097</v>
      </c>
    </row>
    <row r="935" spans="1:18" x14ac:dyDescent="0.3">
      <c r="A935" t="str">
        <f t="shared" si="56"/>
        <v>934-Emi/SPS</v>
      </c>
      <c r="B935" t="s">
        <v>62</v>
      </c>
      <c r="C935" t="str">
        <f t="shared" si="57"/>
        <v>Emi</v>
      </c>
      <c r="D935">
        <v>934</v>
      </c>
      <c r="E935" t="s">
        <v>28</v>
      </c>
      <c r="F935" s="5">
        <v>23</v>
      </c>
      <c r="G935" s="5" t="str">
        <f t="shared" si="58"/>
        <v>Young</v>
      </c>
      <c r="H935" t="s">
        <v>32</v>
      </c>
      <c r="I935" t="s">
        <v>64</v>
      </c>
      <c r="J935" t="s">
        <v>40</v>
      </c>
      <c r="K935" t="s">
        <v>42</v>
      </c>
      <c r="L935">
        <v>1</v>
      </c>
      <c r="M935" s="6">
        <v>1438.72</v>
      </c>
      <c r="N935" s="8">
        <v>0.24</v>
      </c>
      <c r="O935" s="5">
        <v>1093.43</v>
      </c>
      <c r="P935" s="10" t="str">
        <f t="shared" si="59"/>
        <v>2023</v>
      </c>
      <c r="Q935" s="10" t="s">
        <v>770</v>
      </c>
      <c r="R935" s="11" t="s">
        <v>2098</v>
      </c>
    </row>
    <row r="936" spans="1:18" x14ac:dyDescent="0.3">
      <c r="A936" t="str">
        <f t="shared" si="56"/>
        <v>935-Emm/SPS</v>
      </c>
      <c r="B936" t="s">
        <v>62</v>
      </c>
      <c r="C936" t="str">
        <f t="shared" si="57"/>
        <v>Emm</v>
      </c>
      <c r="D936">
        <v>935</v>
      </c>
      <c r="E936" t="s">
        <v>20</v>
      </c>
      <c r="F936" s="5">
        <v>59</v>
      </c>
      <c r="G936" s="5" t="str">
        <f t="shared" si="58"/>
        <v>Senior</v>
      </c>
      <c r="H936" t="s">
        <v>32</v>
      </c>
      <c r="I936" t="s">
        <v>63</v>
      </c>
      <c r="J936" t="s">
        <v>40</v>
      </c>
      <c r="K936" t="s">
        <v>42</v>
      </c>
      <c r="L936">
        <v>9</v>
      </c>
      <c r="M936" s="6">
        <v>1869.66</v>
      </c>
      <c r="N936" s="8">
        <v>0.13</v>
      </c>
      <c r="O936" s="5">
        <v>14639.44</v>
      </c>
      <c r="P936" s="10" t="str">
        <f t="shared" si="59"/>
        <v>2021</v>
      </c>
      <c r="Q936" s="10" t="s">
        <v>383</v>
      </c>
      <c r="R936" s="11" t="s">
        <v>2099</v>
      </c>
    </row>
    <row r="937" spans="1:18" x14ac:dyDescent="0.3">
      <c r="A937" t="str">
        <f t="shared" si="56"/>
        <v>936-Jac/SPS</v>
      </c>
      <c r="B937" t="s">
        <v>62</v>
      </c>
      <c r="C937" t="str">
        <f t="shared" si="57"/>
        <v>Jac</v>
      </c>
      <c r="D937">
        <v>936</v>
      </c>
      <c r="E937" t="s">
        <v>30</v>
      </c>
      <c r="F937" s="5">
        <v>35</v>
      </c>
      <c r="G937" s="5" t="str">
        <f t="shared" si="58"/>
        <v>Middle Age</v>
      </c>
      <c r="H937" t="s">
        <v>31</v>
      </c>
      <c r="I937" t="s">
        <v>35</v>
      </c>
      <c r="J937" t="s">
        <v>38</v>
      </c>
      <c r="K937" t="s">
        <v>43</v>
      </c>
      <c r="L937">
        <v>5</v>
      </c>
      <c r="M937" s="6">
        <v>1983.58</v>
      </c>
      <c r="N937" s="8">
        <v>0.02</v>
      </c>
      <c r="O937" s="5">
        <v>9719.5400000000009</v>
      </c>
      <c r="P937" s="10" t="str">
        <f t="shared" si="59"/>
        <v>2022</v>
      </c>
      <c r="Q937" s="10" t="s">
        <v>445</v>
      </c>
      <c r="R937" s="11" t="s">
        <v>2100</v>
      </c>
    </row>
    <row r="938" spans="1:18" x14ac:dyDescent="0.3">
      <c r="A938" t="str">
        <f t="shared" si="56"/>
        <v>937-Joh/SPS</v>
      </c>
      <c r="B938" t="s">
        <v>62</v>
      </c>
      <c r="C938" t="str">
        <f t="shared" si="57"/>
        <v>Joh</v>
      </c>
      <c r="D938">
        <v>937</v>
      </c>
      <c r="E938" t="s">
        <v>19</v>
      </c>
      <c r="F938" s="5">
        <v>55</v>
      </c>
      <c r="G938" s="5" t="str">
        <f t="shared" si="58"/>
        <v>Senior</v>
      </c>
      <c r="H938" t="s">
        <v>32</v>
      </c>
      <c r="I938" t="s">
        <v>35</v>
      </c>
      <c r="J938" t="s">
        <v>40</v>
      </c>
      <c r="K938" t="s">
        <v>67</v>
      </c>
      <c r="L938" s="12">
        <v>5</v>
      </c>
      <c r="M938" s="6">
        <v>885.44</v>
      </c>
      <c r="N938" s="8">
        <v>0.26</v>
      </c>
      <c r="O938" s="5">
        <v>1310.45</v>
      </c>
      <c r="P938" s="10" t="str">
        <f t="shared" si="59"/>
        <v>2021</v>
      </c>
      <c r="Q938" s="10" t="s">
        <v>771</v>
      </c>
      <c r="R938" s="11" t="s">
        <v>2101</v>
      </c>
    </row>
    <row r="939" spans="1:18" x14ac:dyDescent="0.3">
      <c r="A939" t="str">
        <f t="shared" si="56"/>
        <v>938-Noa/SPS</v>
      </c>
      <c r="B939" t="s">
        <v>62</v>
      </c>
      <c r="C939" t="str">
        <f t="shared" si="57"/>
        <v>Noa</v>
      </c>
      <c r="D939">
        <v>938</v>
      </c>
      <c r="E939" t="s">
        <v>24</v>
      </c>
      <c r="F939" s="5">
        <v>36</v>
      </c>
      <c r="G939" s="5" t="str">
        <f t="shared" si="58"/>
        <v>Middle Age</v>
      </c>
      <c r="H939" t="s">
        <v>31</v>
      </c>
      <c r="I939" t="s">
        <v>35</v>
      </c>
      <c r="J939" t="s">
        <v>57</v>
      </c>
      <c r="K939" t="s">
        <v>67</v>
      </c>
      <c r="L939">
        <v>4</v>
      </c>
      <c r="M939" s="6">
        <v>343.08</v>
      </c>
      <c r="N939" s="8">
        <v>0.23</v>
      </c>
      <c r="O939" s="5">
        <v>1056.69</v>
      </c>
      <c r="P939" s="10" t="str">
        <f t="shared" si="59"/>
        <v>2020</v>
      </c>
      <c r="Q939" s="10" t="s">
        <v>772</v>
      </c>
      <c r="R939" s="11" t="s">
        <v>2102</v>
      </c>
    </row>
    <row r="940" spans="1:18" x14ac:dyDescent="0.3">
      <c r="A940" t="str">
        <f t="shared" si="56"/>
        <v>939-Emi/SPS</v>
      </c>
      <c r="B940" t="s">
        <v>62</v>
      </c>
      <c r="C940" t="str">
        <f t="shared" si="57"/>
        <v>Emi</v>
      </c>
      <c r="D940">
        <v>939</v>
      </c>
      <c r="E940" t="s">
        <v>28</v>
      </c>
      <c r="F940" s="5">
        <v>47</v>
      </c>
      <c r="G940" s="5" t="str">
        <f t="shared" si="58"/>
        <v>Senior</v>
      </c>
      <c r="H940" t="s">
        <v>32</v>
      </c>
      <c r="I940" t="s">
        <v>63</v>
      </c>
      <c r="J940" t="s">
        <v>40</v>
      </c>
      <c r="K940" t="s">
        <v>67</v>
      </c>
      <c r="L940">
        <v>3</v>
      </c>
      <c r="M940" s="6">
        <v>431.91</v>
      </c>
      <c r="N940" s="8">
        <v>0.24</v>
      </c>
      <c r="O940" s="5">
        <v>984.75</v>
      </c>
      <c r="P940" s="10" t="str">
        <f t="shared" si="59"/>
        <v>2021</v>
      </c>
      <c r="Q940" s="10" t="s">
        <v>773</v>
      </c>
      <c r="R940" s="11" t="s">
        <v>2103</v>
      </c>
    </row>
    <row r="941" spans="1:18" x14ac:dyDescent="0.3">
      <c r="A941" t="str">
        <f t="shared" si="56"/>
        <v>940-Luc/SPS</v>
      </c>
      <c r="B941" t="s">
        <v>62</v>
      </c>
      <c r="C941" t="str">
        <f t="shared" si="57"/>
        <v>Luc</v>
      </c>
      <c r="D941">
        <v>940</v>
      </c>
      <c r="E941" t="s">
        <v>25</v>
      </c>
      <c r="F941" s="13">
        <v>41</v>
      </c>
      <c r="G941" s="5" t="str">
        <f t="shared" si="58"/>
        <v>Middle Age</v>
      </c>
      <c r="H941" t="s">
        <v>32</v>
      </c>
      <c r="I941" t="s">
        <v>66</v>
      </c>
      <c r="J941" t="s">
        <v>40</v>
      </c>
      <c r="K941" t="s">
        <v>67</v>
      </c>
      <c r="L941">
        <v>7</v>
      </c>
      <c r="M941" s="6">
        <v>670.83</v>
      </c>
      <c r="N941" s="8">
        <v>0.22</v>
      </c>
      <c r="O941" s="5">
        <v>3662.73</v>
      </c>
      <c r="P941" s="10" t="str">
        <f t="shared" si="59"/>
        <v>2020</v>
      </c>
      <c r="Q941" s="10" t="s">
        <v>492</v>
      </c>
      <c r="R941" s="11" t="s">
        <v>2104</v>
      </c>
    </row>
    <row r="942" spans="1:18" x14ac:dyDescent="0.3">
      <c r="A942" t="str">
        <f t="shared" si="56"/>
        <v>941-Ais/SPS</v>
      </c>
      <c r="B942" t="s">
        <v>62</v>
      </c>
      <c r="C942" t="str">
        <f t="shared" si="57"/>
        <v>Ais</v>
      </c>
      <c r="D942">
        <v>941</v>
      </c>
      <c r="E942" t="s">
        <v>16</v>
      </c>
      <c r="F942" s="5">
        <v>56</v>
      </c>
      <c r="G942" s="5" t="str">
        <f t="shared" si="58"/>
        <v>Senior</v>
      </c>
      <c r="H942" t="s">
        <v>31</v>
      </c>
      <c r="I942" t="s">
        <v>65</v>
      </c>
      <c r="J942" t="s">
        <v>41</v>
      </c>
      <c r="K942" t="s">
        <v>42</v>
      </c>
      <c r="L942">
        <v>1</v>
      </c>
      <c r="M942" s="6">
        <v>1042.3499999999999</v>
      </c>
      <c r="N942" s="8">
        <v>0.08</v>
      </c>
      <c r="O942" s="5">
        <v>958.96</v>
      </c>
      <c r="P942" s="10" t="str">
        <f t="shared" si="59"/>
        <v>2022</v>
      </c>
      <c r="Q942" s="10" t="s">
        <v>774</v>
      </c>
      <c r="R942" s="11" t="s">
        <v>2105</v>
      </c>
    </row>
    <row r="943" spans="1:18" x14ac:dyDescent="0.3">
      <c r="A943" t="str">
        <f t="shared" si="56"/>
        <v>942-Fat/SPS</v>
      </c>
      <c r="B943" t="s">
        <v>62</v>
      </c>
      <c r="C943" t="str">
        <f t="shared" si="57"/>
        <v>Fat</v>
      </c>
      <c r="D943">
        <v>942</v>
      </c>
      <c r="E943" t="s">
        <v>13</v>
      </c>
      <c r="F943" s="5">
        <v>29</v>
      </c>
      <c r="G943" s="5" t="str">
        <f t="shared" si="58"/>
        <v>Middle Age</v>
      </c>
      <c r="H943" t="s">
        <v>32</v>
      </c>
      <c r="I943" t="s">
        <v>35</v>
      </c>
      <c r="J943" t="s">
        <v>57</v>
      </c>
      <c r="K943" t="s">
        <v>43</v>
      </c>
      <c r="L943">
        <v>4</v>
      </c>
      <c r="M943" s="6">
        <v>288.72000000000003</v>
      </c>
      <c r="N943" s="8">
        <v>0.26</v>
      </c>
      <c r="O943" s="5">
        <v>854.61</v>
      </c>
      <c r="P943" s="10" t="str">
        <f t="shared" si="59"/>
        <v>2023</v>
      </c>
      <c r="Q943" s="10" t="s">
        <v>372</v>
      </c>
      <c r="R943" s="11" t="s">
        <v>2106</v>
      </c>
    </row>
    <row r="944" spans="1:18" x14ac:dyDescent="0.3">
      <c r="A944" t="str">
        <f t="shared" si="56"/>
        <v>943-Ali/SPS</v>
      </c>
      <c r="B944" t="s">
        <v>62</v>
      </c>
      <c r="C944" t="str">
        <f t="shared" si="57"/>
        <v>Ali</v>
      </c>
      <c r="D944">
        <v>943</v>
      </c>
      <c r="E944" t="s">
        <v>12</v>
      </c>
      <c r="F944" s="5">
        <v>51</v>
      </c>
      <c r="G944" s="5" t="str">
        <f t="shared" si="58"/>
        <v>Senior</v>
      </c>
      <c r="H944" t="s">
        <v>31</v>
      </c>
      <c r="I944" t="s">
        <v>65</v>
      </c>
      <c r="J944" t="s">
        <v>39</v>
      </c>
      <c r="K944" t="s">
        <v>43</v>
      </c>
      <c r="L944">
        <v>7</v>
      </c>
      <c r="M944" s="6">
        <v>638.35</v>
      </c>
      <c r="N944" s="8">
        <v>0</v>
      </c>
      <c r="O944" s="5">
        <v>4468.45</v>
      </c>
      <c r="P944" s="10" t="str">
        <f t="shared" si="59"/>
        <v>2020</v>
      </c>
      <c r="Q944" s="10" t="s">
        <v>775</v>
      </c>
      <c r="R944" s="11" t="s">
        <v>2107</v>
      </c>
    </row>
    <row r="945" spans="1:18" x14ac:dyDescent="0.3">
      <c r="A945" t="str">
        <f t="shared" si="56"/>
        <v>944-Dan/SPS</v>
      </c>
      <c r="B945" t="s">
        <v>62</v>
      </c>
      <c r="C945" t="str">
        <f t="shared" si="57"/>
        <v>Dan</v>
      </c>
      <c r="D945">
        <v>944</v>
      </c>
      <c r="E945" t="s">
        <v>15</v>
      </c>
      <c r="F945" s="5">
        <v>29</v>
      </c>
      <c r="G945" s="5" t="str">
        <f t="shared" si="58"/>
        <v>Middle Age</v>
      </c>
      <c r="H945" t="s">
        <v>31</v>
      </c>
      <c r="I945" t="s">
        <v>64</v>
      </c>
      <c r="J945" t="s">
        <v>57</v>
      </c>
      <c r="K945" t="s">
        <v>43</v>
      </c>
      <c r="L945">
        <v>5</v>
      </c>
      <c r="M945" s="6">
        <v>650.20000000000005</v>
      </c>
      <c r="N945" s="8">
        <v>7.0000000000000007E-2</v>
      </c>
      <c r="O945" s="5">
        <v>3023.43</v>
      </c>
      <c r="P945" s="10" t="str">
        <f t="shared" si="59"/>
        <v>2023</v>
      </c>
      <c r="Q945" s="10" t="s">
        <v>776</v>
      </c>
      <c r="R945" s="11" t="s">
        <v>2108</v>
      </c>
    </row>
    <row r="946" spans="1:18" x14ac:dyDescent="0.3">
      <c r="A946" t="str">
        <f t="shared" si="56"/>
        <v>945-Luc/SPS</v>
      </c>
      <c r="B946" t="s">
        <v>62</v>
      </c>
      <c r="C946" t="str">
        <f t="shared" si="57"/>
        <v>Luc</v>
      </c>
      <c r="D946">
        <v>945</v>
      </c>
      <c r="E946" t="s">
        <v>25</v>
      </c>
      <c r="F946" s="5">
        <v>61</v>
      </c>
      <c r="G946" s="5" t="str">
        <f t="shared" si="58"/>
        <v>Senior</v>
      </c>
      <c r="H946" t="s">
        <v>31</v>
      </c>
      <c r="I946" t="s">
        <v>66</v>
      </c>
      <c r="J946" t="s">
        <v>57</v>
      </c>
      <c r="K946" t="s">
        <v>67</v>
      </c>
      <c r="L946">
        <v>4</v>
      </c>
      <c r="M946" s="6">
        <v>57.97</v>
      </c>
      <c r="N946" s="8">
        <v>0.01</v>
      </c>
      <c r="O946" s="5">
        <v>229.56</v>
      </c>
      <c r="P946" s="10" t="str">
        <f t="shared" si="59"/>
        <v>2020</v>
      </c>
      <c r="Q946" s="10" t="s">
        <v>601</v>
      </c>
      <c r="R946" s="11" t="s">
        <v>2109</v>
      </c>
    </row>
    <row r="947" spans="1:18" x14ac:dyDescent="0.3">
      <c r="A947" t="str">
        <f t="shared" si="56"/>
        <v>946-Dan/SPS</v>
      </c>
      <c r="B947" t="s">
        <v>62</v>
      </c>
      <c r="C947" t="str">
        <f t="shared" si="57"/>
        <v>Dan</v>
      </c>
      <c r="D947">
        <v>946</v>
      </c>
      <c r="E947" t="s">
        <v>15</v>
      </c>
      <c r="F947" s="5">
        <v>41</v>
      </c>
      <c r="G947" s="5" t="str">
        <f t="shared" si="58"/>
        <v>Middle Age</v>
      </c>
      <c r="H947" t="s">
        <v>31</v>
      </c>
      <c r="I947" t="s">
        <v>64</v>
      </c>
      <c r="J947" t="s">
        <v>39</v>
      </c>
      <c r="K947" t="s">
        <v>67</v>
      </c>
      <c r="L947">
        <v>4</v>
      </c>
      <c r="M947" s="6">
        <v>740.63</v>
      </c>
      <c r="N947" s="8">
        <v>0.03</v>
      </c>
      <c r="O947" s="5">
        <v>2873.64</v>
      </c>
      <c r="P947" s="10" t="str">
        <f t="shared" si="59"/>
        <v>2022</v>
      </c>
      <c r="Q947" s="10" t="s">
        <v>690</v>
      </c>
      <c r="R947" s="11" t="s">
        <v>2110</v>
      </c>
    </row>
    <row r="948" spans="1:18" x14ac:dyDescent="0.3">
      <c r="A948" t="str">
        <f t="shared" si="56"/>
        <v>947-Emm/SPS</v>
      </c>
      <c r="B948" t="s">
        <v>62</v>
      </c>
      <c r="C948" t="str">
        <f t="shared" si="57"/>
        <v>Emm</v>
      </c>
      <c r="D948">
        <v>947</v>
      </c>
      <c r="E948" t="s">
        <v>20</v>
      </c>
      <c r="F948" s="5">
        <v>21</v>
      </c>
      <c r="G948" s="5" t="str">
        <f t="shared" si="58"/>
        <v>Young</v>
      </c>
      <c r="H948" t="s">
        <v>31</v>
      </c>
      <c r="I948" t="s">
        <v>65</v>
      </c>
      <c r="J948" t="s">
        <v>41</v>
      </c>
      <c r="K948" t="s">
        <v>43</v>
      </c>
      <c r="L948" s="12">
        <v>5</v>
      </c>
      <c r="M948" s="6">
        <v>276.5</v>
      </c>
      <c r="N948" s="8">
        <v>0.16</v>
      </c>
      <c r="O948" s="5">
        <v>464.52</v>
      </c>
      <c r="P948" s="10" t="str">
        <f t="shared" si="59"/>
        <v>2022</v>
      </c>
      <c r="Q948" s="10" t="s">
        <v>690</v>
      </c>
      <c r="R948" s="11" t="s">
        <v>2111</v>
      </c>
    </row>
    <row r="949" spans="1:18" x14ac:dyDescent="0.3">
      <c r="A949" t="str">
        <f t="shared" si="56"/>
        <v>948-Fat/SPS</v>
      </c>
      <c r="B949" t="s">
        <v>62</v>
      </c>
      <c r="C949" t="str">
        <f t="shared" si="57"/>
        <v>Fat</v>
      </c>
      <c r="D949">
        <v>948</v>
      </c>
      <c r="E949" t="s">
        <v>13</v>
      </c>
      <c r="F949" s="5">
        <v>53</v>
      </c>
      <c r="G949" s="5" t="str">
        <f t="shared" si="58"/>
        <v>Senior</v>
      </c>
      <c r="H949" t="s">
        <v>31</v>
      </c>
      <c r="I949" t="s">
        <v>33</v>
      </c>
      <c r="J949" t="s">
        <v>40</v>
      </c>
      <c r="K949" t="s">
        <v>42</v>
      </c>
      <c r="L949">
        <v>8</v>
      </c>
      <c r="M949" s="6">
        <v>887.94</v>
      </c>
      <c r="N949" s="8">
        <v>0.01</v>
      </c>
      <c r="O949" s="5">
        <v>7032.48</v>
      </c>
      <c r="P949" s="10" t="str">
        <f t="shared" si="59"/>
        <v>2022</v>
      </c>
      <c r="Q949" s="10" t="s">
        <v>777</v>
      </c>
      <c r="R949" s="11" t="s">
        <v>2112</v>
      </c>
    </row>
    <row r="950" spans="1:18" x14ac:dyDescent="0.3">
      <c r="A950" t="str">
        <f t="shared" si="56"/>
        <v>949-Noa/SPS</v>
      </c>
      <c r="B950" t="s">
        <v>62</v>
      </c>
      <c r="C950" t="str">
        <f t="shared" si="57"/>
        <v>Noa</v>
      </c>
      <c r="D950">
        <v>949</v>
      </c>
      <c r="E950" t="s">
        <v>24</v>
      </c>
      <c r="F950" s="5">
        <v>31</v>
      </c>
      <c r="G950" s="5" t="str">
        <f t="shared" si="58"/>
        <v>Middle Age</v>
      </c>
      <c r="H950" t="s">
        <v>31</v>
      </c>
      <c r="I950" t="s">
        <v>63</v>
      </c>
      <c r="J950" t="s">
        <v>57</v>
      </c>
      <c r="K950" t="s">
        <v>67</v>
      </c>
      <c r="L950">
        <v>4</v>
      </c>
      <c r="M950" s="6">
        <v>433.25</v>
      </c>
      <c r="N950" s="8">
        <v>0.05</v>
      </c>
      <c r="O950" s="5">
        <v>1646.35</v>
      </c>
      <c r="P950" s="10" t="str">
        <f t="shared" si="59"/>
        <v>2023</v>
      </c>
      <c r="Q950" s="10" t="s">
        <v>644</v>
      </c>
      <c r="R950" s="11" t="s">
        <v>2113</v>
      </c>
    </row>
    <row r="951" spans="1:18" x14ac:dyDescent="0.3">
      <c r="A951" t="str">
        <f t="shared" si="56"/>
        <v>950-Jac/SPS</v>
      </c>
      <c r="B951" t="s">
        <v>62</v>
      </c>
      <c r="C951" t="str">
        <f t="shared" si="57"/>
        <v>Jac</v>
      </c>
      <c r="D951">
        <v>950</v>
      </c>
      <c r="E951" t="s">
        <v>30</v>
      </c>
      <c r="F951" s="5">
        <v>34</v>
      </c>
      <c r="G951" s="5" t="str">
        <f t="shared" si="58"/>
        <v>Middle Age</v>
      </c>
      <c r="H951" t="s">
        <v>32</v>
      </c>
      <c r="I951" t="s">
        <v>33</v>
      </c>
      <c r="J951" t="s">
        <v>57</v>
      </c>
      <c r="K951" t="s">
        <v>42</v>
      </c>
      <c r="L951" s="12">
        <v>5</v>
      </c>
      <c r="M951" s="6">
        <v>1653.12</v>
      </c>
      <c r="N951" s="8">
        <v>7.0000000000000007E-2</v>
      </c>
      <c r="O951" s="5">
        <v>3074.8</v>
      </c>
      <c r="P951" s="10" t="str">
        <f t="shared" si="59"/>
        <v>2023</v>
      </c>
      <c r="Q951" s="10" t="s">
        <v>778</v>
      </c>
      <c r="R951" s="11" t="s">
        <v>2114</v>
      </c>
    </row>
    <row r="952" spans="1:18" x14ac:dyDescent="0.3">
      <c r="A952" t="str">
        <f t="shared" si="56"/>
        <v>951-Sar/SPS</v>
      </c>
      <c r="B952" t="s">
        <v>62</v>
      </c>
      <c r="C952" t="str">
        <f t="shared" si="57"/>
        <v>Sar</v>
      </c>
      <c r="D952">
        <v>951</v>
      </c>
      <c r="E952" t="s">
        <v>29</v>
      </c>
      <c r="F952" s="5">
        <v>20</v>
      </c>
      <c r="G952" s="5" t="str">
        <f t="shared" si="58"/>
        <v>Young</v>
      </c>
      <c r="H952" t="s">
        <v>31</v>
      </c>
      <c r="I952" t="s">
        <v>35</v>
      </c>
      <c r="J952" t="s">
        <v>39</v>
      </c>
      <c r="K952" t="s">
        <v>43</v>
      </c>
      <c r="L952">
        <v>9</v>
      </c>
      <c r="M952" s="6">
        <v>207.02</v>
      </c>
      <c r="N952" s="8">
        <v>0.2</v>
      </c>
      <c r="O952" s="5">
        <v>1490.54</v>
      </c>
      <c r="P952" s="10" t="str">
        <f t="shared" si="59"/>
        <v>2021</v>
      </c>
      <c r="Q952" s="10" t="s">
        <v>179</v>
      </c>
      <c r="R952" s="11" t="s">
        <v>2115</v>
      </c>
    </row>
    <row r="953" spans="1:18" x14ac:dyDescent="0.3">
      <c r="A953" t="str">
        <f t="shared" si="56"/>
        <v>952-Muh/SPS</v>
      </c>
      <c r="B953" t="s">
        <v>62</v>
      </c>
      <c r="C953" t="str">
        <f t="shared" si="57"/>
        <v>Muh</v>
      </c>
      <c r="D953">
        <v>952</v>
      </c>
      <c r="E953" t="s">
        <v>27</v>
      </c>
      <c r="F953" s="5">
        <v>55</v>
      </c>
      <c r="G953" s="5" t="str">
        <f t="shared" si="58"/>
        <v>Senior</v>
      </c>
      <c r="H953" t="s">
        <v>32</v>
      </c>
      <c r="I953" t="s">
        <v>33</v>
      </c>
      <c r="J953" t="s">
        <v>37</v>
      </c>
      <c r="K953" t="s">
        <v>67</v>
      </c>
      <c r="L953">
        <v>7</v>
      </c>
      <c r="M953" s="6">
        <v>1738.04</v>
      </c>
      <c r="N953" s="8">
        <v>0.14000000000000001</v>
      </c>
      <c r="O953" s="5">
        <v>10463</v>
      </c>
      <c r="P953" s="10" t="str">
        <f t="shared" si="59"/>
        <v>2023</v>
      </c>
      <c r="Q953" s="10" t="s">
        <v>246</v>
      </c>
      <c r="R953" s="11" t="s">
        <v>2116</v>
      </c>
    </row>
    <row r="954" spans="1:18" x14ac:dyDescent="0.3">
      <c r="A954" t="str">
        <f t="shared" si="56"/>
        <v>953-Sop/SPS</v>
      </c>
      <c r="B954" t="s">
        <v>62</v>
      </c>
      <c r="C954" t="str">
        <f t="shared" si="57"/>
        <v>Sop</v>
      </c>
      <c r="D954">
        <v>953</v>
      </c>
      <c r="E954" t="s">
        <v>58</v>
      </c>
      <c r="F954" s="5">
        <v>40</v>
      </c>
      <c r="G954" s="5" t="str">
        <f t="shared" si="58"/>
        <v>Middle Age</v>
      </c>
      <c r="H954" t="s">
        <v>32</v>
      </c>
      <c r="I954" t="s">
        <v>64</v>
      </c>
      <c r="J954" t="s">
        <v>57</v>
      </c>
      <c r="K954" t="s">
        <v>42</v>
      </c>
      <c r="L954">
        <v>3</v>
      </c>
      <c r="M954" s="6">
        <v>1182.03</v>
      </c>
      <c r="N954" s="8">
        <v>0.14000000000000001</v>
      </c>
      <c r="O954" s="5">
        <v>3049.64</v>
      </c>
      <c r="P954" s="10" t="str">
        <f t="shared" si="59"/>
        <v>2022</v>
      </c>
      <c r="Q954" s="10" t="s">
        <v>308</v>
      </c>
      <c r="R954" s="11" t="s">
        <v>2117</v>
      </c>
    </row>
    <row r="955" spans="1:18" x14ac:dyDescent="0.3">
      <c r="A955" t="str">
        <f t="shared" si="56"/>
        <v>954-Luc/SPS</v>
      </c>
      <c r="B955" t="s">
        <v>62</v>
      </c>
      <c r="C955" t="str">
        <f t="shared" si="57"/>
        <v>Luc</v>
      </c>
      <c r="D955">
        <v>954</v>
      </c>
      <c r="E955" t="s">
        <v>25</v>
      </c>
      <c r="F955" s="13">
        <v>41</v>
      </c>
      <c r="G955" s="5" t="str">
        <f t="shared" si="58"/>
        <v>Middle Age</v>
      </c>
      <c r="H955" t="s">
        <v>32</v>
      </c>
      <c r="I955" t="s">
        <v>63</v>
      </c>
      <c r="J955" t="s">
        <v>38</v>
      </c>
      <c r="K955" t="s">
        <v>67</v>
      </c>
      <c r="L955">
        <v>7</v>
      </c>
      <c r="M955" s="6">
        <v>944.35</v>
      </c>
      <c r="N955" s="8">
        <v>0.23</v>
      </c>
      <c r="O955" s="5">
        <v>5090.05</v>
      </c>
      <c r="P955" s="10" t="str">
        <f t="shared" si="59"/>
        <v>2023</v>
      </c>
      <c r="Q955" s="10" t="s">
        <v>779</v>
      </c>
      <c r="R955" s="11" t="s">
        <v>2118</v>
      </c>
    </row>
    <row r="956" spans="1:18" x14ac:dyDescent="0.3">
      <c r="A956" t="str">
        <f t="shared" si="56"/>
        <v>955-Emm/SPS</v>
      </c>
      <c r="B956" t="s">
        <v>62</v>
      </c>
      <c r="C956" t="str">
        <f t="shared" si="57"/>
        <v>Emm</v>
      </c>
      <c r="D956">
        <v>955</v>
      </c>
      <c r="E956" t="s">
        <v>20</v>
      </c>
      <c r="F956" s="5">
        <v>26</v>
      </c>
      <c r="G956" s="5" t="str">
        <f t="shared" si="58"/>
        <v>Middle Age</v>
      </c>
      <c r="H956" t="s">
        <v>31</v>
      </c>
      <c r="I956" t="s">
        <v>33</v>
      </c>
      <c r="J956" t="s">
        <v>40</v>
      </c>
      <c r="K956" t="s">
        <v>43</v>
      </c>
      <c r="L956">
        <v>1</v>
      </c>
      <c r="M956" s="6">
        <v>1122</v>
      </c>
      <c r="N956" s="8">
        <v>0.14000000000000001</v>
      </c>
      <c r="O956" s="5">
        <v>964.92</v>
      </c>
      <c r="P956" s="10" t="str">
        <f t="shared" si="59"/>
        <v>2020</v>
      </c>
      <c r="Q956" s="10" t="s">
        <v>510</v>
      </c>
      <c r="R956" s="11" t="s">
        <v>2119</v>
      </c>
    </row>
    <row r="957" spans="1:18" x14ac:dyDescent="0.3">
      <c r="A957" t="str">
        <f t="shared" si="56"/>
        <v>956-Meh/SPS</v>
      </c>
      <c r="B957" t="s">
        <v>62</v>
      </c>
      <c r="C957" t="str">
        <f t="shared" si="57"/>
        <v>Meh</v>
      </c>
      <c r="D957">
        <v>956</v>
      </c>
      <c r="E957" t="s">
        <v>26</v>
      </c>
      <c r="F957" s="5">
        <v>38</v>
      </c>
      <c r="G957" s="5" t="str">
        <f t="shared" si="58"/>
        <v>Middle Age</v>
      </c>
      <c r="H957" t="s">
        <v>31</v>
      </c>
      <c r="I957" t="s">
        <v>34</v>
      </c>
      <c r="J957" t="s">
        <v>40</v>
      </c>
      <c r="K957" t="s">
        <v>43</v>
      </c>
      <c r="L957">
        <v>1</v>
      </c>
      <c r="M957" s="6">
        <v>783.41</v>
      </c>
      <c r="N957" s="8">
        <v>0.1</v>
      </c>
      <c r="O957" s="5">
        <v>705.07</v>
      </c>
      <c r="P957" s="10" t="str">
        <f t="shared" si="59"/>
        <v>2020</v>
      </c>
      <c r="Q957" s="10" t="s">
        <v>608</v>
      </c>
      <c r="R957" s="11" t="s">
        <v>2120</v>
      </c>
    </row>
    <row r="958" spans="1:18" x14ac:dyDescent="0.3">
      <c r="A958" t="str">
        <f t="shared" si="56"/>
        <v>957-Muh/SPS</v>
      </c>
      <c r="B958" t="s">
        <v>62</v>
      </c>
      <c r="C958" t="str">
        <f t="shared" si="57"/>
        <v>Muh</v>
      </c>
      <c r="D958">
        <v>957</v>
      </c>
      <c r="E958" t="s">
        <v>27</v>
      </c>
      <c r="F958" s="5">
        <v>58</v>
      </c>
      <c r="G958" s="5" t="str">
        <f t="shared" si="58"/>
        <v>Senior</v>
      </c>
      <c r="H958" t="s">
        <v>32</v>
      </c>
      <c r="I958" t="s">
        <v>66</v>
      </c>
      <c r="J958" t="s">
        <v>41</v>
      </c>
      <c r="K958" t="s">
        <v>43</v>
      </c>
      <c r="L958">
        <v>4</v>
      </c>
      <c r="M958" s="6">
        <v>298.83999999999997</v>
      </c>
      <c r="N958" s="8">
        <v>0.28999999999999998</v>
      </c>
      <c r="O958" s="5">
        <v>848.71</v>
      </c>
      <c r="P958" s="10" t="str">
        <f t="shared" si="59"/>
        <v>2023</v>
      </c>
      <c r="Q958" s="10" t="s">
        <v>314</v>
      </c>
      <c r="R958" s="11" t="s">
        <v>2121</v>
      </c>
    </row>
    <row r="959" spans="1:18" x14ac:dyDescent="0.3">
      <c r="A959" t="str">
        <f t="shared" si="56"/>
        <v>958-Meh/SPS</v>
      </c>
      <c r="B959" t="s">
        <v>62</v>
      </c>
      <c r="C959" t="str">
        <f t="shared" si="57"/>
        <v>Meh</v>
      </c>
      <c r="D959">
        <v>958</v>
      </c>
      <c r="E959" t="s">
        <v>26</v>
      </c>
      <c r="F959" s="5">
        <v>25</v>
      </c>
      <c r="G959" s="5" t="str">
        <f t="shared" si="58"/>
        <v>Middle Age</v>
      </c>
      <c r="H959" t="s">
        <v>31</v>
      </c>
      <c r="I959" t="s">
        <v>65</v>
      </c>
      <c r="J959" t="s">
        <v>57</v>
      </c>
      <c r="K959" t="s">
        <v>42</v>
      </c>
      <c r="L959">
        <v>4</v>
      </c>
      <c r="M959" s="6">
        <v>1543.47</v>
      </c>
      <c r="N959" s="8">
        <v>0</v>
      </c>
      <c r="O959" s="5">
        <v>6173.88</v>
      </c>
      <c r="P959" s="10" t="str">
        <f t="shared" si="59"/>
        <v>2021</v>
      </c>
      <c r="Q959" s="10" t="s">
        <v>780</v>
      </c>
      <c r="R959" s="11" t="s">
        <v>2122</v>
      </c>
    </row>
    <row r="960" spans="1:18" x14ac:dyDescent="0.3">
      <c r="A960" t="str">
        <f t="shared" si="56"/>
        <v>959-Lea/SPS</v>
      </c>
      <c r="B960" t="s">
        <v>62</v>
      </c>
      <c r="C960" t="str">
        <f t="shared" si="57"/>
        <v>Lea</v>
      </c>
      <c r="D960">
        <v>959</v>
      </c>
      <c r="E960" t="s">
        <v>14</v>
      </c>
      <c r="F960" s="5">
        <v>34</v>
      </c>
      <c r="G960" s="5" t="str">
        <f t="shared" si="58"/>
        <v>Middle Age</v>
      </c>
      <c r="H960" t="s">
        <v>32</v>
      </c>
      <c r="I960" t="s">
        <v>63</v>
      </c>
      <c r="J960" t="s">
        <v>39</v>
      </c>
      <c r="K960" t="s">
        <v>67</v>
      </c>
      <c r="L960">
        <v>4</v>
      </c>
      <c r="M960" s="6">
        <v>1859.43</v>
      </c>
      <c r="N960" s="8">
        <v>0.09</v>
      </c>
      <c r="O960" s="5">
        <v>6768.33</v>
      </c>
      <c r="P960" s="10" t="str">
        <f t="shared" si="59"/>
        <v>2023</v>
      </c>
      <c r="Q960" s="10" t="s">
        <v>781</v>
      </c>
      <c r="R960" s="11" t="s">
        <v>2123</v>
      </c>
    </row>
    <row r="961" spans="1:18" x14ac:dyDescent="0.3">
      <c r="A961" t="str">
        <f t="shared" si="56"/>
        <v>960-Isa/SPS</v>
      </c>
      <c r="B961" t="s">
        <v>62</v>
      </c>
      <c r="C961" t="str">
        <f t="shared" si="57"/>
        <v>Isa</v>
      </c>
      <c r="D961">
        <v>960</v>
      </c>
      <c r="E961" t="s">
        <v>21</v>
      </c>
      <c r="F961" s="5">
        <v>33</v>
      </c>
      <c r="G961" s="5" t="str">
        <f t="shared" si="58"/>
        <v>Middle Age</v>
      </c>
      <c r="H961" t="s">
        <v>32</v>
      </c>
      <c r="I961" t="s">
        <v>35</v>
      </c>
      <c r="J961" t="s">
        <v>38</v>
      </c>
      <c r="K961" t="s">
        <v>67</v>
      </c>
      <c r="L961">
        <v>9</v>
      </c>
      <c r="M961" s="6">
        <v>1902.63</v>
      </c>
      <c r="N961" s="8">
        <v>0.18</v>
      </c>
      <c r="O961" s="5">
        <v>14041.41</v>
      </c>
      <c r="P961" s="10" t="str">
        <f t="shared" si="59"/>
        <v>2022</v>
      </c>
      <c r="Q961" s="10" t="s">
        <v>427</v>
      </c>
      <c r="R961" s="11" t="s">
        <v>2124</v>
      </c>
    </row>
    <row r="962" spans="1:18" x14ac:dyDescent="0.3">
      <c r="A962" t="str">
        <f t="shared" si="56"/>
        <v>961-Emi/SPS</v>
      </c>
      <c r="B962" t="s">
        <v>62</v>
      </c>
      <c r="C962" t="str">
        <f t="shared" si="57"/>
        <v>Emi</v>
      </c>
      <c r="D962">
        <v>961</v>
      </c>
      <c r="E962" t="s">
        <v>28</v>
      </c>
      <c r="F962" s="5">
        <v>33</v>
      </c>
      <c r="G962" s="5" t="str">
        <f t="shared" si="58"/>
        <v>Middle Age</v>
      </c>
      <c r="H962" t="s">
        <v>32</v>
      </c>
      <c r="I962" t="s">
        <v>64</v>
      </c>
      <c r="J962" t="s">
        <v>39</v>
      </c>
      <c r="K962" t="s">
        <v>67</v>
      </c>
      <c r="L962">
        <v>6</v>
      </c>
      <c r="M962" s="6">
        <v>1357.89</v>
      </c>
      <c r="N962" s="8">
        <v>0.23</v>
      </c>
      <c r="O962" s="5">
        <v>6273.45</v>
      </c>
      <c r="P962" s="10" t="str">
        <f t="shared" si="59"/>
        <v>2023</v>
      </c>
      <c r="Q962" s="10" t="s">
        <v>782</v>
      </c>
      <c r="R962" s="11" t="s">
        <v>2125</v>
      </c>
    </row>
    <row r="963" spans="1:18" x14ac:dyDescent="0.3">
      <c r="A963" t="str">
        <f t="shared" ref="A963:A1026" si="60">D963&amp;"-"&amp;C963&amp;"/"&amp;B963</f>
        <v>962-Fat/SPS</v>
      </c>
      <c r="B963" t="s">
        <v>62</v>
      </c>
      <c r="C963" t="str">
        <f t="shared" ref="C963:C1026" si="61">LEFT(E963,3)</f>
        <v>Fat</v>
      </c>
      <c r="D963">
        <v>962</v>
      </c>
      <c r="E963" t="s">
        <v>13</v>
      </c>
      <c r="F963" s="5">
        <v>45</v>
      </c>
      <c r="G963" s="5" t="str">
        <f t="shared" ref="G963:G1026" si="62">IF(F963&lt;25,"Young",IF(F963&lt;45,"Middle Age","Senior"))</f>
        <v>Senior</v>
      </c>
      <c r="H963" t="s">
        <v>31</v>
      </c>
      <c r="I963" t="s">
        <v>66</v>
      </c>
      <c r="J963" t="s">
        <v>57</v>
      </c>
      <c r="K963" t="s">
        <v>43</v>
      </c>
      <c r="L963">
        <v>3</v>
      </c>
      <c r="M963" s="6">
        <v>850.18</v>
      </c>
      <c r="N963" s="8">
        <v>0.24</v>
      </c>
      <c r="O963" s="5">
        <v>1938.41</v>
      </c>
      <c r="P963" s="10" t="str">
        <f t="shared" ref="P963:P1026" si="63">RIGHT(Q963,4)</f>
        <v>2021</v>
      </c>
      <c r="Q963" s="10" t="s">
        <v>783</v>
      </c>
      <c r="R963" s="11" t="s">
        <v>2126</v>
      </c>
    </row>
    <row r="964" spans="1:18" x14ac:dyDescent="0.3">
      <c r="A964" t="str">
        <f t="shared" si="60"/>
        <v>963-Dav/SPS</v>
      </c>
      <c r="B964" t="s">
        <v>62</v>
      </c>
      <c r="C964" t="str">
        <f t="shared" si="61"/>
        <v>Dav</v>
      </c>
      <c r="D964">
        <v>963</v>
      </c>
      <c r="E964" t="s">
        <v>22</v>
      </c>
      <c r="F964" s="5">
        <v>33</v>
      </c>
      <c r="G964" s="5" t="str">
        <f t="shared" si="62"/>
        <v>Middle Age</v>
      </c>
      <c r="H964" t="s">
        <v>32</v>
      </c>
      <c r="I964" t="s">
        <v>35</v>
      </c>
      <c r="J964" t="s">
        <v>38</v>
      </c>
      <c r="K964" t="s">
        <v>42</v>
      </c>
      <c r="L964">
        <v>6</v>
      </c>
      <c r="M964" s="6">
        <v>982.8</v>
      </c>
      <c r="N964" s="8">
        <v>0.01</v>
      </c>
      <c r="O964" s="5">
        <v>5837.83</v>
      </c>
      <c r="P964" s="10" t="str">
        <f t="shared" si="63"/>
        <v>2021</v>
      </c>
      <c r="Q964" s="10" t="s">
        <v>784</v>
      </c>
      <c r="R964" s="11" t="s">
        <v>2127</v>
      </c>
    </row>
    <row r="965" spans="1:18" x14ac:dyDescent="0.3">
      <c r="A965" t="str">
        <f t="shared" si="60"/>
        <v>964-Muh/SPS</v>
      </c>
      <c r="B965" t="s">
        <v>62</v>
      </c>
      <c r="C965" t="str">
        <f t="shared" si="61"/>
        <v>Muh</v>
      </c>
      <c r="D965">
        <v>964</v>
      </c>
      <c r="E965" t="s">
        <v>27</v>
      </c>
      <c r="F965" s="5">
        <v>63</v>
      </c>
      <c r="G965" s="5" t="str">
        <f t="shared" si="62"/>
        <v>Senior</v>
      </c>
      <c r="H965" t="s">
        <v>31</v>
      </c>
      <c r="I965" t="s">
        <v>64</v>
      </c>
      <c r="J965" t="s">
        <v>41</v>
      </c>
      <c r="K965" t="s">
        <v>43</v>
      </c>
      <c r="L965" s="12">
        <v>5</v>
      </c>
      <c r="M965" s="6">
        <v>1331.08</v>
      </c>
      <c r="N965" s="8">
        <v>0.21</v>
      </c>
      <c r="O965" s="5">
        <v>2103.11</v>
      </c>
      <c r="P965" s="10" t="str">
        <f t="shared" si="63"/>
        <v>2021</v>
      </c>
      <c r="Q965" s="10" t="s">
        <v>785</v>
      </c>
      <c r="R965" s="11" t="s">
        <v>2128</v>
      </c>
    </row>
    <row r="966" spans="1:18" x14ac:dyDescent="0.3">
      <c r="A966" t="str">
        <f t="shared" si="60"/>
        <v>965-Isa/SPS</v>
      </c>
      <c r="B966" t="s">
        <v>62</v>
      </c>
      <c r="C966" t="str">
        <f t="shared" si="61"/>
        <v>Isa</v>
      </c>
      <c r="D966">
        <v>965</v>
      </c>
      <c r="E966" t="s">
        <v>21</v>
      </c>
      <c r="F966" s="5">
        <v>63</v>
      </c>
      <c r="G966" s="5" t="str">
        <f t="shared" si="62"/>
        <v>Senior</v>
      </c>
      <c r="H966" t="s">
        <v>32</v>
      </c>
      <c r="I966" t="s">
        <v>33</v>
      </c>
      <c r="J966" t="s">
        <v>41</v>
      </c>
      <c r="K966" t="s">
        <v>43</v>
      </c>
      <c r="L966" s="12">
        <v>5</v>
      </c>
      <c r="M966" s="6">
        <v>1654.99</v>
      </c>
      <c r="N966" s="8">
        <v>0.22</v>
      </c>
      <c r="O966" s="5">
        <v>2581.7800000000002</v>
      </c>
      <c r="P966" s="10" t="str">
        <f t="shared" si="63"/>
        <v>2022</v>
      </c>
      <c r="Q966" s="10" t="s">
        <v>242</v>
      </c>
      <c r="R966" s="11" t="s">
        <v>2129</v>
      </c>
    </row>
    <row r="967" spans="1:18" x14ac:dyDescent="0.3">
      <c r="A967" t="str">
        <f t="shared" si="60"/>
        <v>966-Fat/SPS</v>
      </c>
      <c r="B967" t="s">
        <v>62</v>
      </c>
      <c r="C967" t="str">
        <f t="shared" si="61"/>
        <v>Fat</v>
      </c>
      <c r="D967">
        <v>966</v>
      </c>
      <c r="E967" t="s">
        <v>13</v>
      </c>
      <c r="F967" s="5">
        <v>31</v>
      </c>
      <c r="G967" s="5" t="str">
        <f t="shared" si="62"/>
        <v>Middle Age</v>
      </c>
      <c r="H967" t="s">
        <v>31</v>
      </c>
      <c r="I967" t="s">
        <v>63</v>
      </c>
      <c r="J967" t="s">
        <v>41</v>
      </c>
      <c r="K967" t="s">
        <v>42</v>
      </c>
      <c r="L967">
        <v>7</v>
      </c>
      <c r="M967" s="6">
        <v>780.41</v>
      </c>
      <c r="N967" s="8">
        <v>0.06</v>
      </c>
      <c r="O967" s="5">
        <v>5135.1000000000004</v>
      </c>
      <c r="P967" s="10" t="str">
        <f t="shared" si="63"/>
        <v>2023</v>
      </c>
      <c r="Q967" s="10" t="s">
        <v>786</v>
      </c>
      <c r="R967" s="11" t="s">
        <v>2130</v>
      </c>
    </row>
    <row r="968" spans="1:18" x14ac:dyDescent="0.3">
      <c r="A968" t="str">
        <f t="shared" si="60"/>
        <v>967-Jac/SPS</v>
      </c>
      <c r="B968" t="s">
        <v>62</v>
      </c>
      <c r="C968" t="str">
        <f t="shared" si="61"/>
        <v>Jac</v>
      </c>
      <c r="D968">
        <v>967</v>
      </c>
      <c r="E968" t="s">
        <v>30</v>
      </c>
      <c r="F968" s="5">
        <v>63</v>
      </c>
      <c r="G968" s="5" t="str">
        <f t="shared" si="62"/>
        <v>Senior</v>
      </c>
      <c r="H968" t="s">
        <v>32</v>
      </c>
      <c r="I968" t="s">
        <v>65</v>
      </c>
      <c r="J968" t="s">
        <v>37</v>
      </c>
      <c r="K968" t="s">
        <v>43</v>
      </c>
      <c r="L968">
        <v>3</v>
      </c>
      <c r="M968" s="6">
        <v>1837.72</v>
      </c>
      <c r="N968" s="8">
        <v>0.03</v>
      </c>
      <c r="O968" s="5">
        <v>5347.77</v>
      </c>
      <c r="P968" s="10" t="str">
        <f t="shared" si="63"/>
        <v>2023</v>
      </c>
      <c r="Q968" s="10" t="s">
        <v>593</v>
      </c>
      <c r="R968" s="11" t="s">
        <v>2131</v>
      </c>
    </row>
    <row r="969" spans="1:18" x14ac:dyDescent="0.3">
      <c r="A969" t="str">
        <f t="shared" si="60"/>
        <v>968-Noa/SPS</v>
      </c>
      <c r="B969" t="s">
        <v>62</v>
      </c>
      <c r="C969" t="str">
        <f t="shared" si="61"/>
        <v>Noa</v>
      </c>
      <c r="D969">
        <v>968</v>
      </c>
      <c r="E969" t="s">
        <v>24</v>
      </c>
      <c r="F969" s="5">
        <v>61</v>
      </c>
      <c r="G969" s="5" t="str">
        <f t="shared" si="62"/>
        <v>Senior</v>
      </c>
      <c r="H969" t="s">
        <v>31</v>
      </c>
      <c r="I969" t="s">
        <v>63</v>
      </c>
      <c r="J969" t="s">
        <v>39</v>
      </c>
      <c r="K969" t="s">
        <v>43</v>
      </c>
      <c r="L969">
        <v>7</v>
      </c>
      <c r="M969" s="6">
        <v>682.33</v>
      </c>
      <c r="N969" s="8">
        <v>0.22</v>
      </c>
      <c r="O969" s="5">
        <v>3725.52</v>
      </c>
      <c r="P969" s="10" t="str">
        <f t="shared" si="63"/>
        <v>2021</v>
      </c>
      <c r="Q969" s="10" t="s">
        <v>89</v>
      </c>
      <c r="R969" s="11" t="s">
        <v>2132</v>
      </c>
    </row>
    <row r="970" spans="1:18" x14ac:dyDescent="0.3">
      <c r="A970" t="str">
        <f t="shared" si="60"/>
        <v>969-Sar/SPS</v>
      </c>
      <c r="B970" t="s">
        <v>62</v>
      </c>
      <c r="C970" t="str">
        <f t="shared" si="61"/>
        <v>Sar</v>
      </c>
      <c r="D970">
        <v>969</v>
      </c>
      <c r="E970" t="s">
        <v>29</v>
      </c>
      <c r="F970" s="5">
        <v>55</v>
      </c>
      <c r="G970" s="5" t="str">
        <f t="shared" si="62"/>
        <v>Senior</v>
      </c>
      <c r="H970" t="s">
        <v>32</v>
      </c>
      <c r="I970" t="s">
        <v>34</v>
      </c>
      <c r="J970" t="s">
        <v>57</v>
      </c>
      <c r="K970" t="s">
        <v>67</v>
      </c>
      <c r="L970">
        <v>3</v>
      </c>
      <c r="M970" s="6">
        <v>1085.18</v>
      </c>
      <c r="N970" s="8">
        <v>7.0000000000000007E-2</v>
      </c>
      <c r="O970" s="5">
        <v>3027.65</v>
      </c>
      <c r="P970" s="10" t="str">
        <f t="shared" si="63"/>
        <v>2021</v>
      </c>
      <c r="Q970" s="10" t="s">
        <v>594</v>
      </c>
      <c r="R970" s="11" t="s">
        <v>2133</v>
      </c>
    </row>
    <row r="971" spans="1:18" x14ac:dyDescent="0.3">
      <c r="A971" t="str">
        <f t="shared" si="60"/>
        <v>970-Dav/SPS</v>
      </c>
      <c r="B971" t="s">
        <v>62</v>
      </c>
      <c r="C971" t="str">
        <f t="shared" si="61"/>
        <v>Dav</v>
      </c>
      <c r="D971">
        <v>970</v>
      </c>
      <c r="E971" t="s">
        <v>22</v>
      </c>
      <c r="F971" s="5">
        <v>37</v>
      </c>
      <c r="G971" s="5" t="str">
        <f t="shared" si="62"/>
        <v>Middle Age</v>
      </c>
      <c r="H971" t="s">
        <v>31</v>
      </c>
      <c r="I971" t="s">
        <v>34</v>
      </c>
      <c r="J971" t="s">
        <v>38</v>
      </c>
      <c r="K971" t="s">
        <v>42</v>
      </c>
      <c r="L971" s="12">
        <v>5</v>
      </c>
      <c r="M971" s="6">
        <v>1924.66</v>
      </c>
      <c r="N971" s="8">
        <v>0</v>
      </c>
      <c r="O971" s="5">
        <v>3849.32</v>
      </c>
      <c r="P971" s="10" t="str">
        <f t="shared" si="63"/>
        <v>2022</v>
      </c>
      <c r="Q971" s="10" t="s">
        <v>787</v>
      </c>
      <c r="R971" s="11" t="s">
        <v>2134</v>
      </c>
    </row>
    <row r="972" spans="1:18" x14ac:dyDescent="0.3">
      <c r="A972" t="str">
        <f t="shared" si="60"/>
        <v>971-Muh/SPS</v>
      </c>
      <c r="B972" t="s">
        <v>62</v>
      </c>
      <c r="C972" t="str">
        <f t="shared" si="61"/>
        <v>Muh</v>
      </c>
      <c r="D972">
        <v>971</v>
      </c>
      <c r="E972" t="s">
        <v>27</v>
      </c>
      <c r="F972" s="5">
        <v>62</v>
      </c>
      <c r="G972" s="5" t="str">
        <f t="shared" si="62"/>
        <v>Senior</v>
      </c>
      <c r="H972" t="s">
        <v>31</v>
      </c>
      <c r="I972" t="s">
        <v>63</v>
      </c>
      <c r="J972" t="s">
        <v>40</v>
      </c>
      <c r="K972" t="s">
        <v>42</v>
      </c>
      <c r="L972">
        <v>4</v>
      </c>
      <c r="M972" s="6">
        <v>1879.49</v>
      </c>
      <c r="N972" s="8">
        <v>7.0000000000000007E-2</v>
      </c>
      <c r="O972" s="5">
        <v>6991.7</v>
      </c>
      <c r="P972" s="10" t="str">
        <f t="shared" si="63"/>
        <v>2023</v>
      </c>
      <c r="Q972" s="10" t="s">
        <v>788</v>
      </c>
      <c r="R972" s="11" t="s">
        <v>2135</v>
      </c>
    </row>
    <row r="973" spans="1:18" x14ac:dyDescent="0.3">
      <c r="A973" t="str">
        <f t="shared" si="60"/>
        <v>972-Isa/SPS</v>
      </c>
      <c r="B973" t="s">
        <v>62</v>
      </c>
      <c r="C973" t="str">
        <f t="shared" si="61"/>
        <v>Isa</v>
      </c>
      <c r="D973">
        <v>972</v>
      </c>
      <c r="E973" t="s">
        <v>21</v>
      </c>
      <c r="F973" s="5">
        <v>58</v>
      </c>
      <c r="G973" s="5" t="str">
        <f t="shared" si="62"/>
        <v>Senior</v>
      </c>
      <c r="H973" t="s">
        <v>31</v>
      </c>
      <c r="I973" t="s">
        <v>33</v>
      </c>
      <c r="J973" t="s">
        <v>40</v>
      </c>
      <c r="K973" t="s">
        <v>67</v>
      </c>
      <c r="L973">
        <v>4</v>
      </c>
      <c r="M973" s="6">
        <v>1406.7</v>
      </c>
      <c r="N973" s="8">
        <v>0.01</v>
      </c>
      <c r="O973" s="5">
        <v>5570.53</v>
      </c>
      <c r="P973" s="10" t="str">
        <f t="shared" si="63"/>
        <v>2022</v>
      </c>
      <c r="Q973" s="10" t="s">
        <v>789</v>
      </c>
      <c r="R973" s="11" t="s">
        <v>2136</v>
      </c>
    </row>
    <row r="974" spans="1:18" x14ac:dyDescent="0.3">
      <c r="A974" t="str">
        <f t="shared" si="60"/>
        <v>973-Sar/SPS</v>
      </c>
      <c r="B974" t="s">
        <v>62</v>
      </c>
      <c r="C974" t="str">
        <f t="shared" si="61"/>
        <v>Sar</v>
      </c>
      <c r="D974">
        <v>973</v>
      </c>
      <c r="E974" t="s">
        <v>29</v>
      </c>
      <c r="F974" s="5">
        <v>51</v>
      </c>
      <c r="G974" s="5" t="str">
        <f t="shared" si="62"/>
        <v>Senior</v>
      </c>
      <c r="H974" t="s">
        <v>32</v>
      </c>
      <c r="I974" t="s">
        <v>65</v>
      </c>
      <c r="J974" t="s">
        <v>39</v>
      </c>
      <c r="K974" t="s">
        <v>42</v>
      </c>
      <c r="L974">
        <v>3</v>
      </c>
      <c r="M974" s="6">
        <v>682.89</v>
      </c>
      <c r="N974" s="8">
        <v>7.0000000000000007E-2</v>
      </c>
      <c r="O974" s="5">
        <v>1905.26</v>
      </c>
      <c r="P974" s="10" t="str">
        <f t="shared" si="63"/>
        <v>2020</v>
      </c>
      <c r="Q974" s="10" t="s">
        <v>790</v>
      </c>
      <c r="R974" s="11" t="s">
        <v>2137</v>
      </c>
    </row>
    <row r="975" spans="1:18" x14ac:dyDescent="0.3">
      <c r="A975" t="str">
        <f t="shared" si="60"/>
        <v>974-Emm/SPS</v>
      </c>
      <c r="B975" t="s">
        <v>62</v>
      </c>
      <c r="C975" t="str">
        <f t="shared" si="61"/>
        <v>Emm</v>
      </c>
      <c r="D975">
        <v>974</v>
      </c>
      <c r="E975" t="s">
        <v>20</v>
      </c>
      <c r="F975" s="5">
        <v>46</v>
      </c>
      <c r="G975" s="5" t="str">
        <f t="shared" si="62"/>
        <v>Senior</v>
      </c>
      <c r="H975" t="s">
        <v>32</v>
      </c>
      <c r="I975" t="s">
        <v>66</v>
      </c>
      <c r="J975" t="s">
        <v>57</v>
      </c>
      <c r="K975" t="s">
        <v>67</v>
      </c>
      <c r="L975">
        <v>9</v>
      </c>
      <c r="M975" s="6">
        <v>477.12</v>
      </c>
      <c r="N975" s="8">
        <v>0.1</v>
      </c>
      <c r="O975" s="5">
        <v>3864.67</v>
      </c>
      <c r="P975" s="10" t="str">
        <f t="shared" si="63"/>
        <v>2023</v>
      </c>
      <c r="Q975" s="10" t="s">
        <v>314</v>
      </c>
      <c r="R975" s="11" t="s">
        <v>2138</v>
      </c>
    </row>
    <row r="976" spans="1:18" x14ac:dyDescent="0.3">
      <c r="A976" t="str">
        <f t="shared" si="60"/>
        <v>975-Emi/SPS</v>
      </c>
      <c r="B976" t="s">
        <v>62</v>
      </c>
      <c r="C976" t="str">
        <f t="shared" si="61"/>
        <v>Emi</v>
      </c>
      <c r="D976">
        <v>975</v>
      </c>
      <c r="E976" t="s">
        <v>28</v>
      </c>
      <c r="F976" s="5">
        <v>20</v>
      </c>
      <c r="G976" s="5" t="str">
        <f t="shared" si="62"/>
        <v>Young</v>
      </c>
      <c r="H976" t="s">
        <v>32</v>
      </c>
      <c r="I976" t="s">
        <v>65</v>
      </c>
      <c r="J976" t="s">
        <v>37</v>
      </c>
      <c r="K976" t="s">
        <v>43</v>
      </c>
      <c r="L976">
        <v>6</v>
      </c>
      <c r="M976" s="6">
        <v>206.28</v>
      </c>
      <c r="N976" s="8">
        <v>0.08</v>
      </c>
      <c r="O976" s="5">
        <v>1138.67</v>
      </c>
      <c r="P976" s="10" t="str">
        <f t="shared" si="63"/>
        <v>2021</v>
      </c>
      <c r="Q976" s="10" t="s">
        <v>791</v>
      </c>
      <c r="R976" s="11" t="s">
        <v>2139</v>
      </c>
    </row>
    <row r="977" spans="1:18" x14ac:dyDescent="0.3">
      <c r="A977" t="str">
        <f t="shared" si="60"/>
        <v>976-Jac/SPS</v>
      </c>
      <c r="B977" t="s">
        <v>62</v>
      </c>
      <c r="C977" t="str">
        <f t="shared" si="61"/>
        <v>Jac</v>
      </c>
      <c r="D977">
        <v>976</v>
      </c>
      <c r="E977" t="s">
        <v>30</v>
      </c>
      <c r="F977" s="5">
        <v>27</v>
      </c>
      <c r="G977" s="5" t="str">
        <f t="shared" si="62"/>
        <v>Middle Age</v>
      </c>
      <c r="H977" t="s">
        <v>31</v>
      </c>
      <c r="I977" t="s">
        <v>33</v>
      </c>
      <c r="J977" t="s">
        <v>57</v>
      </c>
      <c r="K977" t="s">
        <v>42</v>
      </c>
      <c r="L977">
        <v>5</v>
      </c>
      <c r="M977" s="6">
        <v>1431.88</v>
      </c>
      <c r="N977" s="8">
        <v>0.28000000000000003</v>
      </c>
      <c r="O977" s="5">
        <v>5154.7700000000004</v>
      </c>
      <c r="P977" s="10" t="str">
        <f t="shared" si="63"/>
        <v>2023</v>
      </c>
      <c r="Q977" s="10" t="s">
        <v>409</v>
      </c>
      <c r="R977" s="11" t="s">
        <v>2140</v>
      </c>
    </row>
    <row r="978" spans="1:18" x14ac:dyDescent="0.3">
      <c r="A978" t="str">
        <f t="shared" si="60"/>
        <v>977-Sop/SPS</v>
      </c>
      <c r="B978" t="s">
        <v>62</v>
      </c>
      <c r="C978" t="str">
        <f t="shared" si="61"/>
        <v>Sop</v>
      </c>
      <c r="D978">
        <v>977</v>
      </c>
      <c r="E978" t="s">
        <v>58</v>
      </c>
      <c r="F978" s="5">
        <v>37</v>
      </c>
      <c r="G978" s="5" t="str">
        <f t="shared" si="62"/>
        <v>Middle Age</v>
      </c>
      <c r="H978" t="s">
        <v>31</v>
      </c>
      <c r="I978" t="s">
        <v>64</v>
      </c>
      <c r="J978" t="s">
        <v>39</v>
      </c>
      <c r="K978" t="s">
        <v>42</v>
      </c>
      <c r="L978">
        <v>6</v>
      </c>
      <c r="M978" s="6">
        <v>1031.73</v>
      </c>
      <c r="N978" s="8">
        <v>7.0000000000000007E-2</v>
      </c>
      <c r="O978" s="5">
        <v>5757.05</v>
      </c>
      <c r="P978" s="10" t="str">
        <f t="shared" si="63"/>
        <v>2021</v>
      </c>
      <c r="Q978" s="10" t="s">
        <v>792</v>
      </c>
      <c r="R978" s="11" t="s">
        <v>1342</v>
      </c>
    </row>
    <row r="979" spans="1:18" x14ac:dyDescent="0.3">
      <c r="A979" t="str">
        <f t="shared" si="60"/>
        <v>978-Oma/SPS</v>
      </c>
      <c r="B979" t="s">
        <v>62</v>
      </c>
      <c r="C979" t="str">
        <f t="shared" si="61"/>
        <v>Oma</v>
      </c>
      <c r="D979">
        <v>978</v>
      </c>
      <c r="E979" t="s">
        <v>23</v>
      </c>
      <c r="F979" s="5">
        <v>19</v>
      </c>
      <c r="G979" s="5" t="str">
        <f t="shared" si="62"/>
        <v>Young</v>
      </c>
      <c r="H979" t="s">
        <v>32</v>
      </c>
      <c r="I979" t="s">
        <v>63</v>
      </c>
      <c r="J979" t="s">
        <v>57</v>
      </c>
      <c r="K979" t="s">
        <v>43</v>
      </c>
      <c r="L979">
        <v>8</v>
      </c>
      <c r="M979" s="6">
        <v>1165.96</v>
      </c>
      <c r="N979" s="8">
        <v>0.14000000000000001</v>
      </c>
      <c r="O979" s="5">
        <v>8021.8</v>
      </c>
      <c r="P979" s="10" t="str">
        <f t="shared" si="63"/>
        <v>2020</v>
      </c>
      <c r="Q979" s="10" t="s">
        <v>793</v>
      </c>
      <c r="R979" s="11" t="s">
        <v>2141</v>
      </c>
    </row>
    <row r="980" spans="1:18" x14ac:dyDescent="0.3">
      <c r="A980" t="str">
        <f t="shared" si="60"/>
        <v>979-Emi/SPS</v>
      </c>
      <c r="B980" t="s">
        <v>62</v>
      </c>
      <c r="C980" t="str">
        <f t="shared" si="61"/>
        <v>Emi</v>
      </c>
      <c r="D980">
        <v>979</v>
      </c>
      <c r="E980" t="s">
        <v>28</v>
      </c>
      <c r="F980" s="5">
        <v>44</v>
      </c>
      <c r="G980" s="5" t="str">
        <f t="shared" si="62"/>
        <v>Middle Age</v>
      </c>
      <c r="H980" t="s">
        <v>32</v>
      </c>
      <c r="I980" t="s">
        <v>63</v>
      </c>
      <c r="J980" t="s">
        <v>40</v>
      </c>
      <c r="K980" t="s">
        <v>43</v>
      </c>
      <c r="L980">
        <v>5</v>
      </c>
      <c r="M980" s="6">
        <v>971.16</v>
      </c>
      <c r="N980" s="8">
        <v>0.28999999999999998</v>
      </c>
      <c r="O980" s="5">
        <v>3447.62</v>
      </c>
      <c r="P980" s="10" t="str">
        <f t="shared" si="63"/>
        <v>2022</v>
      </c>
      <c r="Q980" s="10" t="s">
        <v>794</v>
      </c>
      <c r="R980" s="11" t="s">
        <v>2142</v>
      </c>
    </row>
    <row r="981" spans="1:18" x14ac:dyDescent="0.3">
      <c r="A981" t="str">
        <f t="shared" si="60"/>
        <v>980-Emm/SPS</v>
      </c>
      <c r="B981" t="s">
        <v>62</v>
      </c>
      <c r="C981" t="str">
        <f t="shared" si="61"/>
        <v>Emm</v>
      </c>
      <c r="D981">
        <v>980</v>
      </c>
      <c r="E981" t="s">
        <v>20</v>
      </c>
      <c r="F981" s="5">
        <v>49</v>
      </c>
      <c r="G981" s="5" t="str">
        <f t="shared" si="62"/>
        <v>Senior</v>
      </c>
      <c r="H981" t="s">
        <v>31</v>
      </c>
      <c r="I981" t="s">
        <v>63</v>
      </c>
      <c r="J981" t="s">
        <v>40</v>
      </c>
      <c r="K981" t="s">
        <v>42</v>
      </c>
      <c r="L981">
        <v>4</v>
      </c>
      <c r="M981" s="6">
        <v>991.75</v>
      </c>
      <c r="N981" s="8">
        <v>0.26</v>
      </c>
      <c r="O981" s="5">
        <v>2935.58</v>
      </c>
      <c r="P981" s="10" t="str">
        <f t="shared" si="63"/>
        <v>2023</v>
      </c>
      <c r="Q981" s="10" t="s">
        <v>795</v>
      </c>
      <c r="R981" s="11" t="s">
        <v>2143</v>
      </c>
    </row>
    <row r="982" spans="1:18" x14ac:dyDescent="0.3">
      <c r="A982" t="str">
        <f t="shared" si="60"/>
        <v>981-Oma/SPS</v>
      </c>
      <c r="B982" t="s">
        <v>62</v>
      </c>
      <c r="C982" t="str">
        <f t="shared" si="61"/>
        <v>Oma</v>
      </c>
      <c r="D982">
        <v>981</v>
      </c>
      <c r="E982" t="s">
        <v>23</v>
      </c>
      <c r="F982" s="5">
        <v>27</v>
      </c>
      <c r="G982" s="5" t="str">
        <f t="shared" si="62"/>
        <v>Middle Age</v>
      </c>
      <c r="H982" t="s">
        <v>32</v>
      </c>
      <c r="I982" t="s">
        <v>63</v>
      </c>
      <c r="J982" t="s">
        <v>38</v>
      </c>
      <c r="K982" t="s">
        <v>42</v>
      </c>
      <c r="L982">
        <v>7</v>
      </c>
      <c r="M982" s="6">
        <v>1163.98</v>
      </c>
      <c r="N982" s="8">
        <v>0.09</v>
      </c>
      <c r="O982" s="5">
        <v>7414.55</v>
      </c>
      <c r="P982" s="10" t="str">
        <f t="shared" si="63"/>
        <v>2020</v>
      </c>
      <c r="Q982" s="10" t="s">
        <v>354</v>
      </c>
      <c r="R982" s="11" t="s">
        <v>2144</v>
      </c>
    </row>
    <row r="983" spans="1:18" x14ac:dyDescent="0.3">
      <c r="A983" t="str">
        <f t="shared" si="60"/>
        <v>982-Noa/SPS</v>
      </c>
      <c r="B983" t="s">
        <v>62</v>
      </c>
      <c r="C983" t="str">
        <f t="shared" si="61"/>
        <v>Noa</v>
      </c>
      <c r="D983">
        <v>982</v>
      </c>
      <c r="E983" t="s">
        <v>24</v>
      </c>
      <c r="F983" s="5">
        <v>57</v>
      </c>
      <c r="G983" s="5" t="str">
        <f t="shared" si="62"/>
        <v>Senior</v>
      </c>
      <c r="H983" t="s">
        <v>31</v>
      </c>
      <c r="I983" t="s">
        <v>66</v>
      </c>
      <c r="J983" t="s">
        <v>37</v>
      </c>
      <c r="K983" t="s">
        <v>42</v>
      </c>
      <c r="L983">
        <v>5</v>
      </c>
      <c r="M983" s="6">
        <v>1832.81</v>
      </c>
      <c r="N983" s="8">
        <v>0.1</v>
      </c>
      <c r="O983" s="5">
        <v>8247.64</v>
      </c>
      <c r="P983" s="10" t="str">
        <f t="shared" si="63"/>
        <v>2021</v>
      </c>
      <c r="Q983" s="10" t="s">
        <v>530</v>
      </c>
      <c r="R983" s="11" t="s">
        <v>2145</v>
      </c>
    </row>
    <row r="984" spans="1:18" x14ac:dyDescent="0.3">
      <c r="A984" t="str">
        <f t="shared" si="60"/>
        <v>983-Joh/SPS</v>
      </c>
      <c r="B984" t="s">
        <v>62</v>
      </c>
      <c r="C984" t="str">
        <f t="shared" si="61"/>
        <v>Joh</v>
      </c>
      <c r="D984">
        <v>983</v>
      </c>
      <c r="E984" t="s">
        <v>19</v>
      </c>
      <c r="F984" s="5">
        <v>34</v>
      </c>
      <c r="G984" s="5" t="str">
        <f t="shared" si="62"/>
        <v>Middle Age</v>
      </c>
      <c r="H984" t="s">
        <v>31</v>
      </c>
      <c r="I984" t="s">
        <v>34</v>
      </c>
      <c r="J984" t="s">
        <v>40</v>
      </c>
      <c r="K984" t="s">
        <v>67</v>
      </c>
      <c r="L984">
        <v>4</v>
      </c>
      <c r="M984" s="6">
        <v>107.26</v>
      </c>
      <c r="N984" s="8">
        <v>0.18</v>
      </c>
      <c r="O984" s="5">
        <v>351.81</v>
      </c>
      <c r="P984" s="10" t="str">
        <f t="shared" si="63"/>
        <v>2023</v>
      </c>
      <c r="Q984" s="10" t="s">
        <v>796</v>
      </c>
      <c r="R984" s="11" t="s">
        <v>2146</v>
      </c>
    </row>
    <row r="985" spans="1:18" x14ac:dyDescent="0.3">
      <c r="A985" t="str">
        <f t="shared" si="60"/>
        <v>984-Dan/SPS</v>
      </c>
      <c r="B985" t="s">
        <v>62</v>
      </c>
      <c r="C985" t="str">
        <f t="shared" si="61"/>
        <v>Dan</v>
      </c>
      <c r="D985">
        <v>984</v>
      </c>
      <c r="E985" t="s">
        <v>15</v>
      </c>
      <c r="F985" s="5">
        <v>50</v>
      </c>
      <c r="G985" s="5" t="str">
        <f t="shared" si="62"/>
        <v>Senior</v>
      </c>
      <c r="H985" t="s">
        <v>31</v>
      </c>
      <c r="I985" t="s">
        <v>33</v>
      </c>
      <c r="J985" t="s">
        <v>38</v>
      </c>
      <c r="K985" t="s">
        <v>42</v>
      </c>
      <c r="L985">
        <v>5</v>
      </c>
      <c r="M985" s="6">
        <v>1613.19</v>
      </c>
      <c r="N985" s="8">
        <v>0.28000000000000003</v>
      </c>
      <c r="O985" s="5">
        <v>5807.48</v>
      </c>
      <c r="P985" s="10" t="str">
        <f t="shared" si="63"/>
        <v>2023</v>
      </c>
      <c r="Q985" s="10" t="s">
        <v>797</v>
      </c>
      <c r="R985" s="11" t="s">
        <v>2147</v>
      </c>
    </row>
    <row r="986" spans="1:18" x14ac:dyDescent="0.3">
      <c r="A986" t="str">
        <f t="shared" si="60"/>
        <v>985-Ali/SPS</v>
      </c>
      <c r="B986" t="s">
        <v>62</v>
      </c>
      <c r="C986" t="str">
        <f t="shared" si="61"/>
        <v>Ali</v>
      </c>
      <c r="D986">
        <v>985</v>
      </c>
      <c r="E986" t="s">
        <v>12</v>
      </c>
      <c r="F986" s="5">
        <v>23</v>
      </c>
      <c r="G986" s="5" t="str">
        <f t="shared" si="62"/>
        <v>Young</v>
      </c>
      <c r="H986" t="s">
        <v>32</v>
      </c>
      <c r="I986" t="s">
        <v>64</v>
      </c>
      <c r="J986" t="s">
        <v>37</v>
      </c>
      <c r="K986" t="s">
        <v>42</v>
      </c>
      <c r="L986">
        <v>4</v>
      </c>
      <c r="M986" s="6">
        <v>811.51</v>
      </c>
      <c r="N986" s="8">
        <v>0</v>
      </c>
      <c r="O986" s="5">
        <v>3246.04</v>
      </c>
      <c r="P986" s="10" t="str">
        <f t="shared" si="63"/>
        <v>2021</v>
      </c>
      <c r="Q986" s="10" t="s">
        <v>432</v>
      </c>
      <c r="R986" s="11" t="s">
        <v>2148</v>
      </c>
    </row>
    <row r="987" spans="1:18" x14ac:dyDescent="0.3">
      <c r="A987" t="str">
        <f t="shared" si="60"/>
        <v>986-Noa/SPS</v>
      </c>
      <c r="B987" t="s">
        <v>62</v>
      </c>
      <c r="C987" t="str">
        <f t="shared" si="61"/>
        <v>Noa</v>
      </c>
      <c r="D987">
        <v>986</v>
      </c>
      <c r="E987" t="s">
        <v>24</v>
      </c>
      <c r="F987" s="5">
        <v>56</v>
      </c>
      <c r="G987" s="5" t="str">
        <f t="shared" si="62"/>
        <v>Senior</v>
      </c>
      <c r="H987" t="s">
        <v>31</v>
      </c>
      <c r="I987" t="s">
        <v>33</v>
      </c>
      <c r="J987" t="s">
        <v>40</v>
      </c>
      <c r="K987" t="s">
        <v>43</v>
      </c>
      <c r="L987">
        <v>8</v>
      </c>
      <c r="M987" s="6">
        <v>1502.6</v>
      </c>
      <c r="N987" s="8">
        <v>0.12</v>
      </c>
      <c r="O987" s="5">
        <v>10578.3</v>
      </c>
      <c r="P987" s="10" t="str">
        <f t="shared" si="63"/>
        <v>2022</v>
      </c>
      <c r="Q987" s="10" t="s">
        <v>798</v>
      </c>
      <c r="R987" s="11" t="s">
        <v>2149</v>
      </c>
    </row>
    <row r="988" spans="1:18" x14ac:dyDescent="0.3">
      <c r="A988" t="str">
        <f t="shared" si="60"/>
        <v>987-Sop/SPS</v>
      </c>
      <c r="B988" t="s">
        <v>62</v>
      </c>
      <c r="C988" t="str">
        <f t="shared" si="61"/>
        <v>Sop</v>
      </c>
      <c r="D988">
        <v>987</v>
      </c>
      <c r="E988" t="s">
        <v>58</v>
      </c>
      <c r="F988" s="5">
        <v>64</v>
      </c>
      <c r="G988" s="5" t="str">
        <f t="shared" si="62"/>
        <v>Senior</v>
      </c>
      <c r="H988" t="s">
        <v>32</v>
      </c>
      <c r="I988" t="s">
        <v>35</v>
      </c>
      <c r="J988" t="s">
        <v>37</v>
      </c>
      <c r="K988" t="s">
        <v>43</v>
      </c>
      <c r="L988">
        <v>8</v>
      </c>
      <c r="M988" s="6">
        <v>1899.63</v>
      </c>
      <c r="N988" s="8">
        <v>0.25</v>
      </c>
      <c r="O988" s="5">
        <v>11397.78</v>
      </c>
      <c r="P988" s="10" t="str">
        <f t="shared" si="63"/>
        <v>2021</v>
      </c>
      <c r="Q988" s="10" t="s">
        <v>799</v>
      </c>
      <c r="R988" s="11" t="s">
        <v>2150</v>
      </c>
    </row>
    <row r="989" spans="1:18" x14ac:dyDescent="0.3">
      <c r="A989" t="str">
        <f t="shared" si="60"/>
        <v>988-Lea/SPS</v>
      </c>
      <c r="B989" t="s">
        <v>62</v>
      </c>
      <c r="C989" t="str">
        <f t="shared" si="61"/>
        <v>Lea</v>
      </c>
      <c r="D989">
        <v>988</v>
      </c>
      <c r="E989" t="s">
        <v>14</v>
      </c>
      <c r="F989" s="5">
        <v>35</v>
      </c>
      <c r="G989" s="5" t="str">
        <f t="shared" si="62"/>
        <v>Middle Age</v>
      </c>
      <c r="H989" t="s">
        <v>31</v>
      </c>
      <c r="I989" t="s">
        <v>35</v>
      </c>
      <c r="J989" t="s">
        <v>57</v>
      </c>
      <c r="K989" t="s">
        <v>67</v>
      </c>
      <c r="L989">
        <v>1</v>
      </c>
      <c r="M989" s="6">
        <v>647.26</v>
      </c>
      <c r="N989" s="8">
        <v>0.12</v>
      </c>
      <c r="O989" s="5">
        <v>569.59</v>
      </c>
      <c r="P989" s="10" t="str">
        <f t="shared" si="63"/>
        <v>2022</v>
      </c>
      <c r="Q989" s="10" t="s">
        <v>800</v>
      </c>
      <c r="R989" s="11" t="s">
        <v>2151</v>
      </c>
    </row>
    <row r="990" spans="1:18" x14ac:dyDescent="0.3">
      <c r="A990" t="str">
        <f t="shared" si="60"/>
        <v>989-Lea/SPS</v>
      </c>
      <c r="B990" t="s">
        <v>62</v>
      </c>
      <c r="C990" t="str">
        <f t="shared" si="61"/>
        <v>Lea</v>
      </c>
      <c r="D990">
        <v>989</v>
      </c>
      <c r="E990" t="s">
        <v>14</v>
      </c>
      <c r="F990" s="5">
        <v>26</v>
      </c>
      <c r="G990" s="5" t="str">
        <f t="shared" si="62"/>
        <v>Middle Age</v>
      </c>
      <c r="H990" t="s">
        <v>32</v>
      </c>
      <c r="I990" t="s">
        <v>35</v>
      </c>
      <c r="J990" t="s">
        <v>38</v>
      </c>
      <c r="K990" t="s">
        <v>43</v>
      </c>
      <c r="L990">
        <v>3</v>
      </c>
      <c r="M990" s="6">
        <v>224.63</v>
      </c>
      <c r="N990" s="8">
        <v>0.22</v>
      </c>
      <c r="O990" s="5">
        <v>525.63</v>
      </c>
      <c r="P990" s="10" t="str">
        <f t="shared" si="63"/>
        <v>2023</v>
      </c>
      <c r="Q990" s="10" t="s">
        <v>801</v>
      </c>
      <c r="R990" s="11" t="s">
        <v>2152</v>
      </c>
    </row>
    <row r="991" spans="1:18" x14ac:dyDescent="0.3">
      <c r="A991" t="str">
        <f t="shared" si="60"/>
        <v>990-Luc/SPS</v>
      </c>
      <c r="B991" t="s">
        <v>62</v>
      </c>
      <c r="C991" t="str">
        <f t="shared" si="61"/>
        <v>Luc</v>
      </c>
      <c r="D991">
        <v>990</v>
      </c>
      <c r="E991" t="s">
        <v>25</v>
      </c>
      <c r="F991" s="5">
        <v>25</v>
      </c>
      <c r="G991" s="5" t="str">
        <f t="shared" si="62"/>
        <v>Middle Age</v>
      </c>
      <c r="H991" t="s">
        <v>32</v>
      </c>
      <c r="I991" t="s">
        <v>34</v>
      </c>
      <c r="J991" t="s">
        <v>37</v>
      </c>
      <c r="K991" t="s">
        <v>42</v>
      </c>
      <c r="L991">
        <v>4</v>
      </c>
      <c r="M991" s="6">
        <v>502.98</v>
      </c>
      <c r="N991" s="8">
        <v>0.21</v>
      </c>
      <c r="O991" s="5">
        <v>1589.42</v>
      </c>
      <c r="P991" s="10" t="str">
        <f t="shared" si="63"/>
        <v>2023</v>
      </c>
      <c r="Q991" s="10" t="s">
        <v>750</v>
      </c>
      <c r="R991" s="11" t="s">
        <v>2153</v>
      </c>
    </row>
    <row r="992" spans="1:18" x14ac:dyDescent="0.3">
      <c r="A992" t="str">
        <f t="shared" si="60"/>
        <v>991-Luc/SPS</v>
      </c>
      <c r="B992" t="s">
        <v>62</v>
      </c>
      <c r="C992" t="str">
        <f t="shared" si="61"/>
        <v>Luc</v>
      </c>
      <c r="D992">
        <v>991</v>
      </c>
      <c r="E992" t="s">
        <v>25</v>
      </c>
      <c r="F992" s="5">
        <v>42</v>
      </c>
      <c r="G992" s="5" t="str">
        <f t="shared" si="62"/>
        <v>Middle Age</v>
      </c>
      <c r="H992" t="s">
        <v>31</v>
      </c>
      <c r="I992" t="s">
        <v>65</v>
      </c>
      <c r="J992" t="s">
        <v>37</v>
      </c>
      <c r="K992" t="s">
        <v>42</v>
      </c>
      <c r="L992" s="12">
        <v>5</v>
      </c>
      <c r="M992" s="6">
        <v>483.08</v>
      </c>
      <c r="N992" s="8">
        <v>0.06</v>
      </c>
      <c r="O992" s="5">
        <v>908.19</v>
      </c>
      <c r="P992" s="10" t="str">
        <f t="shared" si="63"/>
        <v>2020</v>
      </c>
      <c r="Q992" s="10" t="s">
        <v>802</v>
      </c>
      <c r="R992" s="11" t="s">
        <v>2154</v>
      </c>
    </row>
    <row r="993" spans="1:18" x14ac:dyDescent="0.3">
      <c r="A993" t="str">
        <f t="shared" si="60"/>
        <v>992-Sop/SPS</v>
      </c>
      <c r="B993" t="s">
        <v>62</v>
      </c>
      <c r="C993" t="str">
        <f t="shared" si="61"/>
        <v>Sop</v>
      </c>
      <c r="D993">
        <v>992</v>
      </c>
      <c r="E993" t="s">
        <v>58</v>
      </c>
      <c r="F993" s="5">
        <v>48</v>
      </c>
      <c r="G993" s="5" t="str">
        <f t="shared" si="62"/>
        <v>Senior</v>
      </c>
      <c r="H993" t="s">
        <v>31</v>
      </c>
      <c r="I993" t="s">
        <v>66</v>
      </c>
      <c r="J993" t="s">
        <v>57</v>
      </c>
      <c r="K993" t="s">
        <v>67</v>
      </c>
      <c r="L993">
        <v>5</v>
      </c>
      <c r="M993" s="6">
        <v>1496.61</v>
      </c>
      <c r="N993" s="8">
        <v>0.13</v>
      </c>
      <c r="O993" s="5">
        <v>6510.25</v>
      </c>
      <c r="P993" s="10" t="str">
        <f t="shared" si="63"/>
        <v>2020</v>
      </c>
      <c r="Q993" s="10" t="s">
        <v>153</v>
      </c>
      <c r="R993" s="11" t="s">
        <v>2155</v>
      </c>
    </row>
    <row r="994" spans="1:18" x14ac:dyDescent="0.3">
      <c r="A994" t="str">
        <f t="shared" si="60"/>
        <v>993-Emi/SPS</v>
      </c>
      <c r="B994" t="s">
        <v>62</v>
      </c>
      <c r="C994" t="str">
        <f t="shared" si="61"/>
        <v>Emi</v>
      </c>
      <c r="D994">
        <v>993</v>
      </c>
      <c r="E994" t="s">
        <v>28</v>
      </c>
      <c r="F994" s="5">
        <v>59</v>
      </c>
      <c r="G994" s="5" t="str">
        <f t="shared" si="62"/>
        <v>Senior</v>
      </c>
      <c r="H994" t="s">
        <v>31</v>
      </c>
      <c r="I994" t="s">
        <v>63</v>
      </c>
      <c r="J994" t="s">
        <v>40</v>
      </c>
      <c r="K994" t="s">
        <v>43</v>
      </c>
      <c r="L994">
        <v>8</v>
      </c>
      <c r="M994" s="6">
        <v>170.62</v>
      </c>
      <c r="N994" s="8">
        <v>0.17</v>
      </c>
      <c r="O994" s="5">
        <v>1132.92</v>
      </c>
      <c r="P994" s="10" t="str">
        <f t="shared" si="63"/>
        <v>2021</v>
      </c>
      <c r="Q994" s="10" t="s">
        <v>803</v>
      </c>
      <c r="R994" s="11" t="s">
        <v>2156</v>
      </c>
    </row>
    <row r="995" spans="1:18" x14ac:dyDescent="0.3">
      <c r="A995" t="str">
        <f t="shared" si="60"/>
        <v>994-Noa/SPS</v>
      </c>
      <c r="B995" t="s">
        <v>62</v>
      </c>
      <c r="C995" t="str">
        <f t="shared" si="61"/>
        <v>Noa</v>
      </c>
      <c r="D995">
        <v>994</v>
      </c>
      <c r="E995" t="s">
        <v>24</v>
      </c>
      <c r="F995" s="5">
        <v>21</v>
      </c>
      <c r="G995" s="5" t="str">
        <f t="shared" si="62"/>
        <v>Young</v>
      </c>
      <c r="H995" t="s">
        <v>31</v>
      </c>
      <c r="I995" t="s">
        <v>34</v>
      </c>
      <c r="J995" t="s">
        <v>40</v>
      </c>
      <c r="K995" t="s">
        <v>43</v>
      </c>
      <c r="L995" s="12">
        <v>5</v>
      </c>
      <c r="M995" s="6">
        <v>149.32</v>
      </c>
      <c r="N995" s="8">
        <v>0.21</v>
      </c>
      <c r="O995" s="5">
        <v>235.93</v>
      </c>
      <c r="P995" s="10" t="str">
        <f t="shared" si="63"/>
        <v>2021</v>
      </c>
      <c r="Q995" s="10" t="s">
        <v>721</v>
      </c>
      <c r="R995" s="11" t="s">
        <v>2157</v>
      </c>
    </row>
    <row r="996" spans="1:18" x14ac:dyDescent="0.3">
      <c r="A996" t="str">
        <f t="shared" si="60"/>
        <v>995-Jam/SPS</v>
      </c>
      <c r="B996" t="s">
        <v>62</v>
      </c>
      <c r="C996" t="str">
        <f t="shared" si="61"/>
        <v>Jam</v>
      </c>
      <c r="D996">
        <v>995</v>
      </c>
      <c r="E996" t="s">
        <v>17</v>
      </c>
      <c r="F996" s="5">
        <v>37</v>
      </c>
      <c r="G996" s="5" t="str">
        <f t="shared" si="62"/>
        <v>Middle Age</v>
      </c>
      <c r="H996" t="s">
        <v>32</v>
      </c>
      <c r="I996" t="s">
        <v>64</v>
      </c>
      <c r="J996" t="s">
        <v>39</v>
      </c>
      <c r="K996" t="s">
        <v>43</v>
      </c>
      <c r="L996">
        <v>9</v>
      </c>
      <c r="M996" s="6">
        <v>1402.54</v>
      </c>
      <c r="N996" s="8">
        <v>0.25</v>
      </c>
      <c r="O996" s="5">
        <v>9467.14</v>
      </c>
      <c r="P996" s="10" t="str">
        <f t="shared" si="63"/>
        <v>2023</v>
      </c>
      <c r="Q996" s="10" t="s">
        <v>114</v>
      </c>
      <c r="R996" s="11" t="s">
        <v>2158</v>
      </c>
    </row>
    <row r="997" spans="1:18" x14ac:dyDescent="0.3">
      <c r="A997" t="str">
        <f t="shared" si="60"/>
        <v>996-Muh/SPS</v>
      </c>
      <c r="B997" t="s">
        <v>62</v>
      </c>
      <c r="C997" t="str">
        <f t="shared" si="61"/>
        <v>Muh</v>
      </c>
      <c r="D997">
        <v>996</v>
      </c>
      <c r="E997" t="s">
        <v>27</v>
      </c>
      <c r="F997" s="5">
        <v>45</v>
      </c>
      <c r="G997" s="5" t="str">
        <f t="shared" si="62"/>
        <v>Senior</v>
      </c>
      <c r="H997" t="s">
        <v>32</v>
      </c>
      <c r="I997" t="s">
        <v>64</v>
      </c>
      <c r="J997" t="s">
        <v>39</v>
      </c>
      <c r="K997" t="s">
        <v>67</v>
      </c>
      <c r="L997">
        <v>7</v>
      </c>
      <c r="M997" s="6">
        <v>1135.5999999999999</v>
      </c>
      <c r="N997" s="8">
        <v>0.23</v>
      </c>
      <c r="O997" s="5">
        <v>6120.88</v>
      </c>
      <c r="P997" s="10" t="str">
        <f t="shared" si="63"/>
        <v>2020</v>
      </c>
      <c r="Q997" s="10" t="s">
        <v>804</v>
      </c>
      <c r="R997" s="11" t="s">
        <v>2159</v>
      </c>
    </row>
    <row r="998" spans="1:18" x14ac:dyDescent="0.3">
      <c r="A998" t="str">
        <f t="shared" si="60"/>
        <v>997-Jac/SPS</v>
      </c>
      <c r="B998" t="s">
        <v>62</v>
      </c>
      <c r="C998" t="str">
        <f t="shared" si="61"/>
        <v>Jac</v>
      </c>
      <c r="D998">
        <v>997</v>
      </c>
      <c r="E998" t="s">
        <v>30</v>
      </c>
      <c r="F998" s="5">
        <v>57</v>
      </c>
      <c r="G998" s="5" t="str">
        <f t="shared" si="62"/>
        <v>Senior</v>
      </c>
      <c r="H998" t="s">
        <v>32</v>
      </c>
      <c r="I998" t="s">
        <v>35</v>
      </c>
      <c r="J998" t="s">
        <v>40</v>
      </c>
      <c r="K998" t="s">
        <v>43</v>
      </c>
      <c r="L998">
        <v>6</v>
      </c>
      <c r="M998" s="6">
        <v>864.65</v>
      </c>
      <c r="N998" s="8">
        <v>0.01</v>
      </c>
      <c r="O998" s="5">
        <v>5136.0200000000004</v>
      </c>
      <c r="P998" s="10" t="str">
        <f t="shared" si="63"/>
        <v>2023</v>
      </c>
      <c r="Q998" s="10" t="s">
        <v>805</v>
      </c>
      <c r="R998" s="11" t="s">
        <v>2160</v>
      </c>
    </row>
    <row r="999" spans="1:18" x14ac:dyDescent="0.3">
      <c r="A999" t="str">
        <f t="shared" si="60"/>
        <v>998-Emi/SPS</v>
      </c>
      <c r="B999" t="s">
        <v>62</v>
      </c>
      <c r="C999" t="str">
        <f t="shared" si="61"/>
        <v>Emi</v>
      </c>
      <c r="D999">
        <v>998</v>
      </c>
      <c r="E999" t="s">
        <v>28</v>
      </c>
      <c r="F999" s="5">
        <v>18</v>
      </c>
      <c r="G999" s="5" t="str">
        <f t="shared" si="62"/>
        <v>Young</v>
      </c>
      <c r="H999" t="s">
        <v>32</v>
      </c>
      <c r="I999" t="s">
        <v>66</v>
      </c>
      <c r="J999" t="s">
        <v>41</v>
      </c>
      <c r="K999" t="s">
        <v>43</v>
      </c>
      <c r="L999">
        <v>8</v>
      </c>
      <c r="M999" s="6">
        <v>1171.97</v>
      </c>
      <c r="N999" s="8">
        <v>0.2</v>
      </c>
      <c r="O999" s="5">
        <v>7500.61</v>
      </c>
      <c r="P999" s="10" t="str">
        <f t="shared" si="63"/>
        <v>2023</v>
      </c>
      <c r="Q999" s="10" t="s">
        <v>806</v>
      </c>
      <c r="R999" s="11" t="s">
        <v>2161</v>
      </c>
    </row>
    <row r="1000" spans="1:18" x14ac:dyDescent="0.3">
      <c r="A1000" t="str">
        <f t="shared" si="60"/>
        <v>999-Muh/SPS</v>
      </c>
      <c r="B1000" t="s">
        <v>62</v>
      </c>
      <c r="C1000" t="str">
        <f t="shared" si="61"/>
        <v>Muh</v>
      </c>
      <c r="D1000">
        <v>999</v>
      </c>
      <c r="E1000" t="s">
        <v>27</v>
      </c>
      <c r="F1000" s="5">
        <v>57</v>
      </c>
      <c r="G1000" s="5" t="str">
        <f t="shared" si="62"/>
        <v>Senior</v>
      </c>
      <c r="H1000" t="s">
        <v>32</v>
      </c>
      <c r="I1000" t="s">
        <v>35</v>
      </c>
      <c r="J1000" t="s">
        <v>41</v>
      </c>
      <c r="K1000" t="s">
        <v>43</v>
      </c>
      <c r="L1000" s="12">
        <v>5</v>
      </c>
      <c r="M1000" s="6">
        <v>1483.73</v>
      </c>
      <c r="N1000" s="8">
        <v>0.15</v>
      </c>
      <c r="O1000" s="5">
        <v>2522.34</v>
      </c>
      <c r="P1000" s="10" t="str">
        <f t="shared" si="63"/>
        <v>2021</v>
      </c>
      <c r="Q1000" s="10" t="s">
        <v>807</v>
      </c>
      <c r="R1000" s="11" t="s">
        <v>2162</v>
      </c>
    </row>
    <row r="1001" spans="1:18" x14ac:dyDescent="0.3">
      <c r="A1001" t="str">
        <f t="shared" si="60"/>
        <v>1000-Lea/SPS</v>
      </c>
      <c r="B1001" t="s">
        <v>62</v>
      </c>
      <c r="C1001" t="str">
        <f t="shared" si="61"/>
        <v>Lea</v>
      </c>
      <c r="D1001">
        <v>1000</v>
      </c>
      <c r="E1001" t="s">
        <v>14</v>
      </c>
      <c r="F1001" s="5">
        <v>61</v>
      </c>
      <c r="G1001" s="5" t="str">
        <f t="shared" si="62"/>
        <v>Senior</v>
      </c>
      <c r="H1001" t="s">
        <v>31</v>
      </c>
      <c r="I1001" t="s">
        <v>64</v>
      </c>
      <c r="J1001" t="s">
        <v>37</v>
      </c>
      <c r="K1001" t="s">
        <v>42</v>
      </c>
      <c r="L1001">
        <v>5</v>
      </c>
      <c r="M1001" s="6">
        <v>251.77</v>
      </c>
      <c r="N1001" s="8">
        <v>0.17</v>
      </c>
      <c r="O1001" s="5">
        <v>1044.8499999999999</v>
      </c>
      <c r="P1001" s="10" t="str">
        <f t="shared" si="63"/>
        <v>2023</v>
      </c>
      <c r="Q1001" s="10" t="s">
        <v>692</v>
      </c>
      <c r="R1001" s="11" t="s">
        <v>2163</v>
      </c>
    </row>
    <row r="1002" spans="1:18" x14ac:dyDescent="0.3">
      <c r="A1002" t="str">
        <f t="shared" si="60"/>
        <v>1001-Luc/SPS</v>
      </c>
      <c r="B1002" t="s">
        <v>62</v>
      </c>
      <c r="C1002" t="str">
        <f t="shared" si="61"/>
        <v>Luc</v>
      </c>
      <c r="D1002">
        <v>1001</v>
      </c>
      <c r="E1002" t="s">
        <v>25</v>
      </c>
      <c r="F1002" s="5">
        <v>40</v>
      </c>
      <c r="G1002" s="5" t="str">
        <f t="shared" si="62"/>
        <v>Middle Age</v>
      </c>
      <c r="H1002" t="s">
        <v>31</v>
      </c>
      <c r="I1002" t="s">
        <v>64</v>
      </c>
      <c r="J1002" t="s">
        <v>40</v>
      </c>
      <c r="K1002" t="s">
        <v>67</v>
      </c>
      <c r="L1002">
        <v>4</v>
      </c>
      <c r="M1002" s="6">
        <v>1128.9100000000001</v>
      </c>
      <c r="N1002" s="8">
        <v>0.11</v>
      </c>
      <c r="O1002" s="5">
        <v>4018.92</v>
      </c>
      <c r="P1002" s="10" t="str">
        <f t="shared" si="63"/>
        <v>2021</v>
      </c>
      <c r="Q1002" s="10" t="s">
        <v>366</v>
      </c>
      <c r="R1002" s="11" t="s">
        <v>2164</v>
      </c>
    </row>
    <row r="1003" spans="1:18" x14ac:dyDescent="0.3">
      <c r="A1003" t="str">
        <f t="shared" si="60"/>
        <v>1002-Emi/SPS</v>
      </c>
      <c r="B1003" t="s">
        <v>62</v>
      </c>
      <c r="C1003" t="str">
        <f t="shared" si="61"/>
        <v>Emi</v>
      </c>
      <c r="D1003">
        <v>1002</v>
      </c>
      <c r="E1003" t="s">
        <v>28</v>
      </c>
      <c r="F1003" s="5">
        <v>64</v>
      </c>
      <c r="G1003" s="5" t="str">
        <f t="shared" si="62"/>
        <v>Senior</v>
      </c>
      <c r="H1003" t="s">
        <v>32</v>
      </c>
      <c r="I1003" t="s">
        <v>63</v>
      </c>
      <c r="J1003" t="s">
        <v>39</v>
      </c>
      <c r="K1003" t="s">
        <v>42</v>
      </c>
      <c r="L1003">
        <v>8</v>
      </c>
      <c r="M1003" s="6">
        <v>1657.61</v>
      </c>
      <c r="N1003" s="8">
        <v>0.21</v>
      </c>
      <c r="O1003" s="5">
        <v>10476.1</v>
      </c>
      <c r="P1003" s="10" t="str">
        <f t="shared" si="63"/>
        <v>2020</v>
      </c>
      <c r="Q1003" s="10" t="s">
        <v>808</v>
      </c>
      <c r="R1003" s="11" t="s">
        <v>2165</v>
      </c>
    </row>
    <row r="1004" spans="1:18" x14ac:dyDescent="0.3">
      <c r="A1004" t="str">
        <f t="shared" si="60"/>
        <v>1003-Ais/SPS</v>
      </c>
      <c r="B1004" t="s">
        <v>62</v>
      </c>
      <c r="C1004" t="str">
        <f t="shared" si="61"/>
        <v>Ais</v>
      </c>
      <c r="D1004">
        <v>1003</v>
      </c>
      <c r="E1004" t="s">
        <v>16</v>
      </c>
      <c r="F1004" s="13">
        <v>41</v>
      </c>
      <c r="G1004" s="5" t="str">
        <f t="shared" si="62"/>
        <v>Middle Age</v>
      </c>
      <c r="H1004" t="s">
        <v>31</v>
      </c>
      <c r="I1004" t="s">
        <v>65</v>
      </c>
      <c r="J1004" t="s">
        <v>37</v>
      </c>
      <c r="K1004" t="s">
        <v>67</v>
      </c>
      <c r="L1004">
        <v>1</v>
      </c>
      <c r="M1004" s="6">
        <v>756.74</v>
      </c>
      <c r="N1004" s="8">
        <v>0.2</v>
      </c>
      <c r="O1004" s="5">
        <v>605.39</v>
      </c>
      <c r="P1004" s="10" t="str">
        <f t="shared" si="63"/>
        <v>2022</v>
      </c>
      <c r="Q1004" s="10" t="s">
        <v>809</v>
      </c>
      <c r="R1004" s="11" t="s">
        <v>2166</v>
      </c>
    </row>
    <row r="1005" spans="1:18" x14ac:dyDescent="0.3">
      <c r="A1005" t="str">
        <f t="shared" si="60"/>
        <v>1004-Jac/SPS</v>
      </c>
      <c r="B1005" t="s">
        <v>62</v>
      </c>
      <c r="C1005" t="str">
        <f t="shared" si="61"/>
        <v>Jac</v>
      </c>
      <c r="D1005">
        <v>1004</v>
      </c>
      <c r="E1005" t="s">
        <v>30</v>
      </c>
      <c r="F1005" s="5">
        <v>33</v>
      </c>
      <c r="G1005" s="5" t="str">
        <f t="shared" si="62"/>
        <v>Middle Age</v>
      </c>
      <c r="H1005" t="s">
        <v>31</v>
      </c>
      <c r="I1005" t="s">
        <v>63</v>
      </c>
      <c r="J1005" t="s">
        <v>38</v>
      </c>
      <c r="K1005" t="s">
        <v>43</v>
      </c>
      <c r="L1005">
        <v>3</v>
      </c>
      <c r="M1005" s="6">
        <v>1537.89</v>
      </c>
      <c r="N1005" s="8">
        <v>0.17</v>
      </c>
      <c r="O1005" s="5">
        <v>3829.35</v>
      </c>
      <c r="P1005" s="10" t="str">
        <f t="shared" si="63"/>
        <v>2021</v>
      </c>
      <c r="Q1005" s="10" t="s">
        <v>726</v>
      </c>
      <c r="R1005" s="11" t="s">
        <v>2167</v>
      </c>
    </row>
    <row r="1006" spans="1:18" x14ac:dyDescent="0.3">
      <c r="A1006" t="str">
        <f t="shared" si="60"/>
        <v>1005-Sop/SPS</v>
      </c>
      <c r="B1006" t="s">
        <v>62</v>
      </c>
      <c r="C1006" t="str">
        <f t="shared" si="61"/>
        <v>Sop</v>
      </c>
      <c r="D1006">
        <v>1005</v>
      </c>
      <c r="E1006" t="s">
        <v>58</v>
      </c>
      <c r="F1006" s="5">
        <v>43</v>
      </c>
      <c r="G1006" s="5" t="str">
        <f t="shared" si="62"/>
        <v>Middle Age</v>
      </c>
      <c r="H1006" t="s">
        <v>31</v>
      </c>
      <c r="I1006" t="s">
        <v>65</v>
      </c>
      <c r="J1006" t="s">
        <v>39</v>
      </c>
      <c r="K1006" t="s">
        <v>42</v>
      </c>
      <c r="L1006">
        <v>8</v>
      </c>
      <c r="M1006" s="6">
        <v>1698.57</v>
      </c>
      <c r="N1006" s="8">
        <v>0.26</v>
      </c>
      <c r="O1006" s="5">
        <v>10055.530000000001</v>
      </c>
      <c r="P1006" s="10" t="str">
        <f t="shared" si="63"/>
        <v>2022</v>
      </c>
      <c r="Q1006" s="10" t="s">
        <v>654</v>
      </c>
      <c r="R1006" s="11" t="s">
        <v>2168</v>
      </c>
    </row>
    <row r="1007" spans="1:18" x14ac:dyDescent="0.3">
      <c r="A1007" t="str">
        <f t="shared" si="60"/>
        <v>1006-Oma/SPS</v>
      </c>
      <c r="B1007" t="s">
        <v>62</v>
      </c>
      <c r="C1007" t="str">
        <f t="shared" si="61"/>
        <v>Oma</v>
      </c>
      <c r="D1007">
        <v>1006</v>
      </c>
      <c r="E1007" t="s">
        <v>23</v>
      </c>
      <c r="F1007" s="5">
        <v>48</v>
      </c>
      <c r="G1007" s="5" t="str">
        <f t="shared" si="62"/>
        <v>Senior</v>
      </c>
      <c r="H1007" t="s">
        <v>31</v>
      </c>
      <c r="I1007" t="s">
        <v>63</v>
      </c>
      <c r="J1007" t="s">
        <v>39</v>
      </c>
      <c r="K1007" t="s">
        <v>43</v>
      </c>
      <c r="L1007">
        <v>5</v>
      </c>
      <c r="M1007" s="6">
        <v>1650.81</v>
      </c>
      <c r="N1007" s="8">
        <v>0.03</v>
      </c>
      <c r="O1007" s="5">
        <v>8006.43</v>
      </c>
      <c r="P1007" s="10" t="str">
        <f t="shared" si="63"/>
        <v>2022</v>
      </c>
      <c r="Q1007" s="10" t="s">
        <v>318</v>
      </c>
      <c r="R1007" s="11" t="s">
        <v>2169</v>
      </c>
    </row>
    <row r="1008" spans="1:18" x14ac:dyDescent="0.3">
      <c r="A1008" t="str">
        <f t="shared" si="60"/>
        <v>1007-Lea/SPS</v>
      </c>
      <c r="B1008" t="s">
        <v>62</v>
      </c>
      <c r="C1008" t="str">
        <f t="shared" si="61"/>
        <v>Lea</v>
      </c>
      <c r="D1008">
        <v>1007</v>
      </c>
      <c r="E1008" t="s">
        <v>14</v>
      </c>
      <c r="F1008" s="5">
        <v>18</v>
      </c>
      <c r="G1008" s="5" t="str">
        <f t="shared" si="62"/>
        <v>Young</v>
      </c>
      <c r="H1008" t="s">
        <v>31</v>
      </c>
      <c r="I1008" t="s">
        <v>65</v>
      </c>
      <c r="J1008" t="s">
        <v>39</v>
      </c>
      <c r="K1008" t="s">
        <v>43</v>
      </c>
      <c r="L1008">
        <v>4</v>
      </c>
      <c r="M1008" s="6">
        <v>1318.19</v>
      </c>
      <c r="N1008" s="8">
        <v>0.09</v>
      </c>
      <c r="O1008" s="5">
        <v>4798.21</v>
      </c>
      <c r="P1008" s="10" t="str">
        <f t="shared" si="63"/>
        <v>2023</v>
      </c>
      <c r="Q1008" s="10" t="s">
        <v>810</v>
      </c>
      <c r="R1008" s="11" t="s">
        <v>2170</v>
      </c>
    </row>
    <row r="1009" spans="1:18" x14ac:dyDescent="0.3">
      <c r="A1009" t="str">
        <f t="shared" si="60"/>
        <v>1008-Noa/SPS</v>
      </c>
      <c r="B1009" t="s">
        <v>62</v>
      </c>
      <c r="C1009" t="str">
        <f t="shared" si="61"/>
        <v>Noa</v>
      </c>
      <c r="D1009">
        <v>1008</v>
      </c>
      <c r="E1009" t="s">
        <v>24</v>
      </c>
      <c r="F1009" s="5">
        <v>34</v>
      </c>
      <c r="G1009" s="5" t="str">
        <f t="shared" si="62"/>
        <v>Middle Age</v>
      </c>
      <c r="H1009" t="s">
        <v>31</v>
      </c>
      <c r="I1009" t="s">
        <v>35</v>
      </c>
      <c r="J1009" t="s">
        <v>41</v>
      </c>
      <c r="K1009" t="s">
        <v>67</v>
      </c>
      <c r="L1009">
        <v>6</v>
      </c>
      <c r="M1009" s="6">
        <v>1448.82</v>
      </c>
      <c r="N1009" s="8">
        <v>0.15</v>
      </c>
      <c r="O1009" s="5">
        <v>7388.98</v>
      </c>
      <c r="P1009" s="10" t="str">
        <f t="shared" si="63"/>
        <v>2022</v>
      </c>
      <c r="Q1009" s="10" t="s">
        <v>811</v>
      </c>
      <c r="R1009" s="11" t="s">
        <v>2171</v>
      </c>
    </row>
    <row r="1010" spans="1:18" x14ac:dyDescent="0.3">
      <c r="A1010" t="str">
        <f t="shared" si="60"/>
        <v>1009-Emi/SPS</v>
      </c>
      <c r="B1010" t="s">
        <v>62</v>
      </c>
      <c r="C1010" t="str">
        <f t="shared" si="61"/>
        <v>Emi</v>
      </c>
      <c r="D1010">
        <v>1009</v>
      </c>
      <c r="E1010" t="s">
        <v>28</v>
      </c>
      <c r="F1010" s="5">
        <v>33</v>
      </c>
      <c r="G1010" s="5" t="str">
        <f t="shared" si="62"/>
        <v>Middle Age</v>
      </c>
      <c r="H1010" t="s">
        <v>32</v>
      </c>
      <c r="I1010" t="s">
        <v>33</v>
      </c>
      <c r="J1010" t="s">
        <v>57</v>
      </c>
      <c r="K1010" t="s">
        <v>43</v>
      </c>
      <c r="L1010">
        <v>5</v>
      </c>
      <c r="M1010" s="6">
        <v>1585.97</v>
      </c>
      <c r="N1010" s="8">
        <v>0.28999999999999998</v>
      </c>
      <c r="O1010" s="5">
        <v>5630.19</v>
      </c>
      <c r="P1010" s="10" t="str">
        <f t="shared" si="63"/>
        <v>2021</v>
      </c>
      <c r="Q1010" s="10" t="s">
        <v>713</v>
      </c>
      <c r="R1010" s="11" t="s">
        <v>2172</v>
      </c>
    </row>
    <row r="1011" spans="1:18" x14ac:dyDescent="0.3">
      <c r="A1011" t="str">
        <f t="shared" si="60"/>
        <v>1010-Ali/SPS</v>
      </c>
      <c r="B1011" t="s">
        <v>62</v>
      </c>
      <c r="C1011" t="str">
        <f t="shared" si="61"/>
        <v>Ali</v>
      </c>
      <c r="D1011">
        <v>1010</v>
      </c>
      <c r="E1011" t="s">
        <v>12</v>
      </c>
      <c r="F1011" s="5">
        <v>54</v>
      </c>
      <c r="G1011" s="5" t="str">
        <f t="shared" si="62"/>
        <v>Senior</v>
      </c>
      <c r="H1011" t="s">
        <v>31</v>
      </c>
      <c r="I1011" t="s">
        <v>66</v>
      </c>
      <c r="J1011" t="s">
        <v>57</v>
      </c>
      <c r="K1011" t="s">
        <v>42</v>
      </c>
      <c r="L1011">
        <v>3</v>
      </c>
      <c r="M1011" s="6">
        <v>1480.73</v>
      </c>
      <c r="N1011" s="8">
        <v>0.02</v>
      </c>
      <c r="O1011" s="5">
        <v>4353.3500000000004</v>
      </c>
      <c r="P1011" s="10" t="str">
        <f t="shared" si="63"/>
        <v>2021</v>
      </c>
      <c r="Q1011" s="10" t="s">
        <v>357</v>
      </c>
      <c r="R1011" s="11" t="s">
        <v>2173</v>
      </c>
    </row>
    <row r="1012" spans="1:18" x14ac:dyDescent="0.3">
      <c r="A1012" t="str">
        <f t="shared" si="60"/>
        <v>1011-Lea/SPS</v>
      </c>
      <c r="B1012" t="s">
        <v>62</v>
      </c>
      <c r="C1012" t="str">
        <f t="shared" si="61"/>
        <v>Lea</v>
      </c>
      <c r="D1012">
        <v>1011</v>
      </c>
      <c r="E1012" t="s">
        <v>14</v>
      </c>
      <c r="F1012" s="5">
        <v>27</v>
      </c>
      <c r="G1012" s="5" t="str">
        <f t="shared" si="62"/>
        <v>Middle Age</v>
      </c>
      <c r="H1012" t="s">
        <v>31</v>
      </c>
      <c r="I1012" t="s">
        <v>65</v>
      </c>
      <c r="J1012" t="s">
        <v>41</v>
      </c>
      <c r="K1012" t="s">
        <v>67</v>
      </c>
      <c r="L1012">
        <v>5</v>
      </c>
      <c r="M1012" s="6">
        <v>930.78</v>
      </c>
      <c r="N1012" s="8">
        <v>0.1</v>
      </c>
      <c r="O1012" s="5">
        <v>4188.51</v>
      </c>
      <c r="P1012" s="10" t="str">
        <f t="shared" si="63"/>
        <v>2020</v>
      </c>
      <c r="Q1012" s="10" t="s">
        <v>812</v>
      </c>
      <c r="R1012" s="11" t="s">
        <v>2174</v>
      </c>
    </row>
    <row r="1013" spans="1:18" x14ac:dyDescent="0.3">
      <c r="A1013" t="str">
        <f t="shared" si="60"/>
        <v>1012-Jac/SPS</v>
      </c>
      <c r="B1013" t="s">
        <v>62</v>
      </c>
      <c r="C1013" t="str">
        <f t="shared" si="61"/>
        <v>Jac</v>
      </c>
      <c r="D1013">
        <v>1012</v>
      </c>
      <c r="E1013" t="s">
        <v>30</v>
      </c>
      <c r="F1013" s="5">
        <v>55</v>
      </c>
      <c r="G1013" s="5" t="str">
        <f t="shared" si="62"/>
        <v>Senior</v>
      </c>
      <c r="H1013" t="s">
        <v>32</v>
      </c>
      <c r="I1013" t="s">
        <v>34</v>
      </c>
      <c r="J1013" t="s">
        <v>40</v>
      </c>
      <c r="K1013" t="s">
        <v>67</v>
      </c>
      <c r="L1013">
        <v>4</v>
      </c>
      <c r="M1013" s="6">
        <v>360.29</v>
      </c>
      <c r="N1013" s="8">
        <v>0.28000000000000003</v>
      </c>
      <c r="O1013" s="5">
        <v>1037.6400000000001</v>
      </c>
      <c r="P1013" s="10" t="str">
        <f t="shared" si="63"/>
        <v>2023</v>
      </c>
      <c r="Q1013" s="10" t="s">
        <v>813</v>
      </c>
      <c r="R1013" s="11" t="s">
        <v>2175</v>
      </c>
    </row>
    <row r="1014" spans="1:18" x14ac:dyDescent="0.3">
      <c r="A1014" t="str">
        <f t="shared" si="60"/>
        <v>1013-Emi/SPS</v>
      </c>
      <c r="B1014" t="s">
        <v>62</v>
      </c>
      <c r="C1014" t="str">
        <f t="shared" si="61"/>
        <v>Emi</v>
      </c>
      <c r="D1014">
        <v>1013</v>
      </c>
      <c r="E1014" t="s">
        <v>28</v>
      </c>
      <c r="F1014" s="5">
        <v>61</v>
      </c>
      <c r="G1014" s="5" t="str">
        <f t="shared" si="62"/>
        <v>Senior</v>
      </c>
      <c r="H1014" t="s">
        <v>32</v>
      </c>
      <c r="I1014" t="s">
        <v>65</v>
      </c>
      <c r="J1014" t="s">
        <v>40</v>
      </c>
      <c r="K1014" t="s">
        <v>42</v>
      </c>
      <c r="L1014">
        <v>1</v>
      </c>
      <c r="M1014" s="6">
        <v>653.97</v>
      </c>
      <c r="N1014" s="8">
        <v>0.27</v>
      </c>
      <c r="O1014" s="5">
        <v>477.4</v>
      </c>
      <c r="P1014" s="10" t="str">
        <f t="shared" si="63"/>
        <v>2022</v>
      </c>
      <c r="Q1014" s="10" t="s">
        <v>814</v>
      </c>
      <c r="R1014" s="11" t="s">
        <v>2176</v>
      </c>
    </row>
    <row r="1015" spans="1:18" x14ac:dyDescent="0.3">
      <c r="A1015" t="str">
        <f t="shared" si="60"/>
        <v>1014-Oma/SPS</v>
      </c>
      <c r="B1015" t="s">
        <v>62</v>
      </c>
      <c r="C1015" t="str">
        <f t="shared" si="61"/>
        <v>Oma</v>
      </c>
      <c r="D1015">
        <v>1014</v>
      </c>
      <c r="E1015" t="s">
        <v>23</v>
      </c>
      <c r="F1015" s="5">
        <v>48</v>
      </c>
      <c r="G1015" s="5" t="str">
        <f t="shared" si="62"/>
        <v>Senior</v>
      </c>
      <c r="H1015" t="s">
        <v>32</v>
      </c>
      <c r="I1015" t="s">
        <v>35</v>
      </c>
      <c r="J1015" t="s">
        <v>41</v>
      </c>
      <c r="K1015" t="s">
        <v>43</v>
      </c>
      <c r="L1015">
        <v>1</v>
      </c>
      <c r="M1015" s="6">
        <v>454.13</v>
      </c>
      <c r="N1015" s="8">
        <v>0.26</v>
      </c>
      <c r="O1015" s="5">
        <v>336.06</v>
      </c>
      <c r="P1015" s="10" t="str">
        <f t="shared" si="63"/>
        <v>2021</v>
      </c>
      <c r="Q1015" s="10" t="s">
        <v>566</v>
      </c>
      <c r="R1015" s="11" t="s">
        <v>2177</v>
      </c>
    </row>
    <row r="1016" spans="1:18" x14ac:dyDescent="0.3">
      <c r="A1016" t="str">
        <f t="shared" si="60"/>
        <v>1015-Muh/SPS</v>
      </c>
      <c r="B1016" t="s">
        <v>62</v>
      </c>
      <c r="C1016" t="str">
        <f t="shared" si="61"/>
        <v>Muh</v>
      </c>
      <c r="D1016">
        <v>1015</v>
      </c>
      <c r="E1016" t="s">
        <v>27</v>
      </c>
      <c r="F1016" s="5">
        <v>27</v>
      </c>
      <c r="G1016" s="5" t="str">
        <f t="shared" si="62"/>
        <v>Middle Age</v>
      </c>
      <c r="H1016" t="s">
        <v>31</v>
      </c>
      <c r="I1016" t="s">
        <v>66</v>
      </c>
      <c r="J1016" t="s">
        <v>41</v>
      </c>
      <c r="K1016" t="s">
        <v>43</v>
      </c>
      <c r="L1016">
        <v>7</v>
      </c>
      <c r="M1016" s="6">
        <v>754.82</v>
      </c>
      <c r="N1016" s="8">
        <v>0.09</v>
      </c>
      <c r="O1016" s="5">
        <v>4808.2</v>
      </c>
      <c r="P1016" s="10" t="str">
        <f t="shared" si="63"/>
        <v>2022</v>
      </c>
      <c r="Q1016" s="10" t="s">
        <v>815</v>
      </c>
      <c r="R1016" s="11" t="s">
        <v>2178</v>
      </c>
    </row>
    <row r="1017" spans="1:18" x14ac:dyDescent="0.3">
      <c r="A1017" t="str">
        <f t="shared" si="60"/>
        <v>1016-Emm/SPS</v>
      </c>
      <c r="B1017" t="s">
        <v>62</v>
      </c>
      <c r="C1017" t="str">
        <f t="shared" si="61"/>
        <v>Emm</v>
      </c>
      <c r="D1017">
        <v>1016</v>
      </c>
      <c r="E1017" t="s">
        <v>20</v>
      </c>
      <c r="F1017" s="5">
        <v>51</v>
      </c>
      <c r="G1017" s="5" t="str">
        <f t="shared" si="62"/>
        <v>Senior</v>
      </c>
      <c r="H1017" t="s">
        <v>32</v>
      </c>
      <c r="I1017" t="s">
        <v>65</v>
      </c>
      <c r="J1017" t="s">
        <v>40</v>
      </c>
      <c r="K1017" t="s">
        <v>43</v>
      </c>
      <c r="L1017">
        <v>4</v>
      </c>
      <c r="M1017" s="6">
        <v>1004.2</v>
      </c>
      <c r="N1017" s="8">
        <v>0.25</v>
      </c>
      <c r="O1017" s="5">
        <v>3012.6</v>
      </c>
      <c r="P1017" s="10" t="str">
        <f t="shared" si="63"/>
        <v>2021</v>
      </c>
      <c r="Q1017" s="10" t="s">
        <v>816</v>
      </c>
      <c r="R1017" s="11" t="s">
        <v>2179</v>
      </c>
    </row>
    <row r="1018" spans="1:18" x14ac:dyDescent="0.3">
      <c r="A1018" t="str">
        <f t="shared" si="60"/>
        <v>1017-Meh/SPS</v>
      </c>
      <c r="B1018" t="s">
        <v>62</v>
      </c>
      <c r="C1018" t="str">
        <f t="shared" si="61"/>
        <v>Meh</v>
      </c>
      <c r="D1018">
        <v>1017</v>
      </c>
      <c r="E1018" t="s">
        <v>26</v>
      </c>
      <c r="F1018" s="5">
        <v>23</v>
      </c>
      <c r="G1018" s="5" t="str">
        <f t="shared" si="62"/>
        <v>Young</v>
      </c>
      <c r="H1018" t="s">
        <v>31</v>
      </c>
      <c r="I1018" t="s">
        <v>63</v>
      </c>
      <c r="J1018" t="s">
        <v>57</v>
      </c>
      <c r="K1018" t="s">
        <v>43</v>
      </c>
      <c r="L1018">
        <v>1</v>
      </c>
      <c r="M1018" s="6">
        <v>1920.14</v>
      </c>
      <c r="N1018" s="8">
        <v>0.15</v>
      </c>
      <c r="O1018" s="5">
        <v>1632.12</v>
      </c>
      <c r="P1018" s="10" t="str">
        <f t="shared" si="63"/>
        <v>2023</v>
      </c>
      <c r="Q1018" s="10" t="s">
        <v>817</v>
      </c>
      <c r="R1018" s="11" t="s">
        <v>2180</v>
      </c>
    </row>
    <row r="1019" spans="1:18" x14ac:dyDescent="0.3">
      <c r="A1019" t="str">
        <f t="shared" si="60"/>
        <v>1018-Sar/SPS</v>
      </c>
      <c r="B1019" t="s">
        <v>62</v>
      </c>
      <c r="C1019" t="str">
        <f t="shared" si="61"/>
        <v>Sar</v>
      </c>
      <c r="D1019">
        <v>1018</v>
      </c>
      <c r="E1019" t="s">
        <v>29</v>
      </c>
      <c r="F1019" s="5">
        <v>45</v>
      </c>
      <c r="G1019" s="5" t="str">
        <f t="shared" si="62"/>
        <v>Senior</v>
      </c>
      <c r="H1019" t="s">
        <v>32</v>
      </c>
      <c r="I1019" t="s">
        <v>66</v>
      </c>
      <c r="J1019" t="s">
        <v>37</v>
      </c>
      <c r="K1019" t="s">
        <v>43</v>
      </c>
      <c r="L1019">
        <v>6</v>
      </c>
      <c r="M1019" s="6">
        <v>1920.95</v>
      </c>
      <c r="N1019" s="8">
        <v>0.19</v>
      </c>
      <c r="O1019" s="5">
        <v>9335.82</v>
      </c>
      <c r="P1019" s="10" t="str">
        <f t="shared" si="63"/>
        <v>2020</v>
      </c>
      <c r="Q1019" s="10" t="s">
        <v>109</v>
      </c>
      <c r="R1019" s="11" t="s">
        <v>2181</v>
      </c>
    </row>
    <row r="1020" spans="1:18" x14ac:dyDescent="0.3">
      <c r="A1020" t="str">
        <f t="shared" si="60"/>
        <v>1019-Sop/SPS</v>
      </c>
      <c r="B1020" t="s">
        <v>62</v>
      </c>
      <c r="C1020" t="str">
        <f t="shared" si="61"/>
        <v>Sop</v>
      </c>
      <c r="D1020">
        <v>1019</v>
      </c>
      <c r="E1020" t="s">
        <v>58</v>
      </c>
      <c r="F1020" s="5">
        <v>45</v>
      </c>
      <c r="G1020" s="5" t="str">
        <f t="shared" si="62"/>
        <v>Senior</v>
      </c>
      <c r="H1020" t="s">
        <v>31</v>
      </c>
      <c r="I1020" t="s">
        <v>34</v>
      </c>
      <c r="J1020" t="s">
        <v>41</v>
      </c>
      <c r="K1020" t="s">
        <v>67</v>
      </c>
      <c r="L1020">
        <v>1</v>
      </c>
      <c r="M1020" s="6">
        <v>1550.7</v>
      </c>
      <c r="N1020" s="8">
        <v>7.0000000000000007E-2</v>
      </c>
      <c r="O1020" s="5">
        <v>1442.15</v>
      </c>
      <c r="P1020" s="10" t="str">
        <f t="shared" si="63"/>
        <v>2021</v>
      </c>
      <c r="Q1020" s="10" t="s">
        <v>818</v>
      </c>
      <c r="R1020" s="11" t="s">
        <v>2182</v>
      </c>
    </row>
    <row r="1021" spans="1:18" x14ac:dyDescent="0.3">
      <c r="A1021" t="str">
        <f t="shared" si="60"/>
        <v>1020-Mar/SPS</v>
      </c>
      <c r="B1021" t="s">
        <v>62</v>
      </c>
      <c r="C1021" t="str">
        <f t="shared" si="61"/>
        <v>Mar</v>
      </c>
      <c r="D1021">
        <v>1020</v>
      </c>
      <c r="E1021" t="s">
        <v>18</v>
      </c>
      <c r="F1021" s="13">
        <v>41</v>
      </c>
      <c r="G1021" s="5" t="str">
        <f t="shared" si="62"/>
        <v>Middle Age</v>
      </c>
      <c r="H1021" t="s">
        <v>31</v>
      </c>
      <c r="I1021" t="s">
        <v>64</v>
      </c>
      <c r="J1021" t="s">
        <v>37</v>
      </c>
      <c r="K1021" t="s">
        <v>67</v>
      </c>
      <c r="L1021">
        <v>8</v>
      </c>
      <c r="M1021" s="6">
        <v>1961.27</v>
      </c>
      <c r="N1021" s="8">
        <v>0.21</v>
      </c>
      <c r="O1021" s="5">
        <v>12395.23</v>
      </c>
      <c r="P1021" s="10" t="str">
        <f t="shared" si="63"/>
        <v>2020</v>
      </c>
      <c r="Q1021" s="10" t="s">
        <v>819</v>
      </c>
      <c r="R1021" s="11" t="s">
        <v>2183</v>
      </c>
    </row>
    <row r="1022" spans="1:18" x14ac:dyDescent="0.3">
      <c r="A1022" t="str">
        <f t="shared" si="60"/>
        <v>1021-Jam/SPS</v>
      </c>
      <c r="B1022" t="s">
        <v>62</v>
      </c>
      <c r="C1022" t="str">
        <f t="shared" si="61"/>
        <v>Jam</v>
      </c>
      <c r="D1022">
        <v>1021</v>
      </c>
      <c r="E1022" t="s">
        <v>17</v>
      </c>
      <c r="F1022" s="5">
        <v>58</v>
      </c>
      <c r="G1022" s="5" t="str">
        <f t="shared" si="62"/>
        <v>Senior</v>
      </c>
      <c r="H1022" t="s">
        <v>32</v>
      </c>
      <c r="I1022" t="s">
        <v>63</v>
      </c>
      <c r="J1022" t="s">
        <v>37</v>
      </c>
      <c r="K1022" t="s">
        <v>42</v>
      </c>
      <c r="L1022">
        <v>9</v>
      </c>
      <c r="M1022" s="6">
        <v>1996.13</v>
      </c>
      <c r="N1022" s="8">
        <v>0.1</v>
      </c>
      <c r="O1022" s="5">
        <v>16168.65</v>
      </c>
      <c r="P1022" s="10" t="str">
        <f t="shared" si="63"/>
        <v>2021</v>
      </c>
      <c r="Q1022" s="10" t="s">
        <v>655</v>
      </c>
      <c r="R1022" s="11" t="s">
        <v>2184</v>
      </c>
    </row>
    <row r="1023" spans="1:18" x14ac:dyDescent="0.3">
      <c r="A1023" t="str">
        <f t="shared" si="60"/>
        <v>1022-Lea/SPS</v>
      </c>
      <c r="B1023" t="s">
        <v>62</v>
      </c>
      <c r="C1023" t="str">
        <f t="shared" si="61"/>
        <v>Lea</v>
      </c>
      <c r="D1023">
        <v>1022</v>
      </c>
      <c r="E1023" t="s">
        <v>14</v>
      </c>
      <c r="F1023" s="5">
        <v>29</v>
      </c>
      <c r="G1023" s="5" t="str">
        <f t="shared" si="62"/>
        <v>Middle Age</v>
      </c>
      <c r="H1023" t="s">
        <v>31</v>
      </c>
      <c r="I1023" t="s">
        <v>66</v>
      </c>
      <c r="J1023" t="s">
        <v>38</v>
      </c>
      <c r="K1023" t="s">
        <v>43</v>
      </c>
      <c r="L1023">
        <v>3</v>
      </c>
      <c r="M1023" s="6">
        <v>1776.25</v>
      </c>
      <c r="N1023" s="8">
        <v>0.1</v>
      </c>
      <c r="O1023" s="5">
        <v>4795.88</v>
      </c>
      <c r="P1023" s="10" t="str">
        <f t="shared" si="63"/>
        <v>2020</v>
      </c>
      <c r="Q1023" s="10" t="s">
        <v>820</v>
      </c>
      <c r="R1023" s="11" t="s">
        <v>2185</v>
      </c>
    </row>
    <row r="1024" spans="1:18" x14ac:dyDescent="0.3">
      <c r="A1024" t="str">
        <f t="shared" si="60"/>
        <v>1023-Emm/SPS</v>
      </c>
      <c r="B1024" t="s">
        <v>62</v>
      </c>
      <c r="C1024" t="str">
        <f t="shared" si="61"/>
        <v>Emm</v>
      </c>
      <c r="D1024">
        <v>1023</v>
      </c>
      <c r="E1024" t="s">
        <v>20</v>
      </c>
      <c r="F1024" s="5">
        <v>57</v>
      </c>
      <c r="G1024" s="5" t="str">
        <f t="shared" si="62"/>
        <v>Senior</v>
      </c>
      <c r="H1024" t="s">
        <v>31</v>
      </c>
      <c r="I1024" t="s">
        <v>33</v>
      </c>
      <c r="J1024" t="s">
        <v>57</v>
      </c>
      <c r="K1024" t="s">
        <v>43</v>
      </c>
      <c r="L1024">
        <v>7</v>
      </c>
      <c r="M1024" s="6">
        <v>205.03</v>
      </c>
      <c r="N1024" s="8">
        <v>0.19</v>
      </c>
      <c r="O1024" s="5">
        <v>1162.52</v>
      </c>
      <c r="P1024" s="10" t="str">
        <f t="shared" si="63"/>
        <v>2022</v>
      </c>
      <c r="Q1024" s="10" t="s">
        <v>466</v>
      </c>
      <c r="R1024" s="11" t="s">
        <v>2186</v>
      </c>
    </row>
    <row r="1025" spans="1:18" x14ac:dyDescent="0.3">
      <c r="A1025" t="str">
        <f t="shared" si="60"/>
        <v>1024-Fat/SPS</v>
      </c>
      <c r="B1025" t="s">
        <v>62</v>
      </c>
      <c r="C1025" t="str">
        <f t="shared" si="61"/>
        <v>Fat</v>
      </c>
      <c r="D1025">
        <v>1024</v>
      </c>
      <c r="E1025" t="s">
        <v>13</v>
      </c>
      <c r="F1025" s="5">
        <v>19</v>
      </c>
      <c r="G1025" s="5" t="str">
        <f t="shared" si="62"/>
        <v>Young</v>
      </c>
      <c r="H1025" t="s">
        <v>31</v>
      </c>
      <c r="I1025" t="s">
        <v>65</v>
      </c>
      <c r="J1025" t="s">
        <v>37</v>
      </c>
      <c r="K1025" t="s">
        <v>43</v>
      </c>
      <c r="L1025">
        <v>5</v>
      </c>
      <c r="M1025" s="6">
        <v>880.79</v>
      </c>
      <c r="N1025" s="8">
        <v>7.0000000000000007E-2</v>
      </c>
      <c r="O1025" s="5">
        <v>4095.67</v>
      </c>
      <c r="P1025" s="10" t="str">
        <f t="shared" si="63"/>
        <v>2021</v>
      </c>
      <c r="Q1025" s="10" t="s">
        <v>821</v>
      </c>
      <c r="R1025" s="11" t="s">
        <v>2187</v>
      </c>
    </row>
    <row r="1026" spans="1:18" x14ac:dyDescent="0.3">
      <c r="A1026" t="str">
        <f t="shared" si="60"/>
        <v>1025-Lea/SPS</v>
      </c>
      <c r="B1026" t="s">
        <v>62</v>
      </c>
      <c r="C1026" t="str">
        <f t="shared" si="61"/>
        <v>Lea</v>
      </c>
      <c r="D1026">
        <v>1025</v>
      </c>
      <c r="E1026" t="s">
        <v>14</v>
      </c>
      <c r="F1026" s="5">
        <v>25</v>
      </c>
      <c r="G1026" s="5" t="str">
        <f t="shared" si="62"/>
        <v>Middle Age</v>
      </c>
      <c r="H1026" t="s">
        <v>31</v>
      </c>
      <c r="I1026" t="s">
        <v>63</v>
      </c>
      <c r="J1026" t="s">
        <v>57</v>
      </c>
      <c r="K1026" t="s">
        <v>42</v>
      </c>
      <c r="L1026">
        <v>3</v>
      </c>
      <c r="M1026" s="6">
        <v>1091.53</v>
      </c>
      <c r="N1026" s="8">
        <v>7.0000000000000007E-2</v>
      </c>
      <c r="O1026" s="5">
        <v>3045.37</v>
      </c>
      <c r="P1026" s="10" t="str">
        <f t="shared" si="63"/>
        <v>2022</v>
      </c>
      <c r="Q1026" s="10" t="s">
        <v>639</v>
      </c>
      <c r="R1026" s="11" t="s">
        <v>2188</v>
      </c>
    </row>
    <row r="1027" spans="1:18" x14ac:dyDescent="0.3">
      <c r="A1027" t="str">
        <f t="shared" ref="A1027:A1090" si="64">D1027&amp;"-"&amp;C1027&amp;"/"&amp;B1027</f>
        <v>1026-Sar/SPS</v>
      </c>
      <c r="B1027" t="s">
        <v>62</v>
      </c>
      <c r="C1027" t="str">
        <f t="shared" ref="C1027:C1090" si="65">LEFT(E1027,3)</f>
        <v>Sar</v>
      </c>
      <c r="D1027">
        <v>1026</v>
      </c>
      <c r="E1027" t="s">
        <v>29</v>
      </c>
      <c r="F1027" s="5">
        <v>59</v>
      </c>
      <c r="G1027" s="5" t="str">
        <f t="shared" ref="G1027:G1090" si="66">IF(F1027&lt;25,"Young",IF(F1027&lt;45,"Middle Age","Senior"))</f>
        <v>Senior</v>
      </c>
      <c r="H1027" t="s">
        <v>32</v>
      </c>
      <c r="I1027" t="s">
        <v>35</v>
      </c>
      <c r="J1027" t="s">
        <v>57</v>
      </c>
      <c r="K1027" t="s">
        <v>43</v>
      </c>
      <c r="L1027">
        <v>5</v>
      </c>
      <c r="M1027" s="6">
        <v>291.95999999999998</v>
      </c>
      <c r="N1027" s="8">
        <v>0.11</v>
      </c>
      <c r="O1027" s="5">
        <v>1299.22</v>
      </c>
      <c r="P1027" s="10" t="str">
        <f t="shared" ref="P1027:P1090" si="67">RIGHT(Q1027,4)</f>
        <v>2021</v>
      </c>
      <c r="Q1027" s="10" t="s">
        <v>435</v>
      </c>
      <c r="R1027" s="11" t="s">
        <v>2189</v>
      </c>
    </row>
    <row r="1028" spans="1:18" x14ac:dyDescent="0.3">
      <c r="A1028" t="str">
        <f t="shared" si="64"/>
        <v>1027-Jac/SPS</v>
      </c>
      <c r="B1028" t="s">
        <v>62</v>
      </c>
      <c r="C1028" t="str">
        <f t="shared" si="65"/>
        <v>Jac</v>
      </c>
      <c r="D1028">
        <v>1027</v>
      </c>
      <c r="E1028" t="s">
        <v>30</v>
      </c>
      <c r="F1028" s="5">
        <v>26</v>
      </c>
      <c r="G1028" s="5" t="str">
        <f t="shared" si="66"/>
        <v>Middle Age</v>
      </c>
      <c r="H1028" t="s">
        <v>32</v>
      </c>
      <c r="I1028" t="s">
        <v>33</v>
      </c>
      <c r="J1028" t="s">
        <v>38</v>
      </c>
      <c r="K1028" t="s">
        <v>67</v>
      </c>
      <c r="L1028">
        <v>7</v>
      </c>
      <c r="M1028" s="6">
        <v>1626.83</v>
      </c>
      <c r="N1028" s="8">
        <v>0.23</v>
      </c>
      <c r="O1028" s="5">
        <v>8768.61</v>
      </c>
      <c r="P1028" s="10" t="str">
        <f t="shared" si="67"/>
        <v>2021</v>
      </c>
      <c r="Q1028" s="10" t="s">
        <v>151</v>
      </c>
      <c r="R1028" s="11" t="s">
        <v>2190</v>
      </c>
    </row>
    <row r="1029" spans="1:18" x14ac:dyDescent="0.3">
      <c r="A1029" t="str">
        <f t="shared" si="64"/>
        <v>1028-Jac/SPS</v>
      </c>
      <c r="B1029" t="s">
        <v>62</v>
      </c>
      <c r="C1029" t="str">
        <f t="shared" si="65"/>
        <v>Jac</v>
      </c>
      <c r="D1029">
        <v>1028</v>
      </c>
      <c r="E1029" t="s">
        <v>30</v>
      </c>
      <c r="F1029" s="5">
        <v>25</v>
      </c>
      <c r="G1029" s="5" t="str">
        <f t="shared" si="66"/>
        <v>Middle Age</v>
      </c>
      <c r="H1029" t="s">
        <v>32</v>
      </c>
      <c r="I1029" t="s">
        <v>33</v>
      </c>
      <c r="J1029" t="s">
        <v>40</v>
      </c>
      <c r="K1029" t="s">
        <v>43</v>
      </c>
      <c r="L1029">
        <v>7</v>
      </c>
      <c r="M1029" s="6">
        <v>339.93</v>
      </c>
      <c r="N1029" s="8">
        <v>7.0000000000000007E-2</v>
      </c>
      <c r="O1029" s="5">
        <v>2212.94</v>
      </c>
      <c r="P1029" s="10" t="str">
        <f t="shared" si="67"/>
        <v>2020</v>
      </c>
      <c r="Q1029" s="10" t="s">
        <v>153</v>
      </c>
      <c r="R1029" s="11" t="s">
        <v>2191</v>
      </c>
    </row>
    <row r="1030" spans="1:18" x14ac:dyDescent="0.3">
      <c r="A1030" t="str">
        <f t="shared" si="64"/>
        <v>1029-Dan/SPS</v>
      </c>
      <c r="B1030" t="s">
        <v>62</v>
      </c>
      <c r="C1030" t="str">
        <f t="shared" si="65"/>
        <v>Dan</v>
      </c>
      <c r="D1030">
        <v>1029</v>
      </c>
      <c r="E1030" t="s">
        <v>15</v>
      </c>
      <c r="F1030" s="5">
        <v>20</v>
      </c>
      <c r="G1030" s="5" t="str">
        <f t="shared" si="66"/>
        <v>Young</v>
      </c>
      <c r="H1030" t="s">
        <v>31</v>
      </c>
      <c r="I1030" t="s">
        <v>35</v>
      </c>
      <c r="J1030" t="s">
        <v>57</v>
      </c>
      <c r="K1030" t="s">
        <v>42</v>
      </c>
      <c r="L1030">
        <v>9</v>
      </c>
      <c r="M1030" s="6">
        <v>797.49</v>
      </c>
      <c r="N1030" s="8">
        <v>0.24</v>
      </c>
      <c r="O1030" s="5">
        <v>5454.83</v>
      </c>
      <c r="P1030" s="10" t="str">
        <f t="shared" si="67"/>
        <v>2020</v>
      </c>
      <c r="Q1030" s="10" t="s">
        <v>267</v>
      </c>
      <c r="R1030" s="11" t="s">
        <v>2192</v>
      </c>
    </row>
    <row r="1031" spans="1:18" x14ac:dyDescent="0.3">
      <c r="A1031" t="str">
        <f t="shared" si="64"/>
        <v>1030-Lea/SPS</v>
      </c>
      <c r="B1031" t="s">
        <v>62</v>
      </c>
      <c r="C1031" t="str">
        <f t="shared" si="65"/>
        <v>Lea</v>
      </c>
      <c r="D1031">
        <v>1030</v>
      </c>
      <c r="E1031" t="s">
        <v>14</v>
      </c>
      <c r="F1031" s="5">
        <v>26</v>
      </c>
      <c r="G1031" s="5" t="str">
        <f t="shared" si="66"/>
        <v>Middle Age</v>
      </c>
      <c r="H1031" t="s">
        <v>32</v>
      </c>
      <c r="I1031" t="s">
        <v>35</v>
      </c>
      <c r="J1031" t="s">
        <v>37</v>
      </c>
      <c r="K1031" t="s">
        <v>67</v>
      </c>
      <c r="L1031">
        <v>8</v>
      </c>
      <c r="M1031" s="6">
        <v>184.38</v>
      </c>
      <c r="N1031" s="8">
        <v>0.21</v>
      </c>
      <c r="O1031" s="5">
        <v>1165.28</v>
      </c>
      <c r="P1031" s="10" t="str">
        <f t="shared" si="67"/>
        <v>2021</v>
      </c>
      <c r="Q1031" s="10" t="s">
        <v>822</v>
      </c>
      <c r="R1031" s="11" t="s">
        <v>2193</v>
      </c>
    </row>
    <row r="1032" spans="1:18" x14ac:dyDescent="0.3">
      <c r="A1032" t="str">
        <f t="shared" si="64"/>
        <v>1031-Noa/SPS</v>
      </c>
      <c r="B1032" t="s">
        <v>62</v>
      </c>
      <c r="C1032" t="str">
        <f t="shared" si="65"/>
        <v>Noa</v>
      </c>
      <c r="D1032">
        <v>1031</v>
      </c>
      <c r="E1032" t="s">
        <v>24</v>
      </c>
      <c r="F1032" s="13">
        <v>41</v>
      </c>
      <c r="G1032" s="5" t="str">
        <f t="shared" si="66"/>
        <v>Middle Age</v>
      </c>
      <c r="H1032" t="s">
        <v>32</v>
      </c>
      <c r="I1032" t="s">
        <v>35</v>
      </c>
      <c r="J1032" t="s">
        <v>40</v>
      </c>
      <c r="K1032" t="s">
        <v>67</v>
      </c>
      <c r="L1032">
        <v>4</v>
      </c>
      <c r="M1032" s="6">
        <v>1072.96</v>
      </c>
      <c r="N1032" s="8">
        <v>0.2</v>
      </c>
      <c r="O1032" s="5">
        <v>3433.47</v>
      </c>
      <c r="P1032" s="10" t="str">
        <f t="shared" si="67"/>
        <v>2023</v>
      </c>
      <c r="Q1032" s="10" t="s">
        <v>609</v>
      </c>
      <c r="R1032" s="11" t="s">
        <v>2194</v>
      </c>
    </row>
    <row r="1033" spans="1:18" x14ac:dyDescent="0.3">
      <c r="A1033" t="str">
        <f t="shared" si="64"/>
        <v>1032-Emm/SPS</v>
      </c>
      <c r="B1033" t="s">
        <v>62</v>
      </c>
      <c r="C1033" t="str">
        <f t="shared" si="65"/>
        <v>Emm</v>
      </c>
      <c r="D1033">
        <v>1032</v>
      </c>
      <c r="E1033" t="s">
        <v>20</v>
      </c>
      <c r="F1033" s="5">
        <v>26</v>
      </c>
      <c r="G1033" s="5" t="str">
        <f t="shared" si="66"/>
        <v>Middle Age</v>
      </c>
      <c r="H1033" t="s">
        <v>31</v>
      </c>
      <c r="I1033" t="s">
        <v>33</v>
      </c>
      <c r="J1033" t="s">
        <v>40</v>
      </c>
      <c r="K1033" t="s">
        <v>67</v>
      </c>
      <c r="L1033">
        <v>5</v>
      </c>
      <c r="M1033" s="6">
        <v>1214.23</v>
      </c>
      <c r="N1033" s="8">
        <v>0.14000000000000001</v>
      </c>
      <c r="O1033" s="5">
        <v>5221.1899999999996</v>
      </c>
      <c r="P1033" s="10" t="str">
        <f t="shared" si="67"/>
        <v>2021</v>
      </c>
      <c r="Q1033" s="10" t="s">
        <v>490</v>
      </c>
      <c r="R1033" s="11" t="s">
        <v>2195</v>
      </c>
    </row>
    <row r="1034" spans="1:18" x14ac:dyDescent="0.3">
      <c r="A1034" t="str">
        <f t="shared" si="64"/>
        <v>1033-Jam/SPS</v>
      </c>
      <c r="B1034" t="s">
        <v>62</v>
      </c>
      <c r="C1034" t="str">
        <f t="shared" si="65"/>
        <v>Jam</v>
      </c>
      <c r="D1034">
        <v>1033</v>
      </c>
      <c r="E1034" t="s">
        <v>17</v>
      </c>
      <c r="F1034" s="5">
        <v>48</v>
      </c>
      <c r="G1034" s="5" t="str">
        <f t="shared" si="66"/>
        <v>Senior</v>
      </c>
      <c r="H1034" t="s">
        <v>32</v>
      </c>
      <c r="I1034" t="s">
        <v>66</v>
      </c>
      <c r="J1034" t="s">
        <v>39</v>
      </c>
      <c r="K1034" t="s">
        <v>43</v>
      </c>
      <c r="L1034">
        <v>5</v>
      </c>
      <c r="M1034" s="6">
        <v>1483.59</v>
      </c>
      <c r="N1034" s="8">
        <v>0.22</v>
      </c>
      <c r="O1034" s="5">
        <v>5786</v>
      </c>
      <c r="P1034" s="10" t="str">
        <f t="shared" si="67"/>
        <v>2022</v>
      </c>
      <c r="Q1034" s="10" t="s">
        <v>823</v>
      </c>
      <c r="R1034" s="11" t="s">
        <v>2196</v>
      </c>
    </row>
    <row r="1035" spans="1:18" x14ac:dyDescent="0.3">
      <c r="A1035" t="str">
        <f t="shared" si="64"/>
        <v>1034-Isa/SPS</v>
      </c>
      <c r="B1035" t="s">
        <v>62</v>
      </c>
      <c r="C1035" t="str">
        <f t="shared" si="65"/>
        <v>Isa</v>
      </c>
      <c r="D1035">
        <v>1034</v>
      </c>
      <c r="E1035" t="s">
        <v>21</v>
      </c>
      <c r="F1035" s="5">
        <v>42</v>
      </c>
      <c r="G1035" s="5" t="str">
        <f t="shared" si="66"/>
        <v>Middle Age</v>
      </c>
      <c r="H1035" t="s">
        <v>32</v>
      </c>
      <c r="I1035" t="s">
        <v>35</v>
      </c>
      <c r="J1035" t="s">
        <v>37</v>
      </c>
      <c r="K1035" t="s">
        <v>42</v>
      </c>
      <c r="L1035" s="12">
        <v>5</v>
      </c>
      <c r="M1035" s="6">
        <v>711.95</v>
      </c>
      <c r="N1035" s="8">
        <v>0</v>
      </c>
      <c r="O1035" s="5">
        <v>1423.9</v>
      </c>
      <c r="P1035" s="10" t="str">
        <f t="shared" si="67"/>
        <v>2021</v>
      </c>
      <c r="Q1035" s="10" t="s">
        <v>761</v>
      </c>
      <c r="R1035" s="11" t="s">
        <v>2197</v>
      </c>
    </row>
    <row r="1036" spans="1:18" x14ac:dyDescent="0.3">
      <c r="A1036" t="str">
        <f t="shared" si="64"/>
        <v>1035-Dan/SPS</v>
      </c>
      <c r="B1036" t="s">
        <v>62</v>
      </c>
      <c r="C1036" t="str">
        <f t="shared" si="65"/>
        <v>Dan</v>
      </c>
      <c r="D1036">
        <v>1035</v>
      </c>
      <c r="E1036" t="s">
        <v>15</v>
      </c>
      <c r="F1036" s="5">
        <v>61</v>
      </c>
      <c r="G1036" s="5" t="str">
        <f t="shared" si="66"/>
        <v>Senior</v>
      </c>
      <c r="H1036" t="s">
        <v>32</v>
      </c>
      <c r="I1036" t="s">
        <v>64</v>
      </c>
      <c r="J1036" t="s">
        <v>37</v>
      </c>
      <c r="K1036" t="s">
        <v>42</v>
      </c>
      <c r="L1036">
        <v>7</v>
      </c>
      <c r="M1036" s="6">
        <v>1201.54</v>
      </c>
      <c r="N1036" s="8">
        <v>0.09</v>
      </c>
      <c r="O1036" s="5">
        <v>7653.81</v>
      </c>
      <c r="P1036" s="10" t="str">
        <f t="shared" si="67"/>
        <v>2022</v>
      </c>
      <c r="Q1036" s="10" t="s">
        <v>824</v>
      </c>
      <c r="R1036" s="11" t="s">
        <v>2198</v>
      </c>
    </row>
    <row r="1037" spans="1:18" x14ac:dyDescent="0.3">
      <c r="A1037" t="str">
        <f t="shared" si="64"/>
        <v>1036-Isa/SPS</v>
      </c>
      <c r="B1037" t="s">
        <v>62</v>
      </c>
      <c r="C1037" t="str">
        <f t="shared" si="65"/>
        <v>Isa</v>
      </c>
      <c r="D1037">
        <v>1036</v>
      </c>
      <c r="E1037" t="s">
        <v>21</v>
      </c>
      <c r="F1037" s="5">
        <v>62</v>
      </c>
      <c r="G1037" s="5" t="str">
        <f t="shared" si="66"/>
        <v>Senior</v>
      </c>
      <c r="H1037" t="s">
        <v>31</v>
      </c>
      <c r="I1037" t="s">
        <v>33</v>
      </c>
      <c r="J1037" t="s">
        <v>57</v>
      </c>
      <c r="K1037" t="s">
        <v>43</v>
      </c>
      <c r="L1037">
        <v>7</v>
      </c>
      <c r="M1037" s="6">
        <v>1481.59</v>
      </c>
      <c r="N1037" s="8">
        <v>0.2</v>
      </c>
      <c r="O1037" s="5">
        <v>8296.9</v>
      </c>
      <c r="P1037" s="10" t="str">
        <f t="shared" si="67"/>
        <v>2022</v>
      </c>
      <c r="Q1037" s="10" t="s">
        <v>430</v>
      </c>
      <c r="R1037" s="11" t="s">
        <v>2199</v>
      </c>
    </row>
    <row r="1038" spans="1:18" x14ac:dyDescent="0.3">
      <c r="A1038" t="str">
        <f t="shared" si="64"/>
        <v>1037-Luc/SPS</v>
      </c>
      <c r="B1038" t="s">
        <v>62</v>
      </c>
      <c r="C1038" t="str">
        <f t="shared" si="65"/>
        <v>Luc</v>
      </c>
      <c r="D1038">
        <v>1037</v>
      </c>
      <c r="E1038" t="s">
        <v>25</v>
      </c>
      <c r="F1038" s="5">
        <v>25</v>
      </c>
      <c r="G1038" s="5" t="str">
        <f t="shared" si="66"/>
        <v>Middle Age</v>
      </c>
      <c r="H1038" t="s">
        <v>32</v>
      </c>
      <c r="I1038" t="s">
        <v>33</v>
      </c>
      <c r="J1038" t="s">
        <v>37</v>
      </c>
      <c r="K1038" t="s">
        <v>42</v>
      </c>
      <c r="L1038">
        <v>9</v>
      </c>
      <c r="M1038" s="6">
        <v>1535.97</v>
      </c>
      <c r="N1038" s="8">
        <v>0.3</v>
      </c>
      <c r="O1038" s="5">
        <v>9676.61</v>
      </c>
      <c r="P1038" s="10" t="str">
        <f t="shared" si="67"/>
        <v>2021</v>
      </c>
      <c r="Q1038" s="10" t="s">
        <v>133</v>
      </c>
      <c r="R1038" s="11" t="s">
        <v>2200</v>
      </c>
    </row>
    <row r="1039" spans="1:18" x14ac:dyDescent="0.3">
      <c r="A1039" t="str">
        <f t="shared" si="64"/>
        <v>1038-Mar/SPS</v>
      </c>
      <c r="B1039" t="s">
        <v>62</v>
      </c>
      <c r="C1039" t="str">
        <f t="shared" si="65"/>
        <v>Mar</v>
      </c>
      <c r="D1039">
        <v>1038</v>
      </c>
      <c r="E1039" t="s">
        <v>18</v>
      </c>
      <c r="F1039" s="5">
        <v>64</v>
      </c>
      <c r="G1039" s="5" t="str">
        <f t="shared" si="66"/>
        <v>Senior</v>
      </c>
      <c r="H1039" t="s">
        <v>32</v>
      </c>
      <c r="I1039" t="s">
        <v>33</v>
      </c>
      <c r="J1039" t="s">
        <v>39</v>
      </c>
      <c r="K1039" t="s">
        <v>67</v>
      </c>
      <c r="L1039">
        <v>9</v>
      </c>
      <c r="M1039" s="6">
        <v>638.20000000000005</v>
      </c>
      <c r="N1039" s="8">
        <v>0</v>
      </c>
      <c r="O1039" s="5">
        <v>5743.8</v>
      </c>
      <c r="P1039" s="10" t="str">
        <f t="shared" si="67"/>
        <v>2020</v>
      </c>
      <c r="Q1039" s="10" t="s">
        <v>825</v>
      </c>
      <c r="R1039" s="11" t="s">
        <v>2201</v>
      </c>
    </row>
    <row r="1040" spans="1:18" x14ac:dyDescent="0.3">
      <c r="A1040" t="str">
        <f t="shared" si="64"/>
        <v>1039-Dan/SPS</v>
      </c>
      <c r="B1040" t="s">
        <v>62</v>
      </c>
      <c r="C1040" t="str">
        <f t="shared" si="65"/>
        <v>Dan</v>
      </c>
      <c r="D1040">
        <v>1039</v>
      </c>
      <c r="E1040" t="s">
        <v>15</v>
      </c>
      <c r="F1040" s="5">
        <v>48</v>
      </c>
      <c r="G1040" s="5" t="str">
        <f t="shared" si="66"/>
        <v>Senior</v>
      </c>
      <c r="H1040" t="s">
        <v>32</v>
      </c>
      <c r="I1040" t="s">
        <v>34</v>
      </c>
      <c r="J1040" t="s">
        <v>57</v>
      </c>
      <c r="K1040" t="s">
        <v>67</v>
      </c>
      <c r="L1040">
        <v>4</v>
      </c>
      <c r="M1040" s="6">
        <v>182.02</v>
      </c>
      <c r="N1040" s="8">
        <v>0.15</v>
      </c>
      <c r="O1040" s="5">
        <v>618.87</v>
      </c>
      <c r="P1040" s="10" t="str">
        <f t="shared" si="67"/>
        <v>2022</v>
      </c>
      <c r="Q1040" s="10" t="s">
        <v>274</v>
      </c>
      <c r="R1040" s="11" t="s">
        <v>2202</v>
      </c>
    </row>
    <row r="1041" spans="1:18" x14ac:dyDescent="0.3">
      <c r="A1041" t="str">
        <f t="shared" si="64"/>
        <v>1040-Fat/SPS</v>
      </c>
      <c r="B1041" t="s">
        <v>62</v>
      </c>
      <c r="C1041" t="str">
        <f t="shared" si="65"/>
        <v>Fat</v>
      </c>
      <c r="D1041">
        <v>1040</v>
      </c>
      <c r="E1041" t="s">
        <v>13</v>
      </c>
      <c r="F1041" s="5">
        <v>62</v>
      </c>
      <c r="G1041" s="5" t="str">
        <f t="shared" si="66"/>
        <v>Senior</v>
      </c>
      <c r="H1041" t="s">
        <v>31</v>
      </c>
      <c r="I1041" t="s">
        <v>66</v>
      </c>
      <c r="J1041" t="s">
        <v>41</v>
      </c>
      <c r="K1041" t="s">
        <v>42</v>
      </c>
      <c r="L1041">
        <v>5</v>
      </c>
      <c r="M1041" s="6">
        <v>123.36</v>
      </c>
      <c r="N1041" s="8">
        <v>0.28000000000000003</v>
      </c>
      <c r="O1041" s="5">
        <v>444.1</v>
      </c>
      <c r="P1041" s="10" t="str">
        <f t="shared" si="67"/>
        <v>2021</v>
      </c>
      <c r="Q1041" s="10" t="s">
        <v>275</v>
      </c>
      <c r="R1041" s="11" t="s">
        <v>2203</v>
      </c>
    </row>
    <row r="1042" spans="1:18" x14ac:dyDescent="0.3">
      <c r="A1042" t="str">
        <f t="shared" si="64"/>
        <v>1041-Sar/SPS</v>
      </c>
      <c r="B1042" t="s">
        <v>62</v>
      </c>
      <c r="C1042" t="str">
        <f t="shared" si="65"/>
        <v>Sar</v>
      </c>
      <c r="D1042">
        <v>1041</v>
      </c>
      <c r="E1042" t="s">
        <v>29</v>
      </c>
      <c r="F1042" s="5">
        <v>62</v>
      </c>
      <c r="G1042" s="5" t="str">
        <f t="shared" si="66"/>
        <v>Senior</v>
      </c>
      <c r="H1042" t="s">
        <v>31</v>
      </c>
      <c r="I1042" t="s">
        <v>66</v>
      </c>
      <c r="J1042" t="s">
        <v>37</v>
      </c>
      <c r="K1042" t="s">
        <v>42</v>
      </c>
      <c r="L1042">
        <v>7</v>
      </c>
      <c r="M1042" s="6">
        <v>1547.72</v>
      </c>
      <c r="N1042" s="8">
        <v>0.26</v>
      </c>
      <c r="O1042" s="5">
        <v>8017.19</v>
      </c>
      <c r="P1042" s="10" t="str">
        <f t="shared" si="67"/>
        <v>2020</v>
      </c>
      <c r="Q1042" s="10" t="s">
        <v>826</v>
      </c>
      <c r="R1042" s="11" t="s">
        <v>2204</v>
      </c>
    </row>
    <row r="1043" spans="1:18" x14ac:dyDescent="0.3">
      <c r="A1043" t="str">
        <f t="shared" si="64"/>
        <v>1042-Isa/SPS</v>
      </c>
      <c r="B1043" t="s">
        <v>62</v>
      </c>
      <c r="C1043" t="str">
        <f t="shared" si="65"/>
        <v>Isa</v>
      </c>
      <c r="D1043">
        <v>1042</v>
      </c>
      <c r="E1043" t="s">
        <v>21</v>
      </c>
      <c r="F1043" s="5">
        <v>48</v>
      </c>
      <c r="G1043" s="5" t="str">
        <f t="shared" si="66"/>
        <v>Senior</v>
      </c>
      <c r="H1043" t="s">
        <v>32</v>
      </c>
      <c r="I1043" t="s">
        <v>35</v>
      </c>
      <c r="J1043" t="s">
        <v>37</v>
      </c>
      <c r="K1043" t="s">
        <v>43</v>
      </c>
      <c r="L1043">
        <v>7</v>
      </c>
      <c r="M1043" s="6">
        <v>801.61</v>
      </c>
      <c r="N1043" s="8">
        <v>0.01</v>
      </c>
      <c r="O1043" s="5">
        <v>5555.16</v>
      </c>
      <c r="P1043" s="10" t="str">
        <f t="shared" si="67"/>
        <v>2022</v>
      </c>
      <c r="Q1043" s="10" t="s">
        <v>827</v>
      </c>
      <c r="R1043" s="11" t="s">
        <v>2205</v>
      </c>
    </row>
    <row r="1044" spans="1:18" x14ac:dyDescent="0.3">
      <c r="A1044" t="str">
        <f t="shared" si="64"/>
        <v>1043-Joh/SPS</v>
      </c>
      <c r="B1044" t="s">
        <v>62</v>
      </c>
      <c r="C1044" t="str">
        <f t="shared" si="65"/>
        <v>Joh</v>
      </c>
      <c r="D1044">
        <v>1043</v>
      </c>
      <c r="E1044" t="s">
        <v>19</v>
      </c>
      <c r="F1044" s="5">
        <v>34</v>
      </c>
      <c r="G1044" s="5" t="str">
        <f t="shared" si="66"/>
        <v>Middle Age</v>
      </c>
      <c r="H1044" t="s">
        <v>32</v>
      </c>
      <c r="I1044" t="s">
        <v>33</v>
      </c>
      <c r="J1044" t="s">
        <v>38</v>
      </c>
      <c r="K1044" t="s">
        <v>43</v>
      </c>
      <c r="L1044">
        <v>8</v>
      </c>
      <c r="M1044" s="6">
        <v>311.19</v>
      </c>
      <c r="N1044" s="8">
        <v>0.16</v>
      </c>
      <c r="O1044" s="5">
        <v>2091.1999999999998</v>
      </c>
      <c r="P1044" s="10" t="str">
        <f t="shared" si="67"/>
        <v>2023</v>
      </c>
      <c r="Q1044" s="10" t="s">
        <v>604</v>
      </c>
      <c r="R1044" s="11" t="s">
        <v>2206</v>
      </c>
    </row>
    <row r="1045" spans="1:18" x14ac:dyDescent="0.3">
      <c r="A1045" t="str">
        <f t="shared" si="64"/>
        <v>1044-Oma/SPS</v>
      </c>
      <c r="B1045" t="s">
        <v>62</v>
      </c>
      <c r="C1045" t="str">
        <f t="shared" si="65"/>
        <v>Oma</v>
      </c>
      <c r="D1045">
        <v>1044</v>
      </c>
      <c r="E1045" t="s">
        <v>23</v>
      </c>
      <c r="F1045" s="5">
        <v>64</v>
      </c>
      <c r="G1045" s="5" t="str">
        <f t="shared" si="66"/>
        <v>Senior</v>
      </c>
      <c r="H1045" t="s">
        <v>32</v>
      </c>
      <c r="I1045" t="s">
        <v>63</v>
      </c>
      <c r="J1045" t="s">
        <v>41</v>
      </c>
      <c r="K1045" t="s">
        <v>43</v>
      </c>
      <c r="L1045">
        <v>8</v>
      </c>
      <c r="M1045" s="6">
        <v>409.75</v>
      </c>
      <c r="N1045" s="8">
        <v>0</v>
      </c>
      <c r="O1045" s="5">
        <v>3278</v>
      </c>
      <c r="P1045" s="10" t="str">
        <f t="shared" si="67"/>
        <v>2022</v>
      </c>
      <c r="Q1045" s="10" t="s">
        <v>324</v>
      </c>
      <c r="R1045" s="11" t="s">
        <v>2207</v>
      </c>
    </row>
    <row r="1046" spans="1:18" x14ac:dyDescent="0.3">
      <c r="A1046" t="str">
        <f t="shared" si="64"/>
        <v>1045-Jac/SPS</v>
      </c>
      <c r="B1046" t="s">
        <v>62</v>
      </c>
      <c r="C1046" t="str">
        <f t="shared" si="65"/>
        <v>Jac</v>
      </c>
      <c r="D1046">
        <v>1045</v>
      </c>
      <c r="E1046" t="s">
        <v>30</v>
      </c>
      <c r="F1046" s="5">
        <v>36</v>
      </c>
      <c r="G1046" s="5" t="str">
        <f t="shared" si="66"/>
        <v>Middle Age</v>
      </c>
      <c r="H1046" t="s">
        <v>31</v>
      </c>
      <c r="I1046" t="s">
        <v>33</v>
      </c>
      <c r="J1046" t="s">
        <v>41</v>
      </c>
      <c r="K1046" t="s">
        <v>43</v>
      </c>
      <c r="L1046" s="12">
        <v>5</v>
      </c>
      <c r="M1046" s="6">
        <v>1543.99</v>
      </c>
      <c r="N1046" s="8">
        <v>0.24</v>
      </c>
      <c r="O1046" s="5">
        <v>2346.86</v>
      </c>
      <c r="P1046" s="10" t="str">
        <f t="shared" si="67"/>
        <v>2020</v>
      </c>
      <c r="Q1046" s="10" t="s">
        <v>828</v>
      </c>
      <c r="R1046" s="11" t="s">
        <v>2208</v>
      </c>
    </row>
    <row r="1047" spans="1:18" x14ac:dyDescent="0.3">
      <c r="A1047" t="str">
        <f t="shared" si="64"/>
        <v>1046-Fat/SPS</v>
      </c>
      <c r="B1047" t="s">
        <v>62</v>
      </c>
      <c r="C1047" t="str">
        <f t="shared" si="65"/>
        <v>Fat</v>
      </c>
      <c r="D1047">
        <v>1046</v>
      </c>
      <c r="E1047" t="s">
        <v>13</v>
      </c>
      <c r="F1047" s="5">
        <v>20</v>
      </c>
      <c r="G1047" s="5" t="str">
        <f t="shared" si="66"/>
        <v>Young</v>
      </c>
      <c r="H1047" t="s">
        <v>31</v>
      </c>
      <c r="I1047" t="s">
        <v>35</v>
      </c>
      <c r="J1047" t="s">
        <v>39</v>
      </c>
      <c r="K1047" t="s">
        <v>43</v>
      </c>
      <c r="L1047">
        <v>9</v>
      </c>
      <c r="M1047" s="6">
        <v>1217.8599999999999</v>
      </c>
      <c r="N1047" s="8">
        <v>0.09</v>
      </c>
      <c r="O1047" s="5">
        <v>9974.27</v>
      </c>
      <c r="P1047" s="10" t="str">
        <f t="shared" si="67"/>
        <v>2023</v>
      </c>
      <c r="Q1047" s="10" t="s">
        <v>829</v>
      </c>
      <c r="R1047" s="11" t="s">
        <v>2209</v>
      </c>
    </row>
    <row r="1048" spans="1:18" x14ac:dyDescent="0.3">
      <c r="A1048" t="str">
        <f t="shared" si="64"/>
        <v>1047-Dav/SPS</v>
      </c>
      <c r="B1048" t="s">
        <v>62</v>
      </c>
      <c r="C1048" t="str">
        <f t="shared" si="65"/>
        <v>Dav</v>
      </c>
      <c r="D1048">
        <v>1047</v>
      </c>
      <c r="E1048" t="s">
        <v>22</v>
      </c>
      <c r="F1048" s="5">
        <v>63</v>
      </c>
      <c r="G1048" s="5" t="str">
        <f t="shared" si="66"/>
        <v>Senior</v>
      </c>
      <c r="H1048" t="s">
        <v>32</v>
      </c>
      <c r="I1048" t="s">
        <v>66</v>
      </c>
      <c r="J1048" t="s">
        <v>41</v>
      </c>
      <c r="K1048" t="s">
        <v>43</v>
      </c>
      <c r="L1048">
        <v>4</v>
      </c>
      <c r="M1048" s="6">
        <v>1027.74</v>
      </c>
      <c r="N1048" s="8">
        <v>0.23</v>
      </c>
      <c r="O1048" s="5">
        <v>3165.44</v>
      </c>
      <c r="P1048" s="10" t="str">
        <f t="shared" si="67"/>
        <v>2020</v>
      </c>
      <c r="Q1048" s="10" t="s">
        <v>460</v>
      </c>
      <c r="R1048" s="11" t="s">
        <v>2210</v>
      </c>
    </row>
    <row r="1049" spans="1:18" x14ac:dyDescent="0.3">
      <c r="A1049" t="str">
        <f t="shared" si="64"/>
        <v>1048-Ali/SPS</v>
      </c>
      <c r="B1049" t="s">
        <v>62</v>
      </c>
      <c r="C1049" t="str">
        <f t="shared" si="65"/>
        <v>Ali</v>
      </c>
      <c r="D1049">
        <v>1048</v>
      </c>
      <c r="E1049" t="s">
        <v>12</v>
      </c>
      <c r="F1049" s="5">
        <v>47</v>
      </c>
      <c r="G1049" s="5" t="str">
        <f t="shared" si="66"/>
        <v>Senior</v>
      </c>
      <c r="H1049" t="s">
        <v>32</v>
      </c>
      <c r="I1049" t="s">
        <v>35</v>
      </c>
      <c r="J1049" t="s">
        <v>38</v>
      </c>
      <c r="K1049" t="s">
        <v>67</v>
      </c>
      <c r="L1049">
        <v>1</v>
      </c>
      <c r="M1049" s="6">
        <v>1264.8599999999999</v>
      </c>
      <c r="N1049" s="8">
        <v>0.28000000000000003</v>
      </c>
      <c r="O1049" s="5">
        <v>910.7</v>
      </c>
      <c r="P1049" s="10" t="str">
        <f t="shared" si="67"/>
        <v>2020</v>
      </c>
      <c r="Q1049" s="10" t="s">
        <v>370</v>
      </c>
      <c r="R1049" s="11" t="s">
        <v>2211</v>
      </c>
    </row>
    <row r="1050" spans="1:18" x14ac:dyDescent="0.3">
      <c r="A1050" t="str">
        <f t="shared" si="64"/>
        <v>1049-Emm/SPS</v>
      </c>
      <c r="B1050" t="s">
        <v>62</v>
      </c>
      <c r="C1050" t="str">
        <f t="shared" si="65"/>
        <v>Emm</v>
      </c>
      <c r="D1050">
        <v>1049</v>
      </c>
      <c r="E1050" t="s">
        <v>20</v>
      </c>
      <c r="F1050" s="5">
        <v>27</v>
      </c>
      <c r="G1050" s="5" t="str">
        <f t="shared" si="66"/>
        <v>Middle Age</v>
      </c>
      <c r="H1050" t="s">
        <v>31</v>
      </c>
      <c r="I1050" t="s">
        <v>35</v>
      </c>
      <c r="J1050" t="s">
        <v>39</v>
      </c>
      <c r="K1050" t="s">
        <v>42</v>
      </c>
      <c r="L1050">
        <v>1</v>
      </c>
      <c r="M1050" s="6">
        <v>318.12</v>
      </c>
      <c r="N1050" s="8">
        <v>0.28999999999999998</v>
      </c>
      <c r="O1050" s="5">
        <v>225.87</v>
      </c>
      <c r="P1050" s="10" t="str">
        <f t="shared" si="67"/>
        <v>2023</v>
      </c>
      <c r="Q1050" s="10" t="s">
        <v>830</v>
      </c>
      <c r="R1050" s="11" t="s">
        <v>2212</v>
      </c>
    </row>
    <row r="1051" spans="1:18" x14ac:dyDescent="0.3">
      <c r="A1051" t="str">
        <f t="shared" si="64"/>
        <v>1050-Isa/SPS</v>
      </c>
      <c r="B1051" t="s">
        <v>62</v>
      </c>
      <c r="C1051" t="str">
        <f t="shared" si="65"/>
        <v>Isa</v>
      </c>
      <c r="D1051">
        <v>1050</v>
      </c>
      <c r="E1051" t="s">
        <v>21</v>
      </c>
      <c r="F1051" s="5">
        <v>46</v>
      </c>
      <c r="G1051" s="5" t="str">
        <f t="shared" si="66"/>
        <v>Senior</v>
      </c>
      <c r="H1051" t="s">
        <v>31</v>
      </c>
      <c r="I1051" t="s">
        <v>35</v>
      </c>
      <c r="J1051" t="s">
        <v>41</v>
      </c>
      <c r="K1051" t="s">
        <v>43</v>
      </c>
      <c r="L1051">
        <v>5</v>
      </c>
      <c r="M1051" s="6">
        <v>672.13</v>
      </c>
      <c r="N1051" s="8">
        <v>0.27</v>
      </c>
      <c r="O1051" s="5">
        <v>2453.27</v>
      </c>
      <c r="P1051" s="10" t="str">
        <f t="shared" si="67"/>
        <v>2022</v>
      </c>
      <c r="Q1051" s="10" t="s">
        <v>831</v>
      </c>
      <c r="R1051" s="11" t="s">
        <v>2213</v>
      </c>
    </row>
    <row r="1052" spans="1:18" x14ac:dyDescent="0.3">
      <c r="A1052" t="str">
        <f t="shared" si="64"/>
        <v>1051-Jam/SPS</v>
      </c>
      <c r="B1052" t="s">
        <v>62</v>
      </c>
      <c r="C1052" t="str">
        <f t="shared" si="65"/>
        <v>Jam</v>
      </c>
      <c r="D1052">
        <v>1051</v>
      </c>
      <c r="E1052" t="s">
        <v>17</v>
      </c>
      <c r="F1052" s="5">
        <v>57</v>
      </c>
      <c r="G1052" s="5" t="str">
        <f t="shared" si="66"/>
        <v>Senior</v>
      </c>
      <c r="H1052" t="s">
        <v>32</v>
      </c>
      <c r="I1052" t="s">
        <v>35</v>
      </c>
      <c r="J1052" t="s">
        <v>39</v>
      </c>
      <c r="K1052" t="s">
        <v>67</v>
      </c>
      <c r="L1052">
        <v>7</v>
      </c>
      <c r="M1052" s="6">
        <v>779.42</v>
      </c>
      <c r="N1052" s="8">
        <v>0.06</v>
      </c>
      <c r="O1052" s="5">
        <v>5128.58</v>
      </c>
      <c r="P1052" s="10" t="str">
        <f t="shared" si="67"/>
        <v>2023</v>
      </c>
      <c r="Q1052" s="10" t="s">
        <v>832</v>
      </c>
      <c r="R1052" s="11" t="s">
        <v>2214</v>
      </c>
    </row>
    <row r="1053" spans="1:18" x14ac:dyDescent="0.3">
      <c r="A1053" t="str">
        <f t="shared" si="64"/>
        <v>1052-Emm/SPS</v>
      </c>
      <c r="B1053" t="s">
        <v>62</v>
      </c>
      <c r="C1053" t="str">
        <f t="shared" si="65"/>
        <v>Emm</v>
      </c>
      <c r="D1053">
        <v>1052</v>
      </c>
      <c r="E1053" t="s">
        <v>20</v>
      </c>
      <c r="F1053" s="5">
        <v>35</v>
      </c>
      <c r="G1053" s="5" t="str">
        <f t="shared" si="66"/>
        <v>Middle Age</v>
      </c>
      <c r="H1053" t="s">
        <v>31</v>
      </c>
      <c r="I1053" t="s">
        <v>35</v>
      </c>
      <c r="J1053" t="s">
        <v>41</v>
      </c>
      <c r="K1053" t="s">
        <v>42</v>
      </c>
      <c r="L1053">
        <v>5</v>
      </c>
      <c r="M1053" s="6">
        <v>663.27</v>
      </c>
      <c r="N1053" s="8">
        <v>0.06</v>
      </c>
      <c r="O1053" s="5">
        <v>3117.37</v>
      </c>
      <c r="P1053" s="10" t="str">
        <f t="shared" si="67"/>
        <v>2022</v>
      </c>
      <c r="Q1053" s="10" t="s">
        <v>108</v>
      </c>
      <c r="R1053" s="11" t="s">
        <v>2215</v>
      </c>
    </row>
    <row r="1054" spans="1:18" x14ac:dyDescent="0.3">
      <c r="A1054" t="str">
        <f t="shared" si="64"/>
        <v>1053-Mar/SPS</v>
      </c>
      <c r="B1054" t="s">
        <v>62</v>
      </c>
      <c r="C1054" t="str">
        <f t="shared" si="65"/>
        <v>Mar</v>
      </c>
      <c r="D1054">
        <v>1053</v>
      </c>
      <c r="E1054" t="s">
        <v>18</v>
      </c>
      <c r="F1054" s="5">
        <v>29</v>
      </c>
      <c r="G1054" s="5" t="str">
        <f t="shared" si="66"/>
        <v>Middle Age</v>
      </c>
      <c r="H1054" t="s">
        <v>32</v>
      </c>
      <c r="I1054" t="s">
        <v>65</v>
      </c>
      <c r="J1054" t="s">
        <v>41</v>
      </c>
      <c r="K1054" t="s">
        <v>42</v>
      </c>
      <c r="L1054">
        <v>3</v>
      </c>
      <c r="M1054" s="6">
        <v>1735.61</v>
      </c>
      <c r="N1054" s="8">
        <v>0.19</v>
      </c>
      <c r="O1054" s="5">
        <v>4217.53</v>
      </c>
      <c r="P1054" s="10" t="str">
        <f t="shared" si="67"/>
        <v>2023</v>
      </c>
      <c r="Q1054" s="10" t="s">
        <v>782</v>
      </c>
      <c r="R1054" s="11" t="s">
        <v>2216</v>
      </c>
    </row>
    <row r="1055" spans="1:18" x14ac:dyDescent="0.3">
      <c r="A1055" t="str">
        <f t="shared" si="64"/>
        <v>1054-Mar/SPS</v>
      </c>
      <c r="B1055" t="s">
        <v>62</v>
      </c>
      <c r="C1055" t="str">
        <f t="shared" si="65"/>
        <v>Mar</v>
      </c>
      <c r="D1055">
        <v>1054</v>
      </c>
      <c r="E1055" t="s">
        <v>18</v>
      </c>
      <c r="F1055" s="5">
        <v>40</v>
      </c>
      <c r="G1055" s="5" t="str">
        <f t="shared" si="66"/>
        <v>Middle Age</v>
      </c>
      <c r="H1055" t="s">
        <v>32</v>
      </c>
      <c r="I1055" t="s">
        <v>65</v>
      </c>
      <c r="J1055" t="s">
        <v>40</v>
      </c>
      <c r="K1055" t="s">
        <v>42</v>
      </c>
      <c r="L1055">
        <v>7</v>
      </c>
      <c r="M1055" s="6">
        <v>1183.77</v>
      </c>
      <c r="N1055" s="8">
        <v>0.16</v>
      </c>
      <c r="O1055" s="5">
        <v>6960.57</v>
      </c>
      <c r="P1055" s="10" t="str">
        <f t="shared" si="67"/>
        <v>2023</v>
      </c>
      <c r="Q1055" s="10" t="s">
        <v>675</v>
      </c>
      <c r="R1055" s="11" t="s">
        <v>2217</v>
      </c>
    </row>
    <row r="1056" spans="1:18" x14ac:dyDescent="0.3">
      <c r="A1056" t="str">
        <f t="shared" si="64"/>
        <v>1055-Oma/SPS</v>
      </c>
      <c r="B1056" t="s">
        <v>62</v>
      </c>
      <c r="C1056" t="str">
        <f t="shared" si="65"/>
        <v>Oma</v>
      </c>
      <c r="D1056">
        <v>1055</v>
      </c>
      <c r="E1056" t="s">
        <v>23</v>
      </c>
      <c r="F1056" s="5">
        <v>28</v>
      </c>
      <c r="G1056" s="5" t="str">
        <f t="shared" si="66"/>
        <v>Middle Age</v>
      </c>
      <c r="H1056" t="s">
        <v>31</v>
      </c>
      <c r="I1056" t="s">
        <v>33</v>
      </c>
      <c r="J1056" t="s">
        <v>41</v>
      </c>
      <c r="K1056" t="s">
        <v>43</v>
      </c>
      <c r="L1056">
        <v>1</v>
      </c>
      <c r="M1056" s="6">
        <v>1472.18</v>
      </c>
      <c r="N1056" s="8">
        <v>0</v>
      </c>
      <c r="O1056" s="5">
        <v>1472.18</v>
      </c>
      <c r="P1056" s="10" t="str">
        <f t="shared" si="67"/>
        <v>2021</v>
      </c>
      <c r="Q1056" s="10" t="s">
        <v>143</v>
      </c>
      <c r="R1056" s="11" t="s">
        <v>2218</v>
      </c>
    </row>
    <row r="1057" spans="1:18" x14ac:dyDescent="0.3">
      <c r="A1057" t="str">
        <f t="shared" si="64"/>
        <v>1056-Muh/SPS</v>
      </c>
      <c r="B1057" t="s">
        <v>62</v>
      </c>
      <c r="C1057" t="str">
        <f t="shared" si="65"/>
        <v>Muh</v>
      </c>
      <c r="D1057">
        <v>1056</v>
      </c>
      <c r="E1057" t="s">
        <v>27</v>
      </c>
      <c r="F1057" s="5">
        <v>26</v>
      </c>
      <c r="G1057" s="5" t="str">
        <f t="shared" si="66"/>
        <v>Middle Age</v>
      </c>
      <c r="H1057" t="s">
        <v>32</v>
      </c>
      <c r="I1057" t="s">
        <v>33</v>
      </c>
      <c r="J1057" t="s">
        <v>37</v>
      </c>
      <c r="K1057" t="s">
        <v>43</v>
      </c>
      <c r="L1057">
        <v>1</v>
      </c>
      <c r="M1057" s="6">
        <v>511.58</v>
      </c>
      <c r="N1057" s="8">
        <v>0.12</v>
      </c>
      <c r="O1057" s="5">
        <v>450.19</v>
      </c>
      <c r="P1057" s="10" t="str">
        <f t="shared" si="67"/>
        <v>2020</v>
      </c>
      <c r="Q1057" s="10" t="s">
        <v>79</v>
      </c>
      <c r="R1057" s="11" t="s">
        <v>2219</v>
      </c>
    </row>
    <row r="1058" spans="1:18" x14ac:dyDescent="0.3">
      <c r="A1058" t="str">
        <f t="shared" si="64"/>
        <v>1057-Mar/SPS</v>
      </c>
      <c r="B1058" t="s">
        <v>62</v>
      </c>
      <c r="C1058" t="str">
        <f t="shared" si="65"/>
        <v>Mar</v>
      </c>
      <c r="D1058">
        <v>1057</v>
      </c>
      <c r="E1058" t="s">
        <v>18</v>
      </c>
      <c r="F1058" s="5">
        <v>41</v>
      </c>
      <c r="G1058" s="5" t="str">
        <f t="shared" si="66"/>
        <v>Middle Age</v>
      </c>
      <c r="H1058" t="s">
        <v>32</v>
      </c>
      <c r="I1058" t="s">
        <v>63</v>
      </c>
      <c r="J1058" t="s">
        <v>41</v>
      </c>
      <c r="K1058" t="s">
        <v>43</v>
      </c>
      <c r="L1058" s="12">
        <v>5</v>
      </c>
      <c r="M1058" s="6">
        <v>564.94000000000005</v>
      </c>
      <c r="N1058" s="8">
        <v>0.27</v>
      </c>
      <c r="O1058" s="5">
        <v>824.81</v>
      </c>
      <c r="P1058" s="10" t="str">
        <f t="shared" si="67"/>
        <v>2023</v>
      </c>
      <c r="Q1058" s="10" t="s">
        <v>770</v>
      </c>
      <c r="R1058" s="11" t="s">
        <v>2220</v>
      </c>
    </row>
    <row r="1059" spans="1:18" x14ac:dyDescent="0.3">
      <c r="A1059" t="str">
        <f t="shared" si="64"/>
        <v>1058-Luc/SPS</v>
      </c>
      <c r="B1059" t="s">
        <v>62</v>
      </c>
      <c r="C1059" t="str">
        <f t="shared" si="65"/>
        <v>Luc</v>
      </c>
      <c r="D1059">
        <v>1058</v>
      </c>
      <c r="E1059" t="s">
        <v>25</v>
      </c>
      <c r="F1059" s="5">
        <v>42</v>
      </c>
      <c r="G1059" s="5" t="str">
        <f t="shared" si="66"/>
        <v>Middle Age</v>
      </c>
      <c r="H1059" t="s">
        <v>32</v>
      </c>
      <c r="I1059" t="s">
        <v>63</v>
      </c>
      <c r="J1059" t="s">
        <v>37</v>
      </c>
      <c r="K1059" t="s">
        <v>42</v>
      </c>
      <c r="L1059">
        <v>1</v>
      </c>
      <c r="M1059" s="6">
        <v>489.41</v>
      </c>
      <c r="N1059" s="8">
        <v>0.27</v>
      </c>
      <c r="O1059" s="5">
        <v>357.27</v>
      </c>
      <c r="P1059" s="10" t="str">
        <f t="shared" si="67"/>
        <v>2023</v>
      </c>
      <c r="Q1059" s="10" t="s">
        <v>833</v>
      </c>
      <c r="R1059" s="11" t="s">
        <v>2221</v>
      </c>
    </row>
    <row r="1060" spans="1:18" x14ac:dyDescent="0.3">
      <c r="A1060" t="str">
        <f t="shared" si="64"/>
        <v>1059-Isa/SPS</v>
      </c>
      <c r="B1060" t="s">
        <v>62</v>
      </c>
      <c r="C1060" t="str">
        <f t="shared" si="65"/>
        <v>Isa</v>
      </c>
      <c r="D1060">
        <v>1059</v>
      </c>
      <c r="E1060" t="s">
        <v>21</v>
      </c>
      <c r="F1060" s="5">
        <v>42</v>
      </c>
      <c r="G1060" s="5" t="str">
        <f t="shared" si="66"/>
        <v>Middle Age</v>
      </c>
      <c r="H1060" t="s">
        <v>32</v>
      </c>
      <c r="I1060" t="s">
        <v>65</v>
      </c>
      <c r="J1060" t="s">
        <v>57</v>
      </c>
      <c r="K1060" t="s">
        <v>42</v>
      </c>
      <c r="L1060">
        <v>9</v>
      </c>
      <c r="M1060" s="6">
        <v>1391.56</v>
      </c>
      <c r="N1060" s="8">
        <v>0.06</v>
      </c>
      <c r="O1060" s="5">
        <v>11772.6</v>
      </c>
      <c r="P1060" s="10" t="str">
        <f t="shared" si="67"/>
        <v>2020</v>
      </c>
      <c r="Q1060" s="10" t="s">
        <v>225</v>
      </c>
      <c r="R1060" s="11" t="s">
        <v>2222</v>
      </c>
    </row>
    <row r="1061" spans="1:18" x14ac:dyDescent="0.3">
      <c r="A1061" t="str">
        <f t="shared" si="64"/>
        <v>1060-Mar/SPS</v>
      </c>
      <c r="B1061" t="s">
        <v>62</v>
      </c>
      <c r="C1061" t="str">
        <f t="shared" si="65"/>
        <v>Mar</v>
      </c>
      <c r="D1061">
        <v>1060</v>
      </c>
      <c r="E1061" t="s">
        <v>18</v>
      </c>
      <c r="F1061" s="5">
        <v>64</v>
      </c>
      <c r="G1061" s="5" t="str">
        <f t="shared" si="66"/>
        <v>Senior</v>
      </c>
      <c r="H1061" t="s">
        <v>32</v>
      </c>
      <c r="I1061" t="s">
        <v>66</v>
      </c>
      <c r="J1061" t="s">
        <v>40</v>
      </c>
      <c r="K1061" t="s">
        <v>67</v>
      </c>
      <c r="L1061">
        <v>4</v>
      </c>
      <c r="M1061" s="6">
        <v>730.63</v>
      </c>
      <c r="N1061" s="8">
        <v>0.11</v>
      </c>
      <c r="O1061" s="5">
        <v>2601.04</v>
      </c>
      <c r="P1061" s="10" t="str">
        <f t="shared" si="67"/>
        <v>2020</v>
      </c>
      <c r="Q1061" s="10" t="s">
        <v>834</v>
      </c>
      <c r="R1061" s="11" t="s">
        <v>2223</v>
      </c>
    </row>
    <row r="1062" spans="1:18" x14ac:dyDescent="0.3">
      <c r="A1062" t="str">
        <f t="shared" si="64"/>
        <v>1061-Fat/SPS</v>
      </c>
      <c r="B1062" t="s">
        <v>62</v>
      </c>
      <c r="C1062" t="str">
        <f t="shared" si="65"/>
        <v>Fat</v>
      </c>
      <c r="D1062">
        <v>1061</v>
      </c>
      <c r="E1062" t="s">
        <v>13</v>
      </c>
      <c r="F1062" s="5">
        <v>26</v>
      </c>
      <c r="G1062" s="5" t="str">
        <f t="shared" si="66"/>
        <v>Middle Age</v>
      </c>
      <c r="H1062" t="s">
        <v>32</v>
      </c>
      <c r="I1062" t="s">
        <v>34</v>
      </c>
      <c r="J1062" t="s">
        <v>38</v>
      </c>
      <c r="K1062" t="s">
        <v>67</v>
      </c>
      <c r="L1062">
        <v>7</v>
      </c>
      <c r="M1062" s="6">
        <v>839.91</v>
      </c>
      <c r="N1062" s="8">
        <v>0.17</v>
      </c>
      <c r="O1062" s="5">
        <v>4879.88</v>
      </c>
      <c r="P1062" s="10" t="str">
        <f t="shared" si="67"/>
        <v>2020</v>
      </c>
      <c r="Q1062" s="10" t="s">
        <v>517</v>
      </c>
      <c r="R1062" s="11" t="s">
        <v>2224</v>
      </c>
    </row>
    <row r="1063" spans="1:18" x14ac:dyDescent="0.3">
      <c r="A1063" t="str">
        <f t="shared" si="64"/>
        <v>1062-Jac/SPS</v>
      </c>
      <c r="B1063" t="s">
        <v>62</v>
      </c>
      <c r="C1063" t="str">
        <f t="shared" si="65"/>
        <v>Jac</v>
      </c>
      <c r="D1063">
        <v>1062</v>
      </c>
      <c r="E1063" t="s">
        <v>30</v>
      </c>
      <c r="F1063" s="5">
        <v>29</v>
      </c>
      <c r="G1063" s="5" t="str">
        <f t="shared" si="66"/>
        <v>Middle Age</v>
      </c>
      <c r="H1063" t="s">
        <v>32</v>
      </c>
      <c r="I1063" t="s">
        <v>66</v>
      </c>
      <c r="J1063" t="s">
        <v>39</v>
      </c>
      <c r="K1063" t="s">
        <v>67</v>
      </c>
      <c r="L1063">
        <v>5</v>
      </c>
      <c r="M1063" s="6">
        <v>1432.79</v>
      </c>
      <c r="N1063" s="8">
        <v>0.26</v>
      </c>
      <c r="O1063" s="5">
        <v>5301.32</v>
      </c>
      <c r="P1063" s="10" t="str">
        <f t="shared" si="67"/>
        <v>2023</v>
      </c>
      <c r="Q1063" s="10" t="s">
        <v>835</v>
      </c>
      <c r="R1063" s="11" t="s">
        <v>2225</v>
      </c>
    </row>
    <row r="1064" spans="1:18" x14ac:dyDescent="0.3">
      <c r="A1064" t="str">
        <f t="shared" si="64"/>
        <v>1063-Emm/SPS</v>
      </c>
      <c r="B1064" t="s">
        <v>62</v>
      </c>
      <c r="C1064" t="str">
        <f t="shared" si="65"/>
        <v>Emm</v>
      </c>
      <c r="D1064">
        <v>1063</v>
      </c>
      <c r="E1064" t="s">
        <v>20</v>
      </c>
      <c r="F1064" s="5">
        <v>28</v>
      </c>
      <c r="G1064" s="5" t="str">
        <f t="shared" si="66"/>
        <v>Middle Age</v>
      </c>
      <c r="H1064" t="s">
        <v>31</v>
      </c>
      <c r="I1064" t="s">
        <v>63</v>
      </c>
      <c r="J1064" t="s">
        <v>39</v>
      </c>
      <c r="K1064" t="s">
        <v>67</v>
      </c>
      <c r="L1064">
        <v>7</v>
      </c>
      <c r="M1064" s="6">
        <v>1945.01</v>
      </c>
      <c r="N1064" s="8">
        <v>0.16</v>
      </c>
      <c r="O1064" s="5">
        <v>11436.66</v>
      </c>
      <c r="P1064" s="10" t="str">
        <f t="shared" si="67"/>
        <v>2020</v>
      </c>
      <c r="Q1064" s="10" t="s">
        <v>633</v>
      </c>
      <c r="R1064" s="11" t="s">
        <v>2226</v>
      </c>
    </row>
    <row r="1065" spans="1:18" x14ac:dyDescent="0.3">
      <c r="A1065" t="str">
        <f t="shared" si="64"/>
        <v>1064-Luc/SPS</v>
      </c>
      <c r="B1065" t="s">
        <v>62</v>
      </c>
      <c r="C1065" t="str">
        <f t="shared" si="65"/>
        <v>Luc</v>
      </c>
      <c r="D1065">
        <v>1064</v>
      </c>
      <c r="E1065" t="s">
        <v>25</v>
      </c>
      <c r="F1065" s="5">
        <v>55</v>
      </c>
      <c r="G1065" s="5" t="str">
        <f t="shared" si="66"/>
        <v>Senior</v>
      </c>
      <c r="H1065" t="s">
        <v>31</v>
      </c>
      <c r="I1065" t="s">
        <v>33</v>
      </c>
      <c r="J1065" t="s">
        <v>57</v>
      </c>
      <c r="K1065" t="s">
        <v>42</v>
      </c>
      <c r="L1065">
        <v>7</v>
      </c>
      <c r="M1065" s="6">
        <v>365.66</v>
      </c>
      <c r="N1065" s="8">
        <v>0.28999999999999998</v>
      </c>
      <c r="O1065" s="5">
        <v>1817.33</v>
      </c>
      <c r="P1065" s="10" t="str">
        <f t="shared" si="67"/>
        <v>2020</v>
      </c>
      <c r="Q1065" s="10" t="s">
        <v>652</v>
      </c>
      <c r="R1065" s="11" t="s">
        <v>2227</v>
      </c>
    </row>
    <row r="1066" spans="1:18" x14ac:dyDescent="0.3">
      <c r="A1066" t="str">
        <f t="shared" si="64"/>
        <v>1065-Emi/SPS</v>
      </c>
      <c r="B1066" t="s">
        <v>62</v>
      </c>
      <c r="C1066" t="str">
        <f t="shared" si="65"/>
        <v>Emi</v>
      </c>
      <c r="D1066">
        <v>1065</v>
      </c>
      <c r="E1066" t="s">
        <v>28</v>
      </c>
      <c r="F1066" s="5">
        <v>45</v>
      </c>
      <c r="G1066" s="5" t="str">
        <f t="shared" si="66"/>
        <v>Senior</v>
      </c>
      <c r="H1066" t="s">
        <v>32</v>
      </c>
      <c r="I1066" t="s">
        <v>65</v>
      </c>
      <c r="J1066" t="s">
        <v>41</v>
      </c>
      <c r="K1066" t="s">
        <v>43</v>
      </c>
      <c r="L1066">
        <v>1</v>
      </c>
      <c r="M1066" s="6">
        <v>172.22</v>
      </c>
      <c r="N1066" s="8">
        <v>0.24</v>
      </c>
      <c r="O1066" s="5">
        <v>130.88999999999999</v>
      </c>
      <c r="P1066" s="10" t="str">
        <f t="shared" si="67"/>
        <v>2021</v>
      </c>
      <c r="Q1066" s="10" t="s">
        <v>836</v>
      </c>
      <c r="R1066" s="11" t="s">
        <v>2228</v>
      </c>
    </row>
    <row r="1067" spans="1:18" x14ac:dyDescent="0.3">
      <c r="A1067" t="str">
        <f t="shared" si="64"/>
        <v>1066-Dav/SPS</v>
      </c>
      <c r="B1067" t="s">
        <v>62</v>
      </c>
      <c r="C1067" t="str">
        <f t="shared" si="65"/>
        <v>Dav</v>
      </c>
      <c r="D1067">
        <v>1066</v>
      </c>
      <c r="E1067" t="s">
        <v>22</v>
      </c>
      <c r="F1067" s="5">
        <v>25</v>
      </c>
      <c r="G1067" s="5" t="str">
        <f t="shared" si="66"/>
        <v>Middle Age</v>
      </c>
      <c r="H1067" t="s">
        <v>31</v>
      </c>
      <c r="I1067" t="s">
        <v>66</v>
      </c>
      <c r="J1067" t="s">
        <v>38</v>
      </c>
      <c r="K1067" t="s">
        <v>43</v>
      </c>
      <c r="L1067">
        <v>1</v>
      </c>
      <c r="M1067" s="6">
        <v>429.95</v>
      </c>
      <c r="N1067" s="8">
        <v>0.28999999999999998</v>
      </c>
      <c r="O1067" s="5">
        <v>305.26</v>
      </c>
      <c r="P1067" s="10" t="str">
        <f t="shared" si="67"/>
        <v>2021</v>
      </c>
      <c r="Q1067" s="10" t="s">
        <v>526</v>
      </c>
      <c r="R1067" s="11" t="s">
        <v>2229</v>
      </c>
    </row>
    <row r="1068" spans="1:18" x14ac:dyDescent="0.3">
      <c r="A1068" t="str">
        <f t="shared" si="64"/>
        <v>1067-Sop/SPS</v>
      </c>
      <c r="B1068" t="s">
        <v>62</v>
      </c>
      <c r="C1068" t="str">
        <f t="shared" si="65"/>
        <v>Sop</v>
      </c>
      <c r="D1068">
        <v>1067</v>
      </c>
      <c r="E1068" t="s">
        <v>58</v>
      </c>
      <c r="F1068" s="5">
        <v>27</v>
      </c>
      <c r="G1068" s="5" t="str">
        <f t="shared" si="66"/>
        <v>Middle Age</v>
      </c>
      <c r="H1068" t="s">
        <v>32</v>
      </c>
      <c r="I1068" t="s">
        <v>34</v>
      </c>
      <c r="J1068" t="s">
        <v>57</v>
      </c>
      <c r="K1068" t="s">
        <v>43</v>
      </c>
      <c r="L1068">
        <v>3</v>
      </c>
      <c r="M1068" s="6">
        <v>1483.17</v>
      </c>
      <c r="N1068" s="8">
        <v>0.22</v>
      </c>
      <c r="O1068" s="5">
        <v>3470.62</v>
      </c>
      <c r="P1068" s="10" t="str">
        <f t="shared" si="67"/>
        <v>2022</v>
      </c>
      <c r="Q1068" s="10" t="s">
        <v>837</v>
      </c>
      <c r="R1068" s="11" t="s">
        <v>2230</v>
      </c>
    </row>
    <row r="1069" spans="1:18" x14ac:dyDescent="0.3">
      <c r="A1069" t="str">
        <f t="shared" si="64"/>
        <v>1068-Sar/SPS</v>
      </c>
      <c r="B1069" t="s">
        <v>62</v>
      </c>
      <c r="C1069" t="str">
        <f t="shared" si="65"/>
        <v>Sar</v>
      </c>
      <c r="D1069">
        <v>1068</v>
      </c>
      <c r="E1069" t="s">
        <v>29</v>
      </c>
      <c r="F1069" s="5">
        <v>42</v>
      </c>
      <c r="G1069" s="5" t="str">
        <f t="shared" si="66"/>
        <v>Middle Age</v>
      </c>
      <c r="H1069" t="s">
        <v>32</v>
      </c>
      <c r="I1069" t="s">
        <v>35</v>
      </c>
      <c r="J1069" t="s">
        <v>57</v>
      </c>
      <c r="K1069" t="s">
        <v>43</v>
      </c>
      <c r="L1069" s="12">
        <v>5</v>
      </c>
      <c r="M1069" s="6">
        <v>429.52</v>
      </c>
      <c r="N1069" s="8">
        <v>0.26</v>
      </c>
      <c r="O1069" s="5">
        <v>635.69000000000005</v>
      </c>
      <c r="P1069" s="10" t="str">
        <f t="shared" si="67"/>
        <v>2022</v>
      </c>
      <c r="Q1069" s="10" t="s">
        <v>838</v>
      </c>
      <c r="R1069" s="11" t="s">
        <v>2231</v>
      </c>
    </row>
    <row r="1070" spans="1:18" x14ac:dyDescent="0.3">
      <c r="A1070" t="str">
        <f t="shared" si="64"/>
        <v>1069-Meh/SPS</v>
      </c>
      <c r="B1070" t="s">
        <v>62</v>
      </c>
      <c r="C1070" t="str">
        <f t="shared" si="65"/>
        <v>Meh</v>
      </c>
      <c r="D1070">
        <v>1069</v>
      </c>
      <c r="E1070" t="s">
        <v>26</v>
      </c>
      <c r="F1070" s="5">
        <v>64</v>
      </c>
      <c r="G1070" s="5" t="str">
        <f t="shared" si="66"/>
        <v>Senior</v>
      </c>
      <c r="H1070" t="s">
        <v>31</v>
      </c>
      <c r="I1070" t="s">
        <v>64</v>
      </c>
      <c r="J1070" t="s">
        <v>39</v>
      </c>
      <c r="K1070" t="s">
        <v>67</v>
      </c>
      <c r="L1070">
        <v>7</v>
      </c>
      <c r="M1070" s="6">
        <v>1189.49</v>
      </c>
      <c r="N1070" s="8">
        <v>0.25</v>
      </c>
      <c r="O1070" s="5">
        <v>6244.82</v>
      </c>
      <c r="P1070" s="10" t="str">
        <f t="shared" si="67"/>
        <v>2021</v>
      </c>
      <c r="Q1070" s="10" t="s">
        <v>262</v>
      </c>
      <c r="R1070" s="11" t="s">
        <v>2232</v>
      </c>
    </row>
    <row r="1071" spans="1:18" x14ac:dyDescent="0.3">
      <c r="A1071" t="str">
        <f t="shared" si="64"/>
        <v>1070-Sar/SPS</v>
      </c>
      <c r="B1071" t="s">
        <v>62</v>
      </c>
      <c r="C1071" t="str">
        <f t="shared" si="65"/>
        <v>Sar</v>
      </c>
      <c r="D1071">
        <v>1070</v>
      </c>
      <c r="E1071" t="s">
        <v>29</v>
      </c>
      <c r="F1071" s="5">
        <v>53</v>
      </c>
      <c r="G1071" s="5" t="str">
        <f t="shared" si="66"/>
        <v>Senior</v>
      </c>
      <c r="H1071" t="s">
        <v>32</v>
      </c>
      <c r="I1071" t="s">
        <v>65</v>
      </c>
      <c r="J1071" t="s">
        <v>37</v>
      </c>
      <c r="K1071" t="s">
        <v>42</v>
      </c>
      <c r="L1071">
        <v>3</v>
      </c>
      <c r="M1071" s="6">
        <v>1201.1199999999999</v>
      </c>
      <c r="N1071" s="8">
        <v>0.08</v>
      </c>
      <c r="O1071" s="5">
        <v>3315.09</v>
      </c>
      <c r="P1071" s="10" t="str">
        <f t="shared" si="67"/>
        <v>2022</v>
      </c>
      <c r="Q1071" s="10" t="s">
        <v>839</v>
      </c>
      <c r="R1071" s="11" t="s">
        <v>2233</v>
      </c>
    </row>
    <row r="1072" spans="1:18" x14ac:dyDescent="0.3">
      <c r="A1072" t="str">
        <f t="shared" si="64"/>
        <v>1071-Jam/SPS</v>
      </c>
      <c r="B1072" t="s">
        <v>62</v>
      </c>
      <c r="C1072" t="str">
        <f t="shared" si="65"/>
        <v>Jam</v>
      </c>
      <c r="D1072">
        <v>1071</v>
      </c>
      <c r="E1072" t="s">
        <v>17</v>
      </c>
      <c r="F1072" s="5">
        <v>60</v>
      </c>
      <c r="G1072" s="5" t="str">
        <f t="shared" si="66"/>
        <v>Senior</v>
      </c>
      <c r="H1072" t="s">
        <v>32</v>
      </c>
      <c r="I1072" t="s">
        <v>65</v>
      </c>
      <c r="J1072" t="s">
        <v>37</v>
      </c>
      <c r="K1072" t="s">
        <v>43</v>
      </c>
      <c r="L1072">
        <v>7</v>
      </c>
      <c r="M1072" s="6">
        <v>624.13</v>
      </c>
      <c r="N1072" s="8">
        <v>7.0000000000000007E-2</v>
      </c>
      <c r="O1072" s="5">
        <v>4063.09</v>
      </c>
      <c r="P1072" s="10" t="str">
        <f t="shared" si="67"/>
        <v>2021</v>
      </c>
      <c r="Q1072" s="10" t="s">
        <v>840</v>
      </c>
      <c r="R1072" s="11" t="s">
        <v>2234</v>
      </c>
    </row>
    <row r="1073" spans="1:18" x14ac:dyDescent="0.3">
      <c r="A1073" t="str">
        <f t="shared" si="64"/>
        <v>1072-Jac/SPS</v>
      </c>
      <c r="B1073" t="s">
        <v>62</v>
      </c>
      <c r="C1073" t="str">
        <f t="shared" si="65"/>
        <v>Jac</v>
      </c>
      <c r="D1073">
        <v>1072</v>
      </c>
      <c r="E1073" t="s">
        <v>30</v>
      </c>
      <c r="F1073" s="5">
        <v>26</v>
      </c>
      <c r="G1073" s="5" t="str">
        <f t="shared" si="66"/>
        <v>Middle Age</v>
      </c>
      <c r="H1073" t="s">
        <v>31</v>
      </c>
      <c r="I1073" t="s">
        <v>34</v>
      </c>
      <c r="J1073" t="s">
        <v>41</v>
      </c>
      <c r="K1073" t="s">
        <v>42</v>
      </c>
      <c r="L1073">
        <v>9</v>
      </c>
      <c r="M1073" s="6">
        <v>184.02</v>
      </c>
      <c r="N1073" s="8">
        <v>0.26</v>
      </c>
      <c r="O1073" s="5">
        <v>1225.57</v>
      </c>
      <c r="P1073" s="10" t="str">
        <f t="shared" si="67"/>
        <v>2021</v>
      </c>
      <c r="Q1073" s="10" t="s">
        <v>841</v>
      </c>
      <c r="R1073" s="11" t="s">
        <v>2235</v>
      </c>
    </row>
    <row r="1074" spans="1:18" x14ac:dyDescent="0.3">
      <c r="A1074" t="str">
        <f t="shared" si="64"/>
        <v>1073-Lea/SPS</v>
      </c>
      <c r="B1074" t="s">
        <v>62</v>
      </c>
      <c r="C1074" t="str">
        <f t="shared" si="65"/>
        <v>Lea</v>
      </c>
      <c r="D1074">
        <v>1073</v>
      </c>
      <c r="E1074" t="s">
        <v>14</v>
      </c>
      <c r="F1074" s="5">
        <v>58</v>
      </c>
      <c r="G1074" s="5" t="str">
        <f t="shared" si="66"/>
        <v>Senior</v>
      </c>
      <c r="H1074" t="s">
        <v>31</v>
      </c>
      <c r="I1074" t="s">
        <v>35</v>
      </c>
      <c r="J1074" t="s">
        <v>41</v>
      </c>
      <c r="K1074" t="s">
        <v>67</v>
      </c>
      <c r="L1074">
        <v>1</v>
      </c>
      <c r="M1074" s="6">
        <v>828.44</v>
      </c>
      <c r="N1074" s="8">
        <v>0.03</v>
      </c>
      <c r="O1074" s="5">
        <v>803.59</v>
      </c>
      <c r="P1074" s="10" t="str">
        <f t="shared" si="67"/>
        <v>2020</v>
      </c>
      <c r="Q1074" s="10" t="s">
        <v>842</v>
      </c>
      <c r="R1074" s="11" t="s">
        <v>2236</v>
      </c>
    </row>
    <row r="1075" spans="1:18" x14ac:dyDescent="0.3">
      <c r="A1075" t="str">
        <f t="shared" si="64"/>
        <v>1074-Jam/SPS</v>
      </c>
      <c r="B1075" t="s">
        <v>62</v>
      </c>
      <c r="C1075" t="str">
        <f t="shared" si="65"/>
        <v>Jam</v>
      </c>
      <c r="D1075">
        <v>1074</v>
      </c>
      <c r="E1075" t="s">
        <v>17</v>
      </c>
      <c r="F1075" s="5">
        <v>25</v>
      </c>
      <c r="G1075" s="5" t="str">
        <f t="shared" si="66"/>
        <v>Middle Age</v>
      </c>
      <c r="H1075" t="s">
        <v>31</v>
      </c>
      <c r="I1075" t="s">
        <v>35</v>
      </c>
      <c r="J1075" t="s">
        <v>57</v>
      </c>
      <c r="K1075" t="s">
        <v>67</v>
      </c>
      <c r="L1075">
        <v>3</v>
      </c>
      <c r="M1075" s="6">
        <v>414.23</v>
      </c>
      <c r="N1075" s="8">
        <v>0.12</v>
      </c>
      <c r="O1075" s="5">
        <v>1093.57</v>
      </c>
      <c r="P1075" s="10" t="str">
        <f t="shared" si="67"/>
        <v>2022</v>
      </c>
      <c r="Q1075" s="10" t="s">
        <v>269</v>
      </c>
      <c r="R1075" s="11" t="s">
        <v>2237</v>
      </c>
    </row>
    <row r="1076" spans="1:18" x14ac:dyDescent="0.3">
      <c r="A1076" t="str">
        <f t="shared" si="64"/>
        <v>1075-Isa/SPS</v>
      </c>
      <c r="B1076" t="s">
        <v>62</v>
      </c>
      <c r="C1076" t="str">
        <f t="shared" si="65"/>
        <v>Isa</v>
      </c>
      <c r="D1076">
        <v>1075</v>
      </c>
      <c r="E1076" t="s">
        <v>21</v>
      </c>
      <c r="F1076" s="5">
        <v>20</v>
      </c>
      <c r="G1076" s="5" t="str">
        <f t="shared" si="66"/>
        <v>Young</v>
      </c>
      <c r="H1076" t="s">
        <v>31</v>
      </c>
      <c r="I1076" t="s">
        <v>64</v>
      </c>
      <c r="J1076" t="s">
        <v>41</v>
      </c>
      <c r="K1076" t="s">
        <v>43</v>
      </c>
      <c r="L1076">
        <v>6</v>
      </c>
      <c r="M1076" s="6">
        <v>409.72</v>
      </c>
      <c r="N1076" s="8">
        <v>0.25</v>
      </c>
      <c r="O1076" s="5">
        <v>1843.74</v>
      </c>
      <c r="P1076" s="10" t="str">
        <f t="shared" si="67"/>
        <v>2022</v>
      </c>
      <c r="Q1076" s="10" t="s">
        <v>843</v>
      </c>
      <c r="R1076" s="11" t="s">
        <v>2238</v>
      </c>
    </row>
    <row r="1077" spans="1:18" x14ac:dyDescent="0.3">
      <c r="A1077" t="str">
        <f t="shared" si="64"/>
        <v>1076-Dan/SPS</v>
      </c>
      <c r="B1077" t="s">
        <v>62</v>
      </c>
      <c r="C1077" t="str">
        <f t="shared" si="65"/>
        <v>Dan</v>
      </c>
      <c r="D1077">
        <v>1076</v>
      </c>
      <c r="E1077" t="s">
        <v>15</v>
      </c>
      <c r="F1077" s="5">
        <v>35</v>
      </c>
      <c r="G1077" s="5" t="str">
        <f t="shared" si="66"/>
        <v>Middle Age</v>
      </c>
      <c r="H1077" t="s">
        <v>31</v>
      </c>
      <c r="I1077" t="s">
        <v>35</v>
      </c>
      <c r="J1077" t="s">
        <v>37</v>
      </c>
      <c r="K1077" t="s">
        <v>43</v>
      </c>
      <c r="L1077">
        <v>9</v>
      </c>
      <c r="M1077" s="6">
        <v>1069.05</v>
      </c>
      <c r="N1077" s="8">
        <v>0.24</v>
      </c>
      <c r="O1077" s="5">
        <v>7312.3</v>
      </c>
      <c r="P1077" s="10" t="str">
        <f t="shared" si="67"/>
        <v>2021</v>
      </c>
      <c r="Q1077" s="10" t="s">
        <v>844</v>
      </c>
      <c r="R1077" s="11" t="s">
        <v>2239</v>
      </c>
    </row>
    <row r="1078" spans="1:18" x14ac:dyDescent="0.3">
      <c r="A1078" t="str">
        <f t="shared" si="64"/>
        <v>1077-Ais/SPS</v>
      </c>
      <c r="B1078" t="s">
        <v>62</v>
      </c>
      <c r="C1078" t="str">
        <f t="shared" si="65"/>
        <v>Ais</v>
      </c>
      <c r="D1078">
        <v>1077</v>
      </c>
      <c r="E1078" t="s">
        <v>16</v>
      </c>
      <c r="F1078" s="5">
        <v>63</v>
      </c>
      <c r="G1078" s="5" t="str">
        <f t="shared" si="66"/>
        <v>Senior</v>
      </c>
      <c r="H1078" t="s">
        <v>31</v>
      </c>
      <c r="I1078" t="s">
        <v>34</v>
      </c>
      <c r="J1078" t="s">
        <v>38</v>
      </c>
      <c r="K1078" t="s">
        <v>67</v>
      </c>
      <c r="L1078">
        <v>5</v>
      </c>
      <c r="M1078" s="6">
        <v>1362.59</v>
      </c>
      <c r="N1078" s="8">
        <v>0.04</v>
      </c>
      <c r="O1078" s="5">
        <v>6540.43</v>
      </c>
      <c r="P1078" s="10" t="str">
        <f t="shared" si="67"/>
        <v>2020</v>
      </c>
      <c r="Q1078" s="10" t="s">
        <v>845</v>
      </c>
      <c r="R1078" s="11" t="s">
        <v>2240</v>
      </c>
    </row>
    <row r="1079" spans="1:18" x14ac:dyDescent="0.3">
      <c r="A1079" t="str">
        <f t="shared" si="64"/>
        <v>1078-Fat/SPS</v>
      </c>
      <c r="B1079" t="s">
        <v>62</v>
      </c>
      <c r="C1079" t="str">
        <f t="shared" si="65"/>
        <v>Fat</v>
      </c>
      <c r="D1079">
        <v>1078</v>
      </c>
      <c r="E1079" t="s">
        <v>13</v>
      </c>
      <c r="F1079" s="5">
        <v>52</v>
      </c>
      <c r="G1079" s="5" t="str">
        <f t="shared" si="66"/>
        <v>Senior</v>
      </c>
      <c r="H1079" t="s">
        <v>32</v>
      </c>
      <c r="I1079" t="s">
        <v>33</v>
      </c>
      <c r="J1079" t="s">
        <v>39</v>
      </c>
      <c r="K1079" t="s">
        <v>67</v>
      </c>
      <c r="L1079">
        <v>3</v>
      </c>
      <c r="M1079" s="6">
        <v>197.06</v>
      </c>
      <c r="N1079" s="8">
        <v>0.15</v>
      </c>
      <c r="O1079" s="5">
        <v>502.5</v>
      </c>
      <c r="P1079" s="10" t="str">
        <f t="shared" si="67"/>
        <v>2023</v>
      </c>
      <c r="Q1079" s="10" t="s">
        <v>846</v>
      </c>
      <c r="R1079" s="11" t="s">
        <v>2241</v>
      </c>
    </row>
    <row r="1080" spans="1:18" x14ac:dyDescent="0.3">
      <c r="A1080" t="str">
        <f t="shared" si="64"/>
        <v>1079-Dav/SPS</v>
      </c>
      <c r="B1080" t="s">
        <v>62</v>
      </c>
      <c r="C1080" t="str">
        <f t="shared" si="65"/>
        <v>Dav</v>
      </c>
      <c r="D1080">
        <v>1079</v>
      </c>
      <c r="E1080" t="s">
        <v>22</v>
      </c>
      <c r="F1080" s="5">
        <v>34</v>
      </c>
      <c r="G1080" s="5" t="str">
        <f t="shared" si="66"/>
        <v>Middle Age</v>
      </c>
      <c r="H1080" t="s">
        <v>31</v>
      </c>
      <c r="I1080" t="s">
        <v>35</v>
      </c>
      <c r="J1080" t="s">
        <v>37</v>
      </c>
      <c r="K1080" t="s">
        <v>42</v>
      </c>
      <c r="L1080">
        <v>8</v>
      </c>
      <c r="M1080" s="6">
        <v>1177.73</v>
      </c>
      <c r="N1080" s="8">
        <v>0.14000000000000001</v>
      </c>
      <c r="O1080" s="5">
        <v>8102.78</v>
      </c>
      <c r="P1080" s="10" t="str">
        <f t="shared" si="67"/>
        <v>2022</v>
      </c>
      <c r="Q1080" s="10" t="s">
        <v>753</v>
      </c>
      <c r="R1080" s="11" t="s">
        <v>2242</v>
      </c>
    </row>
    <row r="1081" spans="1:18" x14ac:dyDescent="0.3">
      <c r="A1081" t="str">
        <f t="shared" si="64"/>
        <v>1080-Noa/SPS</v>
      </c>
      <c r="B1081" t="s">
        <v>62</v>
      </c>
      <c r="C1081" t="str">
        <f t="shared" si="65"/>
        <v>Noa</v>
      </c>
      <c r="D1081">
        <v>1080</v>
      </c>
      <c r="E1081" t="s">
        <v>24</v>
      </c>
      <c r="F1081" s="5">
        <v>53</v>
      </c>
      <c r="G1081" s="5" t="str">
        <f t="shared" si="66"/>
        <v>Senior</v>
      </c>
      <c r="H1081" t="s">
        <v>31</v>
      </c>
      <c r="I1081" t="s">
        <v>33</v>
      </c>
      <c r="J1081" t="s">
        <v>40</v>
      </c>
      <c r="K1081" t="s">
        <v>67</v>
      </c>
      <c r="L1081">
        <v>5</v>
      </c>
      <c r="M1081" s="6">
        <v>530.09</v>
      </c>
      <c r="N1081" s="8">
        <v>0.1</v>
      </c>
      <c r="O1081" s="5">
        <v>2385.41</v>
      </c>
      <c r="P1081" s="10" t="str">
        <f t="shared" si="67"/>
        <v>2022</v>
      </c>
      <c r="Q1081" s="10" t="s">
        <v>551</v>
      </c>
      <c r="R1081" s="11" t="s">
        <v>2243</v>
      </c>
    </row>
    <row r="1082" spans="1:18" x14ac:dyDescent="0.3">
      <c r="A1082" t="str">
        <f t="shared" si="64"/>
        <v>1081-Luc/SPS</v>
      </c>
      <c r="B1082" t="s">
        <v>62</v>
      </c>
      <c r="C1082" t="str">
        <f t="shared" si="65"/>
        <v>Luc</v>
      </c>
      <c r="D1082">
        <v>1081</v>
      </c>
      <c r="E1082" t="s">
        <v>25</v>
      </c>
      <c r="F1082" s="5">
        <v>45</v>
      </c>
      <c r="G1082" s="5" t="str">
        <f t="shared" si="66"/>
        <v>Senior</v>
      </c>
      <c r="H1082" t="s">
        <v>32</v>
      </c>
      <c r="I1082" t="s">
        <v>63</v>
      </c>
      <c r="J1082" t="s">
        <v>41</v>
      </c>
      <c r="K1082" t="s">
        <v>42</v>
      </c>
      <c r="L1082">
        <v>6</v>
      </c>
      <c r="M1082" s="6">
        <v>1362.93</v>
      </c>
      <c r="N1082" s="8">
        <v>0.28000000000000003</v>
      </c>
      <c r="O1082" s="5">
        <v>5887.86</v>
      </c>
      <c r="P1082" s="10" t="str">
        <f t="shared" si="67"/>
        <v>2022</v>
      </c>
      <c r="Q1082" s="10" t="s">
        <v>396</v>
      </c>
      <c r="R1082" s="11" t="s">
        <v>2244</v>
      </c>
    </row>
    <row r="1083" spans="1:18" x14ac:dyDescent="0.3">
      <c r="A1083" t="str">
        <f t="shared" si="64"/>
        <v>1082-Joh/SPS</v>
      </c>
      <c r="B1083" t="s">
        <v>62</v>
      </c>
      <c r="C1083" t="str">
        <f t="shared" si="65"/>
        <v>Joh</v>
      </c>
      <c r="D1083">
        <v>1082</v>
      </c>
      <c r="E1083" t="s">
        <v>19</v>
      </c>
      <c r="F1083" s="5">
        <v>32</v>
      </c>
      <c r="G1083" s="5" t="str">
        <f t="shared" si="66"/>
        <v>Middle Age</v>
      </c>
      <c r="H1083" t="s">
        <v>32</v>
      </c>
      <c r="I1083" t="s">
        <v>63</v>
      </c>
      <c r="J1083" t="s">
        <v>39</v>
      </c>
      <c r="K1083" t="s">
        <v>67</v>
      </c>
      <c r="L1083" s="12">
        <v>5</v>
      </c>
      <c r="M1083" s="6">
        <v>1629.92</v>
      </c>
      <c r="N1083" s="8">
        <v>0.2</v>
      </c>
      <c r="O1083" s="5">
        <v>2607.87</v>
      </c>
      <c r="P1083" s="10" t="str">
        <f t="shared" si="67"/>
        <v>2021</v>
      </c>
      <c r="Q1083" s="10" t="s">
        <v>773</v>
      </c>
      <c r="R1083" s="11" t="s">
        <v>2245</v>
      </c>
    </row>
    <row r="1084" spans="1:18" x14ac:dyDescent="0.3">
      <c r="A1084" t="str">
        <f t="shared" si="64"/>
        <v>1083-Dav/SPS</v>
      </c>
      <c r="B1084" t="s">
        <v>62</v>
      </c>
      <c r="C1084" t="str">
        <f t="shared" si="65"/>
        <v>Dav</v>
      </c>
      <c r="D1084">
        <v>1083</v>
      </c>
      <c r="E1084" t="s">
        <v>22</v>
      </c>
      <c r="F1084" s="5">
        <v>36</v>
      </c>
      <c r="G1084" s="5" t="str">
        <f t="shared" si="66"/>
        <v>Middle Age</v>
      </c>
      <c r="H1084" t="s">
        <v>31</v>
      </c>
      <c r="I1084" t="s">
        <v>33</v>
      </c>
      <c r="J1084" t="s">
        <v>40</v>
      </c>
      <c r="K1084" t="s">
        <v>42</v>
      </c>
      <c r="L1084">
        <v>4</v>
      </c>
      <c r="M1084" s="6">
        <v>1623.68</v>
      </c>
      <c r="N1084" s="8">
        <v>0.28999999999999998</v>
      </c>
      <c r="O1084" s="5">
        <v>4611.25</v>
      </c>
      <c r="P1084" s="10" t="str">
        <f t="shared" si="67"/>
        <v>2022</v>
      </c>
      <c r="Q1084" s="10" t="s">
        <v>334</v>
      </c>
      <c r="R1084" s="11" t="s">
        <v>2246</v>
      </c>
    </row>
    <row r="1085" spans="1:18" x14ac:dyDescent="0.3">
      <c r="A1085" t="str">
        <f t="shared" si="64"/>
        <v>1084-Sar/SPS</v>
      </c>
      <c r="B1085" t="s">
        <v>62</v>
      </c>
      <c r="C1085" t="str">
        <f t="shared" si="65"/>
        <v>Sar</v>
      </c>
      <c r="D1085">
        <v>1084</v>
      </c>
      <c r="E1085" t="s">
        <v>29</v>
      </c>
      <c r="F1085" s="5">
        <v>39</v>
      </c>
      <c r="G1085" s="5" t="str">
        <f t="shared" si="66"/>
        <v>Middle Age</v>
      </c>
      <c r="H1085" t="s">
        <v>32</v>
      </c>
      <c r="I1085" t="s">
        <v>34</v>
      </c>
      <c r="J1085" t="s">
        <v>39</v>
      </c>
      <c r="K1085" t="s">
        <v>67</v>
      </c>
      <c r="L1085">
        <v>1</v>
      </c>
      <c r="M1085" s="6">
        <v>771.23</v>
      </c>
      <c r="N1085" s="8">
        <v>0.02</v>
      </c>
      <c r="O1085" s="5">
        <v>755.81</v>
      </c>
      <c r="P1085" s="10" t="str">
        <f t="shared" si="67"/>
        <v>2021</v>
      </c>
      <c r="Q1085" s="10" t="s">
        <v>535</v>
      </c>
      <c r="R1085" s="11" t="s">
        <v>2247</v>
      </c>
    </row>
    <row r="1086" spans="1:18" x14ac:dyDescent="0.3">
      <c r="A1086" t="str">
        <f t="shared" si="64"/>
        <v>1085-Fat/SPS</v>
      </c>
      <c r="B1086" t="s">
        <v>62</v>
      </c>
      <c r="C1086" t="str">
        <f t="shared" si="65"/>
        <v>Fat</v>
      </c>
      <c r="D1086">
        <v>1085</v>
      </c>
      <c r="E1086" t="s">
        <v>13</v>
      </c>
      <c r="F1086" s="5">
        <v>23</v>
      </c>
      <c r="G1086" s="5" t="str">
        <f t="shared" si="66"/>
        <v>Young</v>
      </c>
      <c r="H1086" t="s">
        <v>32</v>
      </c>
      <c r="I1086" t="s">
        <v>65</v>
      </c>
      <c r="J1086" t="s">
        <v>57</v>
      </c>
      <c r="K1086" t="s">
        <v>67</v>
      </c>
      <c r="L1086">
        <v>4</v>
      </c>
      <c r="M1086" s="6">
        <v>1156.18</v>
      </c>
      <c r="N1086" s="8">
        <v>0.12</v>
      </c>
      <c r="O1086" s="5">
        <v>4069.75</v>
      </c>
      <c r="P1086" s="10" t="str">
        <f t="shared" si="67"/>
        <v>2022</v>
      </c>
      <c r="Q1086" s="10" t="s">
        <v>847</v>
      </c>
      <c r="R1086" s="11" t="s">
        <v>2248</v>
      </c>
    </row>
    <row r="1087" spans="1:18" x14ac:dyDescent="0.3">
      <c r="A1087" t="str">
        <f t="shared" si="64"/>
        <v>1086-Jac/SPS</v>
      </c>
      <c r="B1087" t="s">
        <v>62</v>
      </c>
      <c r="C1087" t="str">
        <f t="shared" si="65"/>
        <v>Jac</v>
      </c>
      <c r="D1087">
        <v>1086</v>
      </c>
      <c r="E1087" t="s">
        <v>30</v>
      </c>
      <c r="F1087" s="5">
        <v>64</v>
      </c>
      <c r="G1087" s="5" t="str">
        <f t="shared" si="66"/>
        <v>Senior</v>
      </c>
      <c r="H1087" t="s">
        <v>32</v>
      </c>
      <c r="I1087" t="s">
        <v>65</v>
      </c>
      <c r="J1087" t="s">
        <v>41</v>
      </c>
      <c r="K1087" t="s">
        <v>42</v>
      </c>
      <c r="L1087">
        <v>1</v>
      </c>
      <c r="M1087" s="6">
        <v>1597.71</v>
      </c>
      <c r="N1087" s="8">
        <v>0.25</v>
      </c>
      <c r="O1087" s="5">
        <v>1198.28</v>
      </c>
      <c r="P1087" s="10" t="str">
        <f t="shared" si="67"/>
        <v>2020</v>
      </c>
      <c r="Q1087" s="10" t="s">
        <v>385</v>
      </c>
      <c r="R1087" s="11" t="s">
        <v>2249</v>
      </c>
    </row>
    <row r="1088" spans="1:18" x14ac:dyDescent="0.3">
      <c r="A1088" t="str">
        <f t="shared" si="64"/>
        <v>1087-Oma/SPS</v>
      </c>
      <c r="B1088" t="s">
        <v>62</v>
      </c>
      <c r="C1088" t="str">
        <f t="shared" si="65"/>
        <v>Oma</v>
      </c>
      <c r="D1088">
        <v>1087</v>
      </c>
      <c r="E1088" t="s">
        <v>23</v>
      </c>
      <c r="F1088" s="5">
        <v>24</v>
      </c>
      <c r="G1088" s="5" t="str">
        <f t="shared" si="66"/>
        <v>Young</v>
      </c>
      <c r="H1088" t="s">
        <v>32</v>
      </c>
      <c r="I1088" t="s">
        <v>65</v>
      </c>
      <c r="J1088" t="s">
        <v>57</v>
      </c>
      <c r="K1088" t="s">
        <v>42</v>
      </c>
      <c r="L1088">
        <v>4</v>
      </c>
      <c r="M1088" s="6">
        <v>168.58</v>
      </c>
      <c r="N1088" s="8">
        <v>0.13</v>
      </c>
      <c r="O1088" s="5">
        <v>586.66</v>
      </c>
      <c r="P1088" s="10" t="str">
        <f t="shared" si="67"/>
        <v>2020</v>
      </c>
      <c r="Q1088" s="10" t="s">
        <v>418</v>
      </c>
      <c r="R1088" s="11" t="s">
        <v>2250</v>
      </c>
    </row>
    <row r="1089" spans="1:18" x14ac:dyDescent="0.3">
      <c r="A1089" t="str">
        <f t="shared" si="64"/>
        <v>1088-Ali/SPS</v>
      </c>
      <c r="B1089" t="s">
        <v>62</v>
      </c>
      <c r="C1089" t="str">
        <f t="shared" si="65"/>
        <v>Ali</v>
      </c>
      <c r="D1089">
        <v>1088</v>
      </c>
      <c r="E1089" t="s">
        <v>12</v>
      </c>
      <c r="F1089" s="5">
        <v>61</v>
      </c>
      <c r="G1089" s="5" t="str">
        <f t="shared" si="66"/>
        <v>Senior</v>
      </c>
      <c r="H1089" t="s">
        <v>32</v>
      </c>
      <c r="I1089" t="s">
        <v>66</v>
      </c>
      <c r="J1089" t="s">
        <v>39</v>
      </c>
      <c r="K1089" t="s">
        <v>43</v>
      </c>
      <c r="L1089" s="12">
        <v>5</v>
      </c>
      <c r="M1089" s="6">
        <v>1230.97</v>
      </c>
      <c r="N1089" s="8">
        <v>0.08</v>
      </c>
      <c r="O1089" s="5">
        <v>2264.98</v>
      </c>
      <c r="P1089" s="10" t="str">
        <f t="shared" si="67"/>
        <v>2022</v>
      </c>
      <c r="Q1089" s="10" t="s">
        <v>848</v>
      </c>
      <c r="R1089" s="11" t="s">
        <v>2251</v>
      </c>
    </row>
    <row r="1090" spans="1:18" x14ac:dyDescent="0.3">
      <c r="A1090" t="str">
        <f t="shared" si="64"/>
        <v>1089-Noa/SPS</v>
      </c>
      <c r="B1090" t="s">
        <v>62</v>
      </c>
      <c r="C1090" t="str">
        <f t="shared" si="65"/>
        <v>Noa</v>
      </c>
      <c r="D1090">
        <v>1089</v>
      </c>
      <c r="E1090" t="s">
        <v>24</v>
      </c>
      <c r="F1090" s="5">
        <v>26</v>
      </c>
      <c r="G1090" s="5" t="str">
        <f t="shared" si="66"/>
        <v>Middle Age</v>
      </c>
      <c r="H1090" t="s">
        <v>32</v>
      </c>
      <c r="I1090" t="s">
        <v>65</v>
      </c>
      <c r="J1090" t="s">
        <v>57</v>
      </c>
      <c r="K1090" t="s">
        <v>43</v>
      </c>
      <c r="L1090">
        <v>6</v>
      </c>
      <c r="M1090" s="6">
        <v>1681.22</v>
      </c>
      <c r="N1090" s="8">
        <v>0.3</v>
      </c>
      <c r="O1090" s="5">
        <v>7061.12</v>
      </c>
      <c r="P1090" s="10" t="str">
        <f t="shared" si="67"/>
        <v>2020</v>
      </c>
      <c r="Q1090" s="10" t="s">
        <v>849</v>
      </c>
      <c r="R1090" s="11" t="s">
        <v>2252</v>
      </c>
    </row>
    <row r="1091" spans="1:18" x14ac:dyDescent="0.3">
      <c r="A1091" t="str">
        <f t="shared" ref="A1091:A1154" si="68">D1091&amp;"-"&amp;C1091&amp;"/"&amp;B1091</f>
        <v>1090-Sar/SPS</v>
      </c>
      <c r="B1091" t="s">
        <v>62</v>
      </c>
      <c r="C1091" t="str">
        <f t="shared" ref="C1091:C1154" si="69">LEFT(E1091,3)</f>
        <v>Sar</v>
      </c>
      <c r="D1091">
        <v>1090</v>
      </c>
      <c r="E1091" t="s">
        <v>29</v>
      </c>
      <c r="F1091" s="5">
        <v>37</v>
      </c>
      <c r="G1091" s="5" t="str">
        <f t="shared" ref="G1091:G1154" si="70">IF(F1091&lt;25,"Young",IF(F1091&lt;45,"Middle Age","Senior"))</f>
        <v>Middle Age</v>
      </c>
      <c r="H1091" t="s">
        <v>32</v>
      </c>
      <c r="I1091" t="s">
        <v>34</v>
      </c>
      <c r="J1091" t="s">
        <v>41</v>
      </c>
      <c r="K1091" t="s">
        <v>67</v>
      </c>
      <c r="L1091">
        <v>6</v>
      </c>
      <c r="M1091" s="6">
        <v>776.1</v>
      </c>
      <c r="N1091" s="8">
        <v>0.26</v>
      </c>
      <c r="O1091" s="5">
        <v>3445.88</v>
      </c>
      <c r="P1091" s="10" t="str">
        <f t="shared" ref="P1091:P1154" si="71">RIGHT(Q1091,4)</f>
        <v>2021</v>
      </c>
      <c r="Q1091" s="10" t="s">
        <v>850</v>
      </c>
      <c r="R1091" s="11" t="s">
        <v>2253</v>
      </c>
    </row>
    <row r="1092" spans="1:18" x14ac:dyDescent="0.3">
      <c r="A1092" t="str">
        <f t="shared" si="68"/>
        <v>1091-Ais/SPS</v>
      </c>
      <c r="B1092" t="s">
        <v>62</v>
      </c>
      <c r="C1092" t="str">
        <f t="shared" si="69"/>
        <v>Ais</v>
      </c>
      <c r="D1092">
        <v>1091</v>
      </c>
      <c r="E1092" t="s">
        <v>16</v>
      </c>
      <c r="F1092" s="5">
        <v>54</v>
      </c>
      <c r="G1092" s="5" t="str">
        <f t="shared" si="70"/>
        <v>Senior</v>
      </c>
      <c r="H1092" t="s">
        <v>31</v>
      </c>
      <c r="I1092" t="s">
        <v>64</v>
      </c>
      <c r="J1092" t="s">
        <v>37</v>
      </c>
      <c r="K1092" t="s">
        <v>67</v>
      </c>
      <c r="L1092">
        <v>8</v>
      </c>
      <c r="M1092" s="6">
        <v>938.05</v>
      </c>
      <c r="N1092" s="8">
        <v>0.16</v>
      </c>
      <c r="O1092" s="5">
        <v>6303.7</v>
      </c>
      <c r="P1092" s="10" t="str">
        <f t="shared" si="71"/>
        <v>2021</v>
      </c>
      <c r="Q1092" s="10" t="s">
        <v>851</v>
      </c>
      <c r="R1092" s="11" t="s">
        <v>2254</v>
      </c>
    </row>
    <row r="1093" spans="1:18" x14ac:dyDescent="0.3">
      <c r="A1093" t="str">
        <f t="shared" si="68"/>
        <v>1092-Ali/SPS</v>
      </c>
      <c r="B1093" t="s">
        <v>62</v>
      </c>
      <c r="C1093" t="str">
        <f t="shared" si="69"/>
        <v>Ali</v>
      </c>
      <c r="D1093">
        <v>1092</v>
      </c>
      <c r="E1093" t="s">
        <v>12</v>
      </c>
      <c r="F1093" s="5">
        <v>28</v>
      </c>
      <c r="G1093" s="5" t="str">
        <f t="shared" si="70"/>
        <v>Middle Age</v>
      </c>
      <c r="H1093" t="s">
        <v>32</v>
      </c>
      <c r="I1093" t="s">
        <v>63</v>
      </c>
      <c r="J1093" t="s">
        <v>38</v>
      </c>
      <c r="K1093" t="s">
        <v>42</v>
      </c>
      <c r="L1093">
        <v>9</v>
      </c>
      <c r="M1093" s="6">
        <v>1412.52</v>
      </c>
      <c r="N1093" s="8">
        <v>0.17</v>
      </c>
      <c r="O1093" s="5">
        <v>10551.52</v>
      </c>
      <c r="P1093" s="10" t="str">
        <f t="shared" si="71"/>
        <v>2023</v>
      </c>
      <c r="Q1093" s="10" t="s">
        <v>198</v>
      </c>
      <c r="R1093" s="11" t="s">
        <v>2255</v>
      </c>
    </row>
    <row r="1094" spans="1:18" x14ac:dyDescent="0.3">
      <c r="A1094" t="str">
        <f t="shared" si="68"/>
        <v>1093-Meh/SPS</v>
      </c>
      <c r="B1094" t="s">
        <v>62</v>
      </c>
      <c r="C1094" t="str">
        <f t="shared" si="69"/>
        <v>Meh</v>
      </c>
      <c r="D1094">
        <v>1093</v>
      </c>
      <c r="E1094" t="s">
        <v>26</v>
      </c>
      <c r="F1094" s="5">
        <v>19</v>
      </c>
      <c r="G1094" s="5" t="str">
        <f t="shared" si="70"/>
        <v>Young</v>
      </c>
      <c r="H1094" t="s">
        <v>31</v>
      </c>
      <c r="I1094" t="s">
        <v>35</v>
      </c>
      <c r="J1094" t="s">
        <v>40</v>
      </c>
      <c r="K1094" t="s">
        <v>67</v>
      </c>
      <c r="L1094">
        <v>8</v>
      </c>
      <c r="M1094" s="6">
        <v>182.38</v>
      </c>
      <c r="N1094" s="8">
        <v>0</v>
      </c>
      <c r="O1094" s="5">
        <v>1459.04</v>
      </c>
      <c r="P1094" s="10" t="str">
        <f t="shared" si="71"/>
        <v>2023</v>
      </c>
      <c r="Q1094" s="10" t="s">
        <v>730</v>
      </c>
      <c r="R1094" s="11" t="s">
        <v>2256</v>
      </c>
    </row>
    <row r="1095" spans="1:18" x14ac:dyDescent="0.3">
      <c r="A1095" t="str">
        <f t="shared" si="68"/>
        <v>1094-Dav/SPS</v>
      </c>
      <c r="B1095" t="s">
        <v>62</v>
      </c>
      <c r="C1095" t="str">
        <f t="shared" si="69"/>
        <v>Dav</v>
      </c>
      <c r="D1095">
        <v>1094</v>
      </c>
      <c r="E1095" t="s">
        <v>22</v>
      </c>
      <c r="F1095" s="5">
        <v>39</v>
      </c>
      <c r="G1095" s="5" t="str">
        <f t="shared" si="70"/>
        <v>Middle Age</v>
      </c>
      <c r="H1095" t="s">
        <v>32</v>
      </c>
      <c r="I1095" t="s">
        <v>65</v>
      </c>
      <c r="J1095" t="s">
        <v>37</v>
      </c>
      <c r="K1095" t="s">
        <v>43</v>
      </c>
      <c r="L1095">
        <v>1</v>
      </c>
      <c r="M1095" s="6">
        <v>801.99</v>
      </c>
      <c r="N1095" s="8">
        <v>0.28999999999999998</v>
      </c>
      <c r="O1095" s="5">
        <v>569.41</v>
      </c>
      <c r="P1095" s="10" t="str">
        <f t="shared" si="71"/>
        <v>2020</v>
      </c>
      <c r="Q1095" s="10" t="s">
        <v>91</v>
      </c>
      <c r="R1095" s="11" t="s">
        <v>2257</v>
      </c>
    </row>
    <row r="1096" spans="1:18" x14ac:dyDescent="0.3">
      <c r="A1096" t="str">
        <f t="shared" si="68"/>
        <v>1095-Ais/SPS</v>
      </c>
      <c r="B1096" t="s">
        <v>62</v>
      </c>
      <c r="C1096" t="str">
        <f t="shared" si="69"/>
        <v>Ais</v>
      </c>
      <c r="D1096">
        <v>1095</v>
      </c>
      <c r="E1096" t="s">
        <v>16</v>
      </c>
      <c r="F1096" s="5">
        <v>53</v>
      </c>
      <c r="G1096" s="5" t="str">
        <f t="shared" si="70"/>
        <v>Senior</v>
      </c>
      <c r="H1096" t="s">
        <v>32</v>
      </c>
      <c r="I1096" t="s">
        <v>66</v>
      </c>
      <c r="J1096" t="s">
        <v>39</v>
      </c>
      <c r="K1096" t="s">
        <v>42</v>
      </c>
      <c r="L1096">
        <v>3</v>
      </c>
      <c r="M1096" s="6">
        <v>626.64</v>
      </c>
      <c r="N1096" s="8">
        <v>0.24</v>
      </c>
      <c r="O1096" s="5">
        <v>1428.74</v>
      </c>
      <c r="P1096" s="10" t="str">
        <f t="shared" si="71"/>
        <v>2022</v>
      </c>
      <c r="Q1096" s="10" t="s">
        <v>852</v>
      </c>
      <c r="R1096" s="11" t="s">
        <v>2258</v>
      </c>
    </row>
    <row r="1097" spans="1:18" x14ac:dyDescent="0.3">
      <c r="A1097" t="str">
        <f t="shared" si="68"/>
        <v>1096-Emi/SPS</v>
      </c>
      <c r="B1097" t="s">
        <v>62</v>
      </c>
      <c r="C1097" t="str">
        <f t="shared" si="69"/>
        <v>Emi</v>
      </c>
      <c r="D1097">
        <v>1096</v>
      </c>
      <c r="E1097" t="s">
        <v>28</v>
      </c>
      <c r="F1097" s="5">
        <v>22</v>
      </c>
      <c r="G1097" s="5" t="str">
        <f t="shared" si="70"/>
        <v>Young</v>
      </c>
      <c r="H1097" t="s">
        <v>31</v>
      </c>
      <c r="I1097" t="s">
        <v>63</v>
      </c>
      <c r="J1097" t="s">
        <v>37</v>
      </c>
      <c r="K1097" t="s">
        <v>67</v>
      </c>
      <c r="L1097">
        <v>6</v>
      </c>
      <c r="M1097" s="6">
        <v>83.14</v>
      </c>
      <c r="N1097" s="8">
        <v>0.01</v>
      </c>
      <c r="O1097" s="5">
        <v>493.85</v>
      </c>
      <c r="P1097" s="10" t="str">
        <f t="shared" si="71"/>
        <v>2023</v>
      </c>
      <c r="Q1097" s="10" t="s">
        <v>157</v>
      </c>
      <c r="R1097" s="11" t="s">
        <v>2259</v>
      </c>
    </row>
    <row r="1098" spans="1:18" x14ac:dyDescent="0.3">
      <c r="A1098" t="str">
        <f t="shared" si="68"/>
        <v>1097-Muh/SPS</v>
      </c>
      <c r="B1098" t="s">
        <v>62</v>
      </c>
      <c r="C1098" t="str">
        <f t="shared" si="69"/>
        <v>Muh</v>
      </c>
      <c r="D1098">
        <v>1097</v>
      </c>
      <c r="E1098" t="s">
        <v>27</v>
      </c>
      <c r="F1098" s="5">
        <v>24</v>
      </c>
      <c r="G1098" s="5" t="str">
        <f t="shared" si="70"/>
        <v>Young</v>
      </c>
      <c r="H1098" t="s">
        <v>32</v>
      </c>
      <c r="I1098" t="s">
        <v>63</v>
      </c>
      <c r="J1098" t="s">
        <v>57</v>
      </c>
      <c r="K1098" t="s">
        <v>42</v>
      </c>
      <c r="L1098">
        <v>1</v>
      </c>
      <c r="M1098" s="6">
        <v>432.15</v>
      </c>
      <c r="N1098" s="8">
        <v>0.05</v>
      </c>
      <c r="O1098" s="5">
        <v>410.54</v>
      </c>
      <c r="P1098" s="10" t="str">
        <f t="shared" si="71"/>
        <v>2021</v>
      </c>
      <c r="Q1098" s="10" t="s">
        <v>853</v>
      </c>
      <c r="R1098" s="11" t="s">
        <v>2260</v>
      </c>
    </row>
    <row r="1099" spans="1:18" x14ac:dyDescent="0.3">
      <c r="A1099" t="str">
        <f t="shared" si="68"/>
        <v>1098-Meh/SPS</v>
      </c>
      <c r="B1099" t="s">
        <v>62</v>
      </c>
      <c r="C1099" t="str">
        <f t="shared" si="69"/>
        <v>Meh</v>
      </c>
      <c r="D1099">
        <v>1098</v>
      </c>
      <c r="E1099" t="s">
        <v>26</v>
      </c>
      <c r="F1099" s="5">
        <v>23</v>
      </c>
      <c r="G1099" s="5" t="str">
        <f t="shared" si="70"/>
        <v>Young</v>
      </c>
      <c r="H1099" t="s">
        <v>32</v>
      </c>
      <c r="I1099" t="s">
        <v>33</v>
      </c>
      <c r="J1099" t="s">
        <v>41</v>
      </c>
      <c r="K1099" t="s">
        <v>43</v>
      </c>
      <c r="L1099">
        <v>8</v>
      </c>
      <c r="M1099" s="6">
        <v>821.97</v>
      </c>
      <c r="N1099" s="8">
        <v>0.25</v>
      </c>
      <c r="O1099" s="5">
        <v>4931.82</v>
      </c>
      <c r="P1099" s="10" t="str">
        <f t="shared" si="71"/>
        <v>2020</v>
      </c>
      <c r="Q1099" s="10" t="s">
        <v>854</v>
      </c>
      <c r="R1099" s="11" t="s">
        <v>2261</v>
      </c>
    </row>
    <row r="1100" spans="1:18" x14ac:dyDescent="0.3">
      <c r="A1100" t="str">
        <f t="shared" si="68"/>
        <v>1099-Sop/SPS</v>
      </c>
      <c r="B1100" t="s">
        <v>62</v>
      </c>
      <c r="C1100" t="str">
        <f t="shared" si="69"/>
        <v>Sop</v>
      </c>
      <c r="D1100">
        <v>1099</v>
      </c>
      <c r="E1100" t="s">
        <v>58</v>
      </c>
      <c r="F1100" s="5">
        <v>39</v>
      </c>
      <c r="G1100" s="5" t="str">
        <f t="shared" si="70"/>
        <v>Middle Age</v>
      </c>
      <c r="H1100" t="s">
        <v>31</v>
      </c>
      <c r="I1100" t="s">
        <v>66</v>
      </c>
      <c r="J1100" t="s">
        <v>37</v>
      </c>
      <c r="K1100" t="s">
        <v>43</v>
      </c>
      <c r="L1100">
        <v>6</v>
      </c>
      <c r="M1100" s="6">
        <v>434.99</v>
      </c>
      <c r="N1100" s="8">
        <v>0.03</v>
      </c>
      <c r="O1100" s="5">
        <v>2531.64</v>
      </c>
      <c r="P1100" s="10" t="str">
        <f t="shared" si="71"/>
        <v>2020</v>
      </c>
      <c r="Q1100" s="10" t="s">
        <v>855</v>
      </c>
      <c r="R1100" s="11" t="s">
        <v>2262</v>
      </c>
    </row>
    <row r="1101" spans="1:18" x14ac:dyDescent="0.3">
      <c r="A1101" t="str">
        <f t="shared" si="68"/>
        <v>1100-Lea/SPS</v>
      </c>
      <c r="B1101" t="s">
        <v>62</v>
      </c>
      <c r="C1101" t="str">
        <f t="shared" si="69"/>
        <v>Lea</v>
      </c>
      <c r="D1101">
        <v>1100</v>
      </c>
      <c r="E1101" t="s">
        <v>14</v>
      </c>
      <c r="F1101" s="5">
        <v>27</v>
      </c>
      <c r="G1101" s="5" t="str">
        <f t="shared" si="70"/>
        <v>Middle Age</v>
      </c>
      <c r="H1101" t="s">
        <v>32</v>
      </c>
      <c r="I1101" t="s">
        <v>34</v>
      </c>
      <c r="J1101" t="s">
        <v>37</v>
      </c>
      <c r="K1101" t="s">
        <v>43</v>
      </c>
      <c r="L1101">
        <v>1</v>
      </c>
      <c r="M1101" s="6">
        <v>1224.68</v>
      </c>
      <c r="N1101" s="8">
        <v>0.28000000000000003</v>
      </c>
      <c r="O1101" s="5">
        <v>881.77</v>
      </c>
      <c r="P1101" s="10" t="str">
        <f t="shared" si="71"/>
        <v>2020</v>
      </c>
      <c r="Q1101" s="10" t="s">
        <v>618</v>
      </c>
      <c r="R1101" s="11" t="s">
        <v>2263</v>
      </c>
    </row>
    <row r="1102" spans="1:18" x14ac:dyDescent="0.3">
      <c r="A1102" t="str">
        <f t="shared" si="68"/>
        <v>1101-Isa/SPS</v>
      </c>
      <c r="B1102" t="s">
        <v>62</v>
      </c>
      <c r="C1102" t="str">
        <f t="shared" si="69"/>
        <v>Isa</v>
      </c>
      <c r="D1102">
        <v>1101</v>
      </c>
      <c r="E1102" t="s">
        <v>21</v>
      </c>
      <c r="F1102" s="5">
        <v>63</v>
      </c>
      <c r="G1102" s="5" t="str">
        <f t="shared" si="70"/>
        <v>Senior</v>
      </c>
      <c r="H1102" t="s">
        <v>32</v>
      </c>
      <c r="I1102" t="s">
        <v>64</v>
      </c>
      <c r="J1102" t="s">
        <v>41</v>
      </c>
      <c r="K1102" t="s">
        <v>67</v>
      </c>
      <c r="L1102" s="12">
        <v>5</v>
      </c>
      <c r="M1102" s="6">
        <v>924.87</v>
      </c>
      <c r="N1102" s="8">
        <v>0.3</v>
      </c>
      <c r="O1102" s="5">
        <v>1294.82</v>
      </c>
      <c r="P1102" s="10" t="str">
        <f t="shared" si="71"/>
        <v>2022</v>
      </c>
      <c r="Q1102" s="10" t="s">
        <v>856</v>
      </c>
      <c r="R1102" s="11" t="s">
        <v>2264</v>
      </c>
    </row>
    <row r="1103" spans="1:18" x14ac:dyDescent="0.3">
      <c r="A1103" t="str">
        <f t="shared" si="68"/>
        <v>1102-Muh/SPS</v>
      </c>
      <c r="B1103" t="s">
        <v>62</v>
      </c>
      <c r="C1103" t="str">
        <f t="shared" si="69"/>
        <v>Muh</v>
      </c>
      <c r="D1103">
        <v>1102</v>
      </c>
      <c r="E1103" t="s">
        <v>27</v>
      </c>
      <c r="F1103" s="5">
        <v>57</v>
      </c>
      <c r="G1103" s="5" t="str">
        <f t="shared" si="70"/>
        <v>Senior</v>
      </c>
      <c r="H1103" t="s">
        <v>31</v>
      </c>
      <c r="I1103" t="s">
        <v>65</v>
      </c>
      <c r="J1103" t="s">
        <v>57</v>
      </c>
      <c r="K1103" t="s">
        <v>67</v>
      </c>
      <c r="L1103">
        <v>6</v>
      </c>
      <c r="M1103" s="6">
        <v>126.99</v>
      </c>
      <c r="N1103" s="8">
        <v>0.27</v>
      </c>
      <c r="O1103" s="5">
        <v>556.22</v>
      </c>
      <c r="P1103" s="10" t="str">
        <f t="shared" si="71"/>
        <v>2023</v>
      </c>
      <c r="Q1103" s="10" t="s">
        <v>718</v>
      </c>
      <c r="R1103" s="11" t="s">
        <v>2265</v>
      </c>
    </row>
    <row r="1104" spans="1:18" x14ac:dyDescent="0.3">
      <c r="A1104" t="str">
        <f t="shared" si="68"/>
        <v>1103-Emi/SPS</v>
      </c>
      <c r="B1104" t="s">
        <v>62</v>
      </c>
      <c r="C1104" t="str">
        <f t="shared" si="69"/>
        <v>Emi</v>
      </c>
      <c r="D1104">
        <v>1103</v>
      </c>
      <c r="E1104" t="s">
        <v>28</v>
      </c>
      <c r="F1104" s="5">
        <v>63</v>
      </c>
      <c r="G1104" s="5" t="str">
        <f t="shared" si="70"/>
        <v>Senior</v>
      </c>
      <c r="H1104" t="s">
        <v>31</v>
      </c>
      <c r="I1104" t="s">
        <v>65</v>
      </c>
      <c r="J1104" t="s">
        <v>38</v>
      </c>
      <c r="K1104" t="s">
        <v>67</v>
      </c>
      <c r="L1104">
        <v>8</v>
      </c>
      <c r="M1104" s="6">
        <v>586.33000000000004</v>
      </c>
      <c r="N1104" s="8">
        <v>0.22</v>
      </c>
      <c r="O1104" s="5">
        <v>3658.7</v>
      </c>
      <c r="P1104" s="10" t="str">
        <f t="shared" si="71"/>
        <v>2020</v>
      </c>
      <c r="Q1104" s="10" t="s">
        <v>531</v>
      </c>
      <c r="R1104" s="11" t="s">
        <v>2266</v>
      </c>
    </row>
    <row r="1105" spans="1:18" x14ac:dyDescent="0.3">
      <c r="A1105" t="str">
        <f t="shared" si="68"/>
        <v>1104-Joh/SPS</v>
      </c>
      <c r="B1105" t="s">
        <v>62</v>
      </c>
      <c r="C1105" t="str">
        <f t="shared" si="69"/>
        <v>Joh</v>
      </c>
      <c r="D1105">
        <v>1104</v>
      </c>
      <c r="E1105" t="s">
        <v>19</v>
      </c>
      <c r="F1105" s="5">
        <v>63</v>
      </c>
      <c r="G1105" s="5" t="str">
        <f t="shared" si="70"/>
        <v>Senior</v>
      </c>
      <c r="H1105" t="s">
        <v>32</v>
      </c>
      <c r="I1105" t="s">
        <v>66</v>
      </c>
      <c r="J1105" t="s">
        <v>37</v>
      </c>
      <c r="K1105" t="s">
        <v>67</v>
      </c>
      <c r="L1105">
        <v>5</v>
      </c>
      <c r="M1105" s="6">
        <v>87.98</v>
      </c>
      <c r="N1105" s="8">
        <v>0.15</v>
      </c>
      <c r="O1105" s="5">
        <v>373.92</v>
      </c>
      <c r="P1105" s="10" t="str">
        <f t="shared" si="71"/>
        <v>2022</v>
      </c>
      <c r="Q1105" s="10" t="s">
        <v>857</v>
      </c>
      <c r="R1105" s="11" t="s">
        <v>2267</v>
      </c>
    </row>
    <row r="1106" spans="1:18" x14ac:dyDescent="0.3">
      <c r="A1106" t="str">
        <f t="shared" si="68"/>
        <v>1105-Luc/SPS</v>
      </c>
      <c r="B1106" t="s">
        <v>62</v>
      </c>
      <c r="C1106" t="str">
        <f t="shared" si="69"/>
        <v>Luc</v>
      </c>
      <c r="D1106">
        <v>1105</v>
      </c>
      <c r="E1106" t="s">
        <v>25</v>
      </c>
      <c r="F1106" s="5">
        <v>37</v>
      </c>
      <c r="G1106" s="5" t="str">
        <f t="shared" si="70"/>
        <v>Middle Age</v>
      </c>
      <c r="H1106" t="s">
        <v>31</v>
      </c>
      <c r="I1106" t="s">
        <v>34</v>
      </c>
      <c r="J1106" t="s">
        <v>40</v>
      </c>
      <c r="K1106" t="s">
        <v>67</v>
      </c>
      <c r="L1106">
        <v>1</v>
      </c>
      <c r="M1106" s="6">
        <v>748.36</v>
      </c>
      <c r="N1106" s="8">
        <v>0.02</v>
      </c>
      <c r="O1106" s="5">
        <v>733.39</v>
      </c>
      <c r="P1106" s="10" t="str">
        <f t="shared" si="71"/>
        <v>2021</v>
      </c>
      <c r="Q1106" s="10" t="s">
        <v>185</v>
      </c>
      <c r="R1106" s="11" t="s">
        <v>2268</v>
      </c>
    </row>
    <row r="1107" spans="1:18" x14ac:dyDescent="0.3">
      <c r="A1107" t="str">
        <f t="shared" si="68"/>
        <v>1106-Noa/SPS</v>
      </c>
      <c r="B1107" t="s">
        <v>62</v>
      </c>
      <c r="C1107" t="str">
        <f t="shared" si="69"/>
        <v>Noa</v>
      </c>
      <c r="D1107">
        <v>1106</v>
      </c>
      <c r="E1107" t="s">
        <v>24</v>
      </c>
      <c r="F1107" s="5">
        <v>45</v>
      </c>
      <c r="G1107" s="5" t="str">
        <f t="shared" si="70"/>
        <v>Senior</v>
      </c>
      <c r="H1107" t="s">
        <v>32</v>
      </c>
      <c r="I1107" t="s">
        <v>66</v>
      </c>
      <c r="J1107" t="s">
        <v>39</v>
      </c>
      <c r="K1107" t="s">
        <v>67</v>
      </c>
      <c r="L1107" s="12">
        <v>5</v>
      </c>
      <c r="M1107" s="6">
        <v>555.26</v>
      </c>
      <c r="N1107" s="8">
        <v>0.22</v>
      </c>
      <c r="O1107" s="5">
        <v>866.21</v>
      </c>
      <c r="P1107" s="10" t="str">
        <f t="shared" si="71"/>
        <v>2020</v>
      </c>
      <c r="Q1107" s="10" t="s">
        <v>858</v>
      </c>
      <c r="R1107" s="11" t="s">
        <v>2269</v>
      </c>
    </row>
    <row r="1108" spans="1:18" x14ac:dyDescent="0.3">
      <c r="A1108" t="str">
        <f t="shared" si="68"/>
        <v>1107-Joh/SPS</v>
      </c>
      <c r="B1108" t="s">
        <v>62</v>
      </c>
      <c r="C1108" t="str">
        <f t="shared" si="69"/>
        <v>Joh</v>
      </c>
      <c r="D1108">
        <v>1107</v>
      </c>
      <c r="E1108" t="s">
        <v>19</v>
      </c>
      <c r="F1108" s="5">
        <v>40</v>
      </c>
      <c r="G1108" s="5" t="str">
        <f t="shared" si="70"/>
        <v>Middle Age</v>
      </c>
      <c r="H1108" t="s">
        <v>32</v>
      </c>
      <c r="I1108" t="s">
        <v>66</v>
      </c>
      <c r="J1108" t="s">
        <v>57</v>
      </c>
      <c r="K1108" t="s">
        <v>43</v>
      </c>
      <c r="L1108">
        <v>4</v>
      </c>
      <c r="M1108" s="6">
        <v>1391.96</v>
      </c>
      <c r="N1108" s="8">
        <v>0.12</v>
      </c>
      <c r="O1108" s="5">
        <v>4899.7</v>
      </c>
      <c r="P1108" s="10" t="str">
        <f t="shared" si="71"/>
        <v>2023</v>
      </c>
      <c r="Q1108" s="10" t="s">
        <v>797</v>
      </c>
      <c r="R1108" s="11" t="s">
        <v>2270</v>
      </c>
    </row>
    <row r="1109" spans="1:18" x14ac:dyDescent="0.3">
      <c r="A1109" t="str">
        <f t="shared" si="68"/>
        <v>1108-Meh/SPS</v>
      </c>
      <c r="B1109" t="s">
        <v>62</v>
      </c>
      <c r="C1109" t="str">
        <f t="shared" si="69"/>
        <v>Meh</v>
      </c>
      <c r="D1109">
        <v>1108</v>
      </c>
      <c r="E1109" t="s">
        <v>26</v>
      </c>
      <c r="F1109" s="5">
        <v>52</v>
      </c>
      <c r="G1109" s="5" t="str">
        <f t="shared" si="70"/>
        <v>Senior</v>
      </c>
      <c r="H1109" t="s">
        <v>31</v>
      </c>
      <c r="I1109" t="s">
        <v>64</v>
      </c>
      <c r="J1109" t="s">
        <v>57</v>
      </c>
      <c r="K1109" t="s">
        <v>43</v>
      </c>
      <c r="L1109">
        <v>4</v>
      </c>
      <c r="M1109" s="6">
        <v>649.44000000000005</v>
      </c>
      <c r="N1109" s="8">
        <v>0.17</v>
      </c>
      <c r="O1109" s="5">
        <v>2156.14</v>
      </c>
      <c r="P1109" s="10" t="str">
        <f t="shared" si="71"/>
        <v>2023</v>
      </c>
      <c r="Q1109" s="10" t="s">
        <v>583</v>
      </c>
      <c r="R1109" s="11" t="s">
        <v>2271</v>
      </c>
    </row>
    <row r="1110" spans="1:18" x14ac:dyDescent="0.3">
      <c r="A1110" t="str">
        <f t="shared" si="68"/>
        <v>1109-Sop/SPS</v>
      </c>
      <c r="B1110" t="s">
        <v>62</v>
      </c>
      <c r="C1110" t="str">
        <f t="shared" si="69"/>
        <v>Sop</v>
      </c>
      <c r="D1110">
        <v>1109</v>
      </c>
      <c r="E1110" t="s">
        <v>58</v>
      </c>
      <c r="F1110" s="5">
        <v>18</v>
      </c>
      <c r="G1110" s="5" t="str">
        <f t="shared" si="70"/>
        <v>Young</v>
      </c>
      <c r="H1110" t="s">
        <v>31</v>
      </c>
      <c r="I1110" t="s">
        <v>34</v>
      </c>
      <c r="J1110" t="s">
        <v>37</v>
      </c>
      <c r="K1110" t="s">
        <v>67</v>
      </c>
      <c r="L1110">
        <v>7</v>
      </c>
      <c r="M1110" s="6">
        <v>781.56</v>
      </c>
      <c r="N1110" s="8">
        <v>0.09</v>
      </c>
      <c r="O1110" s="5">
        <v>4978.54</v>
      </c>
      <c r="P1110" s="10" t="str">
        <f t="shared" si="71"/>
        <v>2022</v>
      </c>
      <c r="Q1110" s="10" t="s">
        <v>345</v>
      </c>
      <c r="R1110" s="11" t="s">
        <v>2272</v>
      </c>
    </row>
    <row r="1111" spans="1:18" x14ac:dyDescent="0.3">
      <c r="A1111" t="str">
        <f t="shared" si="68"/>
        <v>1110-Jam/SPS</v>
      </c>
      <c r="B1111" t="s">
        <v>62</v>
      </c>
      <c r="C1111" t="str">
        <f t="shared" si="69"/>
        <v>Jam</v>
      </c>
      <c r="D1111">
        <v>1110</v>
      </c>
      <c r="E1111" t="s">
        <v>17</v>
      </c>
      <c r="F1111" s="5">
        <v>46</v>
      </c>
      <c r="G1111" s="5" t="str">
        <f t="shared" si="70"/>
        <v>Senior</v>
      </c>
      <c r="H1111" t="s">
        <v>31</v>
      </c>
      <c r="I1111" t="s">
        <v>64</v>
      </c>
      <c r="J1111" t="s">
        <v>40</v>
      </c>
      <c r="K1111" t="s">
        <v>43</v>
      </c>
      <c r="L1111" s="12">
        <v>5</v>
      </c>
      <c r="M1111" s="6">
        <v>1464.4</v>
      </c>
      <c r="N1111" s="8">
        <v>7.0000000000000007E-2</v>
      </c>
      <c r="O1111" s="5">
        <v>2723.78</v>
      </c>
      <c r="P1111" s="10" t="str">
        <f t="shared" si="71"/>
        <v>2021</v>
      </c>
      <c r="Q1111" s="10" t="s">
        <v>678</v>
      </c>
      <c r="R1111" s="11" t="s">
        <v>2273</v>
      </c>
    </row>
    <row r="1112" spans="1:18" x14ac:dyDescent="0.3">
      <c r="A1112" t="str">
        <f t="shared" si="68"/>
        <v>1111-Luc/SPS</v>
      </c>
      <c r="B1112" t="s">
        <v>62</v>
      </c>
      <c r="C1112" t="str">
        <f t="shared" si="69"/>
        <v>Luc</v>
      </c>
      <c r="D1112">
        <v>1111</v>
      </c>
      <c r="E1112" t="s">
        <v>25</v>
      </c>
      <c r="F1112" s="5">
        <v>26</v>
      </c>
      <c r="G1112" s="5" t="str">
        <f t="shared" si="70"/>
        <v>Middle Age</v>
      </c>
      <c r="H1112" t="s">
        <v>31</v>
      </c>
      <c r="I1112" t="s">
        <v>34</v>
      </c>
      <c r="J1112" t="s">
        <v>41</v>
      </c>
      <c r="K1112" t="s">
        <v>42</v>
      </c>
      <c r="L1112">
        <v>7</v>
      </c>
      <c r="M1112" s="6">
        <v>987.79</v>
      </c>
      <c r="N1112" s="8">
        <v>0.1</v>
      </c>
      <c r="O1112" s="5">
        <v>6223.08</v>
      </c>
      <c r="P1112" s="10" t="str">
        <f t="shared" si="71"/>
        <v>2023</v>
      </c>
      <c r="Q1112" s="10" t="s">
        <v>728</v>
      </c>
      <c r="R1112" s="11" t="s">
        <v>2274</v>
      </c>
    </row>
    <row r="1113" spans="1:18" x14ac:dyDescent="0.3">
      <c r="A1113" t="str">
        <f t="shared" si="68"/>
        <v>1112-Sar/SPS</v>
      </c>
      <c r="B1113" t="s">
        <v>62</v>
      </c>
      <c r="C1113" t="str">
        <f t="shared" si="69"/>
        <v>Sar</v>
      </c>
      <c r="D1113">
        <v>1112</v>
      </c>
      <c r="E1113" t="s">
        <v>29</v>
      </c>
      <c r="F1113" s="5">
        <v>26</v>
      </c>
      <c r="G1113" s="5" t="str">
        <f t="shared" si="70"/>
        <v>Middle Age</v>
      </c>
      <c r="H1113" t="s">
        <v>32</v>
      </c>
      <c r="I1113" t="s">
        <v>65</v>
      </c>
      <c r="J1113" t="s">
        <v>37</v>
      </c>
      <c r="K1113" t="s">
        <v>67</v>
      </c>
      <c r="L1113">
        <v>7</v>
      </c>
      <c r="M1113" s="6">
        <v>1135.0899999999999</v>
      </c>
      <c r="N1113" s="8">
        <v>0.24</v>
      </c>
      <c r="O1113" s="5">
        <v>6038.68</v>
      </c>
      <c r="P1113" s="10" t="str">
        <f t="shared" si="71"/>
        <v>2021</v>
      </c>
      <c r="Q1113" s="10" t="s">
        <v>859</v>
      </c>
      <c r="R1113" s="11" t="s">
        <v>2275</v>
      </c>
    </row>
    <row r="1114" spans="1:18" x14ac:dyDescent="0.3">
      <c r="A1114" t="str">
        <f t="shared" si="68"/>
        <v>1113-Emi/SPS</v>
      </c>
      <c r="B1114" t="s">
        <v>62</v>
      </c>
      <c r="C1114" t="str">
        <f t="shared" si="69"/>
        <v>Emi</v>
      </c>
      <c r="D1114">
        <v>1113</v>
      </c>
      <c r="E1114" t="s">
        <v>28</v>
      </c>
      <c r="F1114" s="5">
        <v>39</v>
      </c>
      <c r="G1114" s="5" t="str">
        <f t="shared" si="70"/>
        <v>Middle Age</v>
      </c>
      <c r="H1114" t="s">
        <v>31</v>
      </c>
      <c r="I1114" t="s">
        <v>35</v>
      </c>
      <c r="J1114" t="s">
        <v>37</v>
      </c>
      <c r="K1114" t="s">
        <v>42</v>
      </c>
      <c r="L1114">
        <v>7</v>
      </c>
      <c r="M1114" s="6">
        <v>1690.63</v>
      </c>
      <c r="N1114" s="8">
        <v>0.13</v>
      </c>
      <c r="O1114" s="5">
        <v>10295.94</v>
      </c>
      <c r="P1114" s="10" t="str">
        <f t="shared" si="71"/>
        <v>2023</v>
      </c>
      <c r="Q1114" s="10" t="s">
        <v>462</v>
      </c>
      <c r="R1114" s="11" t="s">
        <v>2276</v>
      </c>
    </row>
    <row r="1115" spans="1:18" x14ac:dyDescent="0.3">
      <c r="A1115" t="str">
        <f t="shared" si="68"/>
        <v>1114-Joh/SPS</v>
      </c>
      <c r="B1115" t="s">
        <v>62</v>
      </c>
      <c r="C1115" t="str">
        <f t="shared" si="69"/>
        <v>Joh</v>
      </c>
      <c r="D1115">
        <v>1114</v>
      </c>
      <c r="E1115" t="s">
        <v>19</v>
      </c>
      <c r="F1115" s="5">
        <v>19</v>
      </c>
      <c r="G1115" s="5" t="str">
        <f t="shared" si="70"/>
        <v>Young</v>
      </c>
      <c r="H1115" t="s">
        <v>31</v>
      </c>
      <c r="I1115" t="s">
        <v>33</v>
      </c>
      <c r="J1115" t="s">
        <v>41</v>
      </c>
      <c r="K1115" t="s">
        <v>67</v>
      </c>
      <c r="L1115">
        <v>3</v>
      </c>
      <c r="M1115" s="6">
        <v>453.43</v>
      </c>
      <c r="N1115" s="8">
        <v>0.09</v>
      </c>
      <c r="O1115" s="5">
        <v>1237.8599999999999</v>
      </c>
      <c r="P1115" s="10" t="str">
        <f t="shared" si="71"/>
        <v>2022</v>
      </c>
      <c r="Q1115" s="10" t="s">
        <v>839</v>
      </c>
      <c r="R1115" s="11" t="s">
        <v>2277</v>
      </c>
    </row>
    <row r="1116" spans="1:18" x14ac:dyDescent="0.3">
      <c r="A1116" t="str">
        <f t="shared" si="68"/>
        <v>1115-Sop/SPS</v>
      </c>
      <c r="B1116" t="s">
        <v>62</v>
      </c>
      <c r="C1116" t="str">
        <f t="shared" si="69"/>
        <v>Sop</v>
      </c>
      <c r="D1116">
        <v>1115</v>
      </c>
      <c r="E1116" t="s">
        <v>58</v>
      </c>
      <c r="F1116" s="5">
        <v>33</v>
      </c>
      <c r="G1116" s="5" t="str">
        <f t="shared" si="70"/>
        <v>Middle Age</v>
      </c>
      <c r="H1116" t="s">
        <v>32</v>
      </c>
      <c r="I1116" t="s">
        <v>35</v>
      </c>
      <c r="J1116" t="s">
        <v>39</v>
      </c>
      <c r="K1116" t="s">
        <v>67</v>
      </c>
      <c r="L1116">
        <v>6</v>
      </c>
      <c r="M1116" s="6">
        <v>1978.91</v>
      </c>
      <c r="N1116" s="8">
        <v>0.13</v>
      </c>
      <c r="O1116" s="5">
        <v>10329.91</v>
      </c>
      <c r="P1116" s="10" t="str">
        <f t="shared" si="71"/>
        <v>2020</v>
      </c>
      <c r="Q1116" s="10" t="s">
        <v>319</v>
      </c>
      <c r="R1116" s="11" t="s">
        <v>2278</v>
      </c>
    </row>
    <row r="1117" spans="1:18" x14ac:dyDescent="0.3">
      <c r="A1117" t="str">
        <f t="shared" si="68"/>
        <v>1116-Ali/SPS</v>
      </c>
      <c r="B1117" t="s">
        <v>62</v>
      </c>
      <c r="C1117" t="str">
        <f t="shared" si="69"/>
        <v>Ali</v>
      </c>
      <c r="D1117">
        <v>1116</v>
      </c>
      <c r="E1117" t="s">
        <v>12</v>
      </c>
      <c r="F1117" s="5">
        <v>57</v>
      </c>
      <c r="G1117" s="5" t="str">
        <f t="shared" si="70"/>
        <v>Senior</v>
      </c>
      <c r="H1117" t="s">
        <v>32</v>
      </c>
      <c r="I1117" t="s">
        <v>63</v>
      </c>
      <c r="J1117" t="s">
        <v>41</v>
      </c>
      <c r="K1117" t="s">
        <v>43</v>
      </c>
      <c r="L1117">
        <v>6</v>
      </c>
      <c r="M1117" s="6">
        <v>1805.2</v>
      </c>
      <c r="N1117" s="8">
        <v>0.01</v>
      </c>
      <c r="O1117" s="5">
        <v>10722.89</v>
      </c>
      <c r="P1117" s="10" t="str">
        <f t="shared" si="71"/>
        <v>2023</v>
      </c>
      <c r="Q1117" s="10" t="s">
        <v>860</v>
      </c>
      <c r="R1117" s="11" t="s">
        <v>2279</v>
      </c>
    </row>
    <row r="1118" spans="1:18" x14ac:dyDescent="0.3">
      <c r="A1118" t="str">
        <f t="shared" si="68"/>
        <v>1117-Jac/SPS</v>
      </c>
      <c r="B1118" t="s">
        <v>62</v>
      </c>
      <c r="C1118" t="str">
        <f t="shared" si="69"/>
        <v>Jac</v>
      </c>
      <c r="D1118">
        <v>1117</v>
      </c>
      <c r="E1118" t="s">
        <v>30</v>
      </c>
      <c r="F1118" s="5">
        <v>23</v>
      </c>
      <c r="G1118" s="5" t="str">
        <f t="shared" si="70"/>
        <v>Young</v>
      </c>
      <c r="H1118" t="s">
        <v>32</v>
      </c>
      <c r="I1118" t="s">
        <v>34</v>
      </c>
      <c r="J1118" t="s">
        <v>37</v>
      </c>
      <c r="K1118" t="s">
        <v>42</v>
      </c>
      <c r="L1118">
        <v>4</v>
      </c>
      <c r="M1118" s="6">
        <v>608.78</v>
      </c>
      <c r="N1118" s="8">
        <v>0.27</v>
      </c>
      <c r="O1118" s="5">
        <v>1777.64</v>
      </c>
      <c r="P1118" s="10" t="str">
        <f t="shared" si="71"/>
        <v>2022</v>
      </c>
      <c r="Q1118" s="10" t="s">
        <v>299</v>
      </c>
      <c r="R1118" s="11" t="s">
        <v>2280</v>
      </c>
    </row>
    <row r="1119" spans="1:18" x14ac:dyDescent="0.3">
      <c r="A1119" t="str">
        <f t="shared" si="68"/>
        <v>1118-Joh/SPS</v>
      </c>
      <c r="B1119" t="s">
        <v>62</v>
      </c>
      <c r="C1119" t="str">
        <f t="shared" si="69"/>
        <v>Joh</v>
      </c>
      <c r="D1119">
        <v>1118</v>
      </c>
      <c r="E1119" t="s">
        <v>19</v>
      </c>
      <c r="F1119" s="13">
        <v>41</v>
      </c>
      <c r="G1119" s="5" t="str">
        <f t="shared" si="70"/>
        <v>Middle Age</v>
      </c>
      <c r="H1119" t="s">
        <v>32</v>
      </c>
      <c r="I1119" t="s">
        <v>35</v>
      </c>
      <c r="J1119" t="s">
        <v>38</v>
      </c>
      <c r="K1119" t="s">
        <v>43</v>
      </c>
      <c r="L1119">
        <v>1</v>
      </c>
      <c r="M1119" s="6">
        <v>1791.23</v>
      </c>
      <c r="N1119" s="8">
        <v>0.17</v>
      </c>
      <c r="O1119" s="5">
        <v>1486.72</v>
      </c>
      <c r="P1119" s="10" t="str">
        <f t="shared" si="71"/>
        <v>2022</v>
      </c>
      <c r="Q1119" s="10" t="s">
        <v>861</v>
      </c>
      <c r="R1119" s="11" t="s">
        <v>2281</v>
      </c>
    </row>
    <row r="1120" spans="1:18" x14ac:dyDescent="0.3">
      <c r="A1120" t="str">
        <f t="shared" si="68"/>
        <v>1119-Ais/SPS</v>
      </c>
      <c r="B1120" t="s">
        <v>62</v>
      </c>
      <c r="C1120" t="str">
        <f t="shared" si="69"/>
        <v>Ais</v>
      </c>
      <c r="D1120">
        <v>1119</v>
      </c>
      <c r="E1120" t="s">
        <v>16</v>
      </c>
      <c r="F1120" s="5">
        <v>50</v>
      </c>
      <c r="G1120" s="5" t="str">
        <f t="shared" si="70"/>
        <v>Senior</v>
      </c>
      <c r="H1120" t="s">
        <v>32</v>
      </c>
      <c r="I1120" t="s">
        <v>66</v>
      </c>
      <c r="J1120" t="s">
        <v>41</v>
      </c>
      <c r="K1120" t="s">
        <v>67</v>
      </c>
      <c r="L1120">
        <v>9</v>
      </c>
      <c r="M1120" s="6">
        <v>1520.21</v>
      </c>
      <c r="N1120" s="8">
        <v>0.03</v>
      </c>
      <c r="O1120" s="5">
        <v>13271.43</v>
      </c>
      <c r="P1120" s="10" t="str">
        <f t="shared" si="71"/>
        <v>2020</v>
      </c>
      <c r="Q1120" s="10" t="s">
        <v>218</v>
      </c>
      <c r="R1120" s="11" t="s">
        <v>2282</v>
      </c>
    </row>
    <row r="1121" spans="1:18" x14ac:dyDescent="0.3">
      <c r="A1121" t="str">
        <f t="shared" si="68"/>
        <v>1120-Muh/SPS</v>
      </c>
      <c r="B1121" t="s">
        <v>62</v>
      </c>
      <c r="C1121" t="str">
        <f t="shared" si="69"/>
        <v>Muh</v>
      </c>
      <c r="D1121">
        <v>1120</v>
      </c>
      <c r="E1121" t="s">
        <v>27</v>
      </c>
      <c r="F1121" s="5">
        <v>36</v>
      </c>
      <c r="G1121" s="5" t="str">
        <f t="shared" si="70"/>
        <v>Middle Age</v>
      </c>
      <c r="H1121" t="s">
        <v>32</v>
      </c>
      <c r="I1121" t="s">
        <v>65</v>
      </c>
      <c r="J1121" t="s">
        <v>39</v>
      </c>
      <c r="K1121" t="s">
        <v>42</v>
      </c>
      <c r="L1121" s="12">
        <v>5</v>
      </c>
      <c r="M1121" s="6">
        <v>1864.98</v>
      </c>
      <c r="N1121" s="8">
        <v>0.09</v>
      </c>
      <c r="O1121" s="5">
        <v>3394.26</v>
      </c>
      <c r="P1121" s="10" t="str">
        <f t="shared" si="71"/>
        <v>2021</v>
      </c>
      <c r="Q1121" s="10" t="s">
        <v>305</v>
      </c>
      <c r="R1121" s="11" t="s">
        <v>2283</v>
      </c>
    </row>
    <row r="1122" spans="1:18" x14ac:dyDescent="0.3">
      <c r="A1122" t="str">
        <f t="shared" si="68"/>
        <v>1121-Lea/SPS</v>
      </c>
      <c r="B1122" t="s">
        <v>62</v>
      </c>
      <c r="C1122" t="str">
        <f t="shared" si="69"/>
        <v>Lea</v>
      </c>
      <c r="D1122">
        <v>1121</v>
      </c>
      <c r="E1122" t="s">
        <v>14</v>
      </c>
      <c r="F1122" s="5">
        <v>32</v>
      </c>
      <c r="G1122" s="5" t="str">
        <f t="shared" si="70"/>
        <v>Middle Age</v>
      </c>
      <c r="H1122" t="s">
        <v>32</v>
      </c>
      <c r="I1122" t="s">
        <v>33</v>
      </c>
      <c r="J1122" t="s">
        <v>41</v>
      </c>
      <c r="K1122" t="s">
        <v>67</v>
      </c>
      <c r="L1122">
        <v>9</v>
      </c>
      <c r="M1122" s="6">
        <v>1397.71</v>
      </c>
      <c r="N1122" s="8">
        <v>0.3</v>
      </c>
      <c r="O1122" s="5">
        <v>8805.57</v>
      </c>
      <c r="P1122" s="10" t="str">
        <f t="shared" si="71"/>
        <v>2021</v>
      </c>
      <c r="Q1122" s="10" t="s">
        <v>286</v>
      </c>
      <c r="R1122" s="11" t="s">
        <v>2284</v>
      </c>
    </row>
    <row r="1123" spans="1:18" x14ac:dyDescent="0.3">
      <c r="A1123" t="str">
        <f t="shared" si="68"/>
        <v>1122-Emm/SPS</v>
      </c>
      <c r="B1123" t="s">
        <v>62</v>
      </c>
      <c r="C1123" t="str">
        <f t="shared" si="69"/>
        <v>Emm</v>
      </c>
      <c r="D1123">
        <v>1122</v>
      </c>
      <c r="E1123" t="s">
        <v>20</v>
      </c>
      <c r="F1123" s="5">
        <v>50</v>
      </c>
      <c r="G1123" s="5" t="str">
        <f t="shared" si="70"/>
        <v>Senior</v>
      </c>
      <c r="H1123" t="s">
        <v>32</v>
      </c>
      <c r="I1123" t="s">
        <v>33</v>
      </c>
      <c r="J1123" t="s">
        <v>41</v>
      </c>
      <c r="K1123" t="s">
        <v>43</v>
      </c>
      <c r="L1123">
        <v>8</v>
      </c>
      <c r="M1123" s="6">
        <v>1365.23</v>
      </c>
      <c r="N1123" s="8">
        <v>0.18</v>
      </c>
      <c r="O1123" s="5">
        <v>8955.91</v>
      </c>
      <c r="P1123" s="10" t="str">
        <f t="shared" si="71"/>
        <v>2022</v>
      </c>
      <c r="Q1123" s="10" t="s">
        <v>862</v>
      </c>
      <c r="R1123" s="11" t="s">
        <v>2285</v>
      </c>
    </row>
    <row r="1124" spans="1:18" x14ac:dyDescent="0.3">
      <c r="A1124" t="str">
        <f t="shared" si="68"/>
        <v>1123-Emm/SPS</v>
      </c>
      <c r="B1124" t="s">
        <v>62</v>
      </c>
      <c r="C1124" t="str">
        <f t="shared" si="69"/>
        <v>Emm</v>
      </c>
      <c r="D1124">
        <v>1123</v>
      </c>
      <c r="E1124" t="s">
        <v>20</v>
      </c>
      <c r="F1124" s="5">
        <v>27</v>
      </c>
      <c r="G1124" s="5" t="str">
        <f t="shared" si="70"/>
        <v>Middle Age</v>
      </c>
      <c r="H1124" t="s">
        <v>32</v>
      </c>
      <c r="I1124" t="s">
        <v>63</v>
      </c>
      <c r="J1124" t="s">
        <v>57</v>
      </c>
      <c r="K1124" t="s">
        <v>67</v>
      </c>
      <c r="L1124">
        <v>1</v>
      </c>
      <c r="M1124" s="6">
        <v>56.76</v>
      </c>
      <c r="N1124" s="8">
        <v>0.09</v>
      </c>
      <c r="O1124" s="5">
        <v>51.65</v>
      </c>
      <c r="P1124" s="10" t="str">
        <f t="shared" si="71"/>
        <v>2022</v>
      </c>
      <c r="Q1124" s="10" t="s">
        <v>863</v>
      </c>
      <c r="R1124" s="11" t="s">
        <v>2286</v>
      </c>
    </row>
    <row r="1125" spans="1:18" x14ac:dyDescent="0.3">
      <c r="A1125" t="str">
        <f t="shared" si="68"/>
        <v>1124-Meh/SPS</v>
      </c>
      <c r="B1125" t="s">
        <v>62</v>
      </c>
      <c r="C1125" t="str">
        <f t="shared" si="69"/>
        <v>Meh</v>
      </c>
      <c r="D1125">
        <v>1124</v>
      </c>
      <c r="E1125" t="s">
        <v>26</v>
      </c>
      <c r="F1125" s="5">
        <v>18</v>
      </c>
      <c r="G1125" s="5" t="str">
        <f t="shared" si="70"/>
        <v>Young</v>
      </c>
      <c r="H1125" t="s">
        <v>31</v>
      </c>
      <c r="I1125" t="s">
        <v>33</v>
      </c>
      <c r="J1125" t="s">
        <v>57</v>
      </c>
      <c r="K1125" t="s">
        <v>67</v>
      </c>
      <c r="L1125">
        <v>7</v>
      </c>
      <c r="M1125" s="6">
        <v>975.49</v>
      </c>
      <c r="N1125" s="8">
        <v>0.13</v>
      </c>
      <c r="O1125" s="5">
        <v>5940.73</v>
      </c>
      <c r="P1125" s="10" t="str">
        <f t="shared" si="71"/>
        <v>2021</v>
      </c>
      <c r="Q1125" s="10" t="s">
        <v>864</v>
      </c>
      <c r="R1125" s="11" t="s">
        <v>2287</v>
      </c>
    </row>
    <row r="1126" spans="1:18" x14ac:dyDescent="0.3">
      <c r="A1126" t="str">
        <f t="shared" si="68"/>
        <v>1125-Meh/SPS</v>
      </c>
      <c r="B1126" t="s">
        <v>62</v>
      </c>
      <c r="C1126" t="str">
        <f t="shared" si="69"/>
        <v>Meh</v>
      </c>
      <c r="D1126">
        <v>1125</v>
      </c>
      <c r="E1126" t="s">
        <v>26</v>
      </c>
      <c r="F1126" s="5">
        <v>29</v>
      </c>
      <c r="G1126" s="5" t="str">
        <f t="shared" si="70"/>
        <v>Middle Age</v>
      </c>
      <c r="H1126" t="s">
        <v>31</v>
      </c>
      <c r="I1126" t="s">
        <v>65</v>
      </c>
      <c r="J1126" t="s">
        <v>37</v>
      </c>
      <c r="K1126" t="s">
        <v>43</v>
      </c>
      <c r="L1126">
        <v>3</v>
      </c>
      <c r="M1126" s="6">
        <v>440.52</v>
      </c>
      <c r="N1126" s="8">
        <v>0.08</v>
      </c>
      <c r="O1126" s="5">
        <v>1215.8399999999999</v>
      </c>
      <c r="P1126" s="10" t="str">
        <f t="shared" si="71"/>
        <v>2022</v>
      </c>
      <c r="Q1126" s="10" t="s">
        <v>865</v>
      </c>
      <c r="R1126" s="11" t="s">
        <v>2288</v>
      </c>
    </row>
    <row r="1127" spans="1:18" x14ac:dyDescent="0.3">
      <c r="A1127" t="str">
        <f t="shared" si="68"/>
        <v>1126-Fat/SPS</v>
      </c>
      <c r="B1127" t="s">
        <v>62</v>
      </c>
      <c r="C1127" t="str">
        <f t="shared" si="69"/>
        <v>Fat</v>
      </c>
      <c r="D1127">
        <v>1126</v>
      </c>
      <c r="E1127" t="s">
        <v>13</v>
      </c>
      <c r="F1127" s="5">
        <v>60</v>
      </c>
      <c r="G1127" s="5" t="str">
        <f t="shared" si="70"/>
        <v>Senior</v>
      </c>
      <c r="H1127" t="s">
        <v>32</v>
      </c>
      <c r="I1127" t="s">
        <v>35</v>
      </c>
      <c r="J1127" t="s">
        <v>37</v>
      </c>
      <c r="K1127" t="s">
        <v>67</v>
      </c>
      <c r="L1127">
        <v>9</v>
      </c>
      <c r="M1127" s="6">
        <v>681.96</v>
      </c>
      <c r="N1127" s="8">
        <v>0.01</v>
      </c>
      <c r="O1127" s="5">
        <v>6076.26</v>
      </c>
      <c r="P1127" s="10" t="str">
        <f t="shared" si="71"/>
        <v>2022</v>
      </c>
      <c r="Q1127" s="10" t="s">
        <v>866</v>
      </c>
      <c r="R1127" s="11" t="s">
        <v>2289</v>
      </c>
    </row>
    <row r="1128" spans="1:18" x14ac:dyDescent="0.3">
      <c r="A1128" t="str">
        <f t="shared" si="68"/>
        <v>1127-Dan/SPS</v>
      </c>
      <c r="B1128" t="s">
        <v>62</v>
      </c>
      <c r="C1128" t="str">
        <f t="shared" si="69"/>
        <v>Dan</v>
      </c>
      <c r="D1128">
        <v>1127</v>
      </c>
      <c r="E1128" t="s">
        <v>15</v>
      </c>
      <c r="F1128" s="5">
        <v>46</v>
      </c>
      <c r="G1128" s="5" t="str">
        <f t="shared" si="70"/>
        <v>Senior</v>
      </c>
      <c r="H1128" t="s">
        <v>31</v>
      </c>
      <c r="I1128" t="s">
        <v>33</v>
      </c>
      <c r="J1128" t="s">
        <v>41</v>
      </c>
      <c r="K1128" t="s">
        <v>42</v>
      </c>
      <c r="L1128">
        <v>5</v>
      </c>
      <c r="M1128" s="6">
        <v>1958.69</v>
      </c>
      <c r="N1128" s="8">
        <v>0.25</v>
      </c>
      <c r="O1128" s="5">
        <v>7345.09</v>
      </c>
      <c r="P1128" s="10" t="str">
        <f t="shared" si="71"/>
        <v>2023</v>
      </c>
      <c r="Q1128" s="10" t="s">
        <v>805</v>
      </c>
      <c r="R1128" s="11" t="s">
        <v>2290</v>
      </c>
    </row>
    <row r="1129" spans="1:18" x14ac:dyDescent="0.3">
      <c r="A1129" t="str">
        <f t="shared" si="68"/>
        <v>1128-Jam/SPS</v>
      </c>
      <c r="B1129" t="s">
        <v>62</v>
      </c>
      <c r="C1129" t="str">
        <f t="shared" si="69"/>
        <v>Jam</v>
      </c>
      <c r="D1129">
        <v>1128</v>
      </c>
      <c r="E1129" t="s">
        <v>17</v>
      </c>
      <c r="F1129" s="5">
        <v>34</v>
      </c>
      <c r="G1129" s="5" t="str">
        <f t="shared" si="70"/>
        <v>Middle Age</v>
      </c>
      <c r="H1129" t="s">
        <v>32</v>
      </c>
      <c r="I1129" t="s">
        <v>33</v>
      </c>
      <c r="J1129" t="s">
        <v>38</v>
      </c>
      <c r="K1129" t="s">
        <v>43</v>
      </c>
      <c r="L1129">
        <v>3</v>
      </c>
      <c r="M1129" s="6">
        <v>216.73</v>
      </c>
      <c r="N1129" s="8">
        <v>0.09</v>
      </c>
      <c r="O1129" s="5">
        <v>591.66999999999996</v>
      </c>
      <c r="P1129" s="10" t="str">
        <f t="shared" si="71"/>
        <v>2021</v>
      </c>
      <c r="Q1129" s="10" t="s">
        <v>124</v>
      </c>
      <c r="R1129" s="11" t="s">
        <v>2291</v>
      </c>
    </row>
    <row r="1130" spans="1:18" x14ac:dyDescent="0.3">
      <c r="A1130" t="str">
        <f t="shared" si="68"/>
        <v>1129-Emm/SPS</v>
      </c>
      <c r="B1130" t="s">
        <v>62</v>
      </c>
      <c r="C1130" t="str">
        <f t="shared" si="69"/>
        <v>Emm</v>
      </c>
      <c r="D1130">
        <v>1129</v>
      </c>
      <c r="E1130" t="s">
        <v>20</v>
      </c>
      <c r="F1130" s="5">
        <v>21</v>
      </c>
      <c r="G1130" s="5" t="str">
        <f t="shared" si="70"/>
        <v>Young</v>
      </c>
      <c r="H1130" t="s">
        <v>32</v>
      </c>
      <c r="I1130" t="s">
        <v>34</v>
      </c>
      <c r="J1130" t="s">
        <v>40</v>
      </c>
      <c r="K1130" t="s">
        <v>67</v>
      </c>
      <c r="L1130">
        <v>8</v>
      </c>
      <c r="M1130" s="6">
        <v>1458.85</v>
      </c>
      <c r="N1130" s="8">
        <v>0.25</v>
      </c>
      <c r="O1130" s="5">
        <v>8753.1</v>
      </c>
      <c r="P1130" s="10" t="str">
        <f t="shared" si="71"/>
        <v>2020</v>
      </c>
      <c r="Q1130" s="10" t="s">
        <v>867</v>
      </c>
      <c r="R1130" s="11" t="s">
        <v>2292</v>
      </c>
    </row>
    <row r="1131" spans="1:18" x14ac:dyDescent="0.3">
      <c r="A1131" t="str">
        <f t="shared" si="68"/>
        <v>1130-Lea/SPS</v>
      </c>
      <c r="B1131" t="s">
        <v>62</v>
      </c>
      <c r="C1131" t="str">
        <f t="shared" si="69"/>
        <v>Lea</v>
      </c>
      <c r="D1131">
        <v>1130</v>
      </c>
      <c r="E1131" t="s">
        <v>14</v>
      </c>
      <c r="F1131" s="5">
        <v>46</v>
      </c>
      <c r="G1131" s="5" t="str">
        <f t="shared" si="70"/>
        <v>Senior</v>
      </c>
      <c r="H1131" t="s">
        <v>32</v>
      </c>
      <c r="I1131" t="s">
        <v>66</v>
      </c>
      <c r="J1131" t="s">
        <v>37</v>
      </c>
      <c r="K1131" t="s">
        <v>43</v>
      </c>
      <c r="L1131">
        <v>3</v>
      </c>
      <c r="M1131" s="6">
        <v>387.24</v>
      </c>
      <c r="N1131" s="8">
        <v>0.14000000000000001</v>
      </c>
      <c r="O1131" s="5">
        <v>999.08</v>
      </c>
      <c r="P1131" s="10" t="str">
        <f t="shared" si="71"/>
        <v>2023</v>
      </c>
      <c r="Q1131" s="10" t="s">
        <v>528</v>
      </c>
      <c r="R1131" s="11" t="s">
        <v>2293</v>
      </c>
    </row>
    <row r="1132" spans="1:18" x14ac:dyDescent="0.3">
      <c r="A1132" t="str">
        <f t="shared" si="68"/>
        <v>1131-Sar/SPS</v>
      </c>
      <c r="B1132" t="s">
        <v>62</v>
      </c>
      <c r="C1132" t="str">
        <f t="shared" si="69"/>
        <v>Sar</v>
      </c>
      <c r="D1132">
        <v>1131</v>
      </c>
      <c r="E1132" t="s">
        <v>29</v>
      </c>
      <c r="F1132" s="5">
        <v>24</v>
      </c>
      <c r="G1132" s="5" t="str">
        <f t="shared" si="70"/>
        <v>Young</v>
      </c>
      <c r="H1132" t="s">
        <v>32</v>
      </c>
      <c r="I1132" t="s">
        <v>34</v>
      </c>
      <c r="J1132" t="s">
        <v>41</v>
      </c>
      <c r="K1132" t="s">
        <v>67</v>
      </c>
      <c r="L1132">
        <v>7</v>
      </c>
      <c r="M1132" s="6">
        <v>64.430000000000007</v>
      </c>
      <c r="N1132" s="8">
        <v>0.05</v>
      </c>
      <c r="O1132" s="5">
        <v>428.46</v>
      </c>
      <c r="P1132" s="10" t="str">
        <f t="shared" si="71"/>
        <v>2023</v>
      </c>
      <c r="Q1132" s="10" t="s">
        <v>362</v>
      </c>
      <c r="R1132" s="11" t="s">
        <v>2294</v>
      </c>
    </row>
    <row r="1133" spans="1:18" x14ac:dyDescent="0.3">
      <c r="A1133" t="str">
        <f t="shared" si="68"/>
        <v>1132-Meh/SPS</v>
      </c>
      <c r="B1133" t="s">
        <v>62</v>
      </c>
      <c r="C1133" t="str">
        <f t="shared" si="69"/>
        <v>Meh</v>
      </c>
      <c r="D1133">
        <v>1132</v>
      </c>
      <c r="E1133" t="s">
        <v>26</v>
      </c>
      <c r="F1133" s="5">
        <v>61</v>
      </c>
      <c r="G1133" s="5" t="str">
        <f t="shared" si="70"/>
        <v>Senior</v>
      </c>
      <c r="H1133" t="s">
        <v>31</v>
      </c>
      <c r="I1133" t="s">
        <v>35</v>
      </c>
      <c r="J1133" t="s">
        <v>41</v>
      </c>
      <c r="K1133" t="s">
        <v>43</v>
      </c>
      <c r="L1133">
        <v>7</v>
      </c>
      <c r="M1133" s="6">
        <v>1027.77</v>
      </c>
      <c r="N1133" s="8">
        <v>0.24</v>
      </c>
      <c r="O1133" s="5">
        <v>5467.74</v>
      </c>
      <c r="P1133" s="10" t="str">
        <f t="shared" si="71"/>
        <v>2022</v>
      </c>
      <c r="Q1133" s="10" t="s">
        <v>600</v>
      </c>
      <c r="R1133" s="11" t="s">
        <v>2295</v>
      </c>
    </row>
    <row r="1134" spans="1:18" x14ac:dyDescent="0.3">
      <c r="A1134" t="str">
        <f t="shared" si="68"/>
        <v>1133-Jam/SPS</v>
      </c>
      <c r="B1134" t="s">
        <v>62</v>
      </c>
      <c r="C1134" t="str">
        <f t="shared" si="69"/>
        <v>Jam</v>
      </c>
      <c r="D1134">
        <v>1133</v>
      </c>
      <c r="E1134" t="s">
        <v>17</v>
      </c>
      <c r="F1134" s="13">
        <v>41</v>
      </c>
      <c r="G1134" s="5" t="str">
        <f t="shared" si="70"/>
        <v>Middle Age</v>
      </c>
      <c r="H1134" t="s">
        <v>31</v>
      </c>
      <c r="I1134" t="s">
        <v>65</v>
      </c>
      <c r="J1134" t="s">
        <v>40</v>
      </c>
      <c r="K1134" t="s">
        <v>43</v>
      </c>
      <c r="L1134">
        <v>7</v>
      </c>
      <c r="M1134" s="6">
        <v>364.37</v>
      </c>
      <c r="N1134" s="8">
        <v>0.11</v>
      </c>
      <c r="O1134" s="5">
        <v>2270.0300000000002</v>
      </c>
      <c r="P1134" s="10" t="str">
        <f t="shared" si="71"/>
        <v>2020</v>
      </c>
      <c r="Q1134" s="10" t="s">
        <v>868</v>
      </c>
      <c r="R1134" s="11" t="s">
        <v>2296</v>
      </c>
    </row>
    <row r="1135" spans="1:18" x14ac:dyDescent="0.3">
      <c r="A1135" t="str">
        <f t="shared" si="68"/>
        <v>1134-Jam/SPS</v>
      </c>
      <c r="B1135" t="s">
        <v>62</v>
      </c>
      <c r="C1135" t="str">
        <f t="shared" si="69"/>
        <v>Jam</v>
      </c>
      <c r="D1135">
        <v>1134</v>
      </c>
      <c r="E1135" t="s">
        <v>17</v>
      </c>
      <c r="F1135" s="5">
        <v>22</v>
      </c>
      <c r="G1135" s="5" t="str">
        <f t="shared" si="70"/>
        <v>Young</v>
      </c>
      <c r="H1135" t="s">
        <v>32</v>
      </c>
      <c r="I1135" t="s">
        <v>65</v>
      </c>
      <c r="J1135" t="s">
        <v>41</v>
      </c>
      <c r="K1135" t="s">
        <v>42</v>
      </c>
      <c r="L1135">
        <v>1</v>
      </c>
      <c r="M1135" s="6">
        <v>1932.66</v>
      </c>
      <c r="N1135" s="8">
        <v>0.21</v>
      </c>
      <c r="O1135" s="5">
        <v>1526.8</v>
      </c>
      <c r="P1135" s="10" t="str">
        <f t="shared" si="71"/>
        <v>2021</v>
      </c>
      <c r="Q1135" s="10" t="s">
        <v>841</v>
      </c>
      <c r="R1135" s="11" t="s">
        <v>2297</v>
      </c>
    </row>
    <row r="1136" spans="1:18" x14ac:dyDescent="0.3">
      <c r="A1136" t="str">
        <f t="shared" si="68"/>
        <v>1135-Noa/SPS</v>
      </c>
      <c r="B1136" t="s">
        <v>62</v>
      </c>
      <c r="C1136" t="str">
        <f t="shared" si="69"/>
        <v>Noa</v>
      </c>
      <c r="D1136">
        <v>1135</v>
      </c>
      <c r="E1136" t="s">
        <v>24</v>
      </c>
      <c r="F1136" s="5">
        <v>23</v>
      </c>
      <c r="G1136" s="5" t="str">
        <f t="shared" si="70"/>
        <v>Young</v>
      </c>
      <c r="H1136" t="s">
        <v>31</v>
      </c>
      <c r="I1136" t="s">
        <v>34</v>
      </c>
      <c r="J1136" t="s">
        <v>40</v>
      </c>
      <c r="K1136" t="s">
        <v>43</v>
      </c>
      <c r="L1136">
        <v>5</v>
      </c>
      <c r="M1136" s="6">
        <v>447.21</v>
      </c>
      <c r="N1136" s="8">
        <v>0.25</v>
      </c>
      <c r="O1136" s="5">
        <v>1677.04</v>
      </c>
      <c r="P1136" s="10" t="str">
        <f t="shared" si="71"/>
        <v>2022</v>
      </c>
      <c r="Q1136" s="10" t="s">
        <v>869</v>
      </c>
      <c r="R1136" s="11" t="s">
        <v>2298</v>
      </c>
    </row>
    <row r="1137" spans="1:18" x14ac:dyDescent="0.3">
      <c r="A1137" t="str">
        <f t="shared" si="68"/>
        <v>1136-Noa/SPS</v>
      </c>
      <c r="B1137" t="s">
        <v>62</v>
      </c>
      <c r="C1137" t="str">
        <f t="shared" si="69"/>
        <v>Noa</v>
      </c>
      <c r="D1137">
        <v>1136</v>
      </c>
      <c r="E1137" t="s">
        <v>24</v>
      </c>
      <c r="F1137" s="5">
        <v>51</v>
      </c>
      <c r="G1137" s="5" t="str">
        <f t="shared" si="70"/>
        <v>Senior</v>
      </c>
      <c r="H1137" t="s">
        <v>31</v>
      </c>
      <c r="I1137" t="s">
        <v>64</v>
      </c>
      <c r="J1137" t="s">
        <v>40</v>
      </c>
      <c r="K1137" t="s">
        <v>42</v>
      </c>
      <c r="L1137">
        <v>1</v>
      </c>
      <c r="M1137" s="6">
        <v>424.47</v>
      </c>
      <c r="N1137" s="8">
        <v>0.28999999999999998</v>
      </c>
      <c r="O1137" s="5">
        <v>301.37</v>
      </c>
      <c r="P1137" s="10" t="str">
        <f t="shared" si="71"/>
        <v>2022</v>
      </c>
      <c r="Q1137" s="10" t="s">
        <v>870</v>
      </c>
      <c r="R1137" s="11" t="s">
        <v>2299</v>
      </c>
    </row>
    <row r="1138" spans="1:18" x14ac:dyDescent="0.3">
      <c r="A1138" t="str">
        <f t="shared" si="68"/>
        <v>1137-Jam/SPS</v>
      </c>
      <c r="B1138" t="s">
        <v>62</v>
      </c>
      <c r="C1138" t="str">
        <f t="shared" si="69"/>
        <v>Jam</v>
      </c>
      <c r="D1138">
        <v>1137</v>
      </c>
      <c r="E1138" t="s">
        <v>17</v>
      </c>
      <c r="F1138" s="5">
        <v>24</v>
      </c>
      <c r="G1138" s="5" t="str">
        <f t="shared" si="70"/>
        <v>Young</v>
      </c>
      <c r="H1138" t="s">
        <v>32</v>
      </c>
      <c r="I1138" t="s">
        <v>34</v>
      </c>
      <c r="J1138" t="s">
        <v>41</v>
      </c>
      <c r="K1138" t="s">
        <v>43</v>
      </c>
      <c r="L1138">
        <v>7</v>
      </c>
      <c r="M1138" s="6">
        <v>112.73</v>
      </c>
      <c r="N1138" s="8">
        <v>0.03</v>
      </c>
      <c r="O1138" s="5">
        <v>765.44</v>
      </c>
      <c r="P1138" s="10" t="str">
        <f t="shared" si="71"/>
        <v>2023</v>
      </c>
      <c r="Q1138" s="10" t="s">
        <v>669</v>
      </c>
      <c r="R1138" s="11" t="s">
        <v>2300</v>
      </c>
    </row>
    <row r="1139" spans="1:18" x14ac:dyDescent="0.3">
      <c r="A1139" t="str">
        <f t="shared" si="68"/>
        <v>1138-Fat/SPS</v>
      </c>
      <c r="B1139" t="s">
        <v>62</v>
      </c>
      <c r="C1139" t="str">
        <f t="shared" si="69"/>
        <v>Fat</v>
      </c>
      <c r="D1139">
        <v>1138</v>
      </c>
      <c r="E1139" t="s">
        <v>13</v>
      </c>
      <c r="F1139" s="5">
        <v>63</v>
      </c>
      <c r="G1139" s="5" t="str">
        <f t="shared" si="70"/>
        <v>Senior</v>
      </c>
      <c r="H1139" t="s">
        <v>32</v>
      </c>
      <c r="I1139" t="s">
        <v>64</v>
      </c>
      <c r="J1139" t="s">
        <v>41</v>
      </c>
      <c r="K1139" t="s">
        <v>43</v>
      </c>
      <c r="L1139">
        <v>8</v>
      </c>
      <c r="M1139" s="6">
        <v>693.15</v>
      </c>
      <c r="N1139" s="8">
        <v>0</v>
      </c>
      <c r="O1139" s="5">
        <v>5545.2</v>
      </c>
      <c r="P1139" s="10" t="str">
        <f t="shared" si="71"/>
        <v>2021</v>
      </c>
      <c r="Q1139" s="10" t="s">
        <v>514</v>
      </c>
      <c r="R1139" s="11" t="s">
        <v>2301</v>
      </c>
    </row>
    <row r="1140" spans="1:18" x14ac:dyDescent="0.3">
      <c r="A1140" t="str">
        <f t="shared" si="68"/>
        <v>1139-Ali/SPS</v>
      </c>
      <c r="B1140" t="s">
        <v>62</v>
      </c>
      <c r="C1140" t="str">
        <f t="shared" si="69"/>
        <v>Ali</v>
      </c>
      <c r="D1140">
        <v>1139</v>
      </c>
      <c r="E1140" t="s">
        <v>12</v>
      </c>
      <c r="F1140" s="5">
        <v>45</v>
      </c>
      <c r="G1140" s="5" t="str">
        <f t="shared" si="70"/>
        <v>Senior</v>
      </c>
      <c r="H1140" t="s">
        <v>31</v>
      </c>
      <c r="I1140" t="s">
        <v>63</v>
      </c>
      <c r="J1140" t="s">
        <v>57</v>
      </c>
      <c r="K1140" t="s">
        <v>67</v>
      </c>
      <c r="L1140">
        <v>7</v>
      </c>
      <c r="M1140" s="6">
        <v>97.02</v>
      </c>
      <c r="N1140" s="8">
        <v>0.16</v>
      </c>
      <c r="O1140" s="5">
        <v>570.48</v>
      </c>
      <c r="P1140" s="10" t="str">
        <f t="shared" si="71"/>
        <v>2023</v>
      </c>
      <c r="Q1140" s="10" t="s">
        <v>871</v>
      </c>
      <c r="R1140" s="11" t="s">
        <v>2302</v>
      </c>
    </row>
    <row r="1141" spans="1:18" x14ac:dyDescent="0.3">
      <c r="A1141" t="str">
        <f t="shared" si="68"/>
        <v>1140-Sar/SPS</v>
      </c>
      <c r="B1141" t="s">
        <v>62</v>
      </c>
      <c r="C1141" t="str">
        <f t="shared" si="69"/>
        <v>Sar</v>
      </c>
      <c r="D1141">
        <v>1140</v>
      </c>
      <c r="E1141" t="s">
        <v>29</v>
      </c>
      <c r="F1141" s="5">
        <v>63</v>
      </c>
      <c r="G1141" s="5" t="str">
        <f t="shared" si="70"/>
        <v>Senior</v>
      </c>
      <c r="H1141" t="s">
        <v>31</v>
      </c>
      <c r="I1141" t="s">
        <v>34</v>
      </c>
      <c r="J1141" t="s">
        <v>40</v>
      </c>
      <c r="K1141" t="s">
        <v>67</v>
      </c>
      <c r="L1141">
        <v>1</v>
      </c>
      <c r="M1141" s="6">
        <v>1022.83</v>
      </c>
      <c r="N1141" s="8">
        <v>0.08</v>
      </c>
      <c r="O1141" s="5">
        <v>941</v>
      </c>
      <c r="P1141" s="10" t="str">
        <f t="shared" si="71"/>
        <v>2020</v>
      </c>
      <c r="Q1141" s="10" t="s">
        <v>608</v>
      </c>
      <c r="R1141" s="11" t="s">
        <v>2303</v>
      </c>
    </row>
    <row r="1142" spans="1:18" x14ac:dyDescent="0.3">
      <c r="A1142" t="str">
        <f t="shared" si="68"/>
        <v>1141-Ais/SPS</v>
      </c>
      <c r="B1142" t="s">
        <v>62</v>
      </c>
      <c r="C1142" t="str">
        <f t="shared" si="69"/>
        <v>Ais</v>
      </c>
      <c r="D1142">
        <v>1141</v>
      </c>
      <c r="E1142" t="s">
        <v>16</v>
      </c>
      <c r="F1142" s="5">
        <v>27</v>
      </c>
      <c r="G1142" s="5" t="str">
        <f t="shared" si="70"/>
        <v>Middle Age</v>
      </c>
      <c r="H1142" t="s">
        <v>32</v>
      </c>
      <c r="I1142" t="s">
        <v>64</v>
      </c>
      <c r="J1142" t="s">
        <v>39</v>
      </c>
      <c r="K1142" t="s">
        <v>67</v>
      </c>
      <c r="L1142">
        <v>3</v>
      </c>
      <c r="M1142" s="6">
        <v>1035.94</v>
      </c>
      <c r="N1142" s="8">
        <v>0.14000000000000001</v>
      </c>
      <c r="O1142" s="5">
        <v>2672.73</v>
      </c>
      <c r="P1142" s="10" t="str">
        <f t="shared" si="71"/>
        <v>2023</v>
      </c>
      <c r="Q1142" s="10" t="s">
        <v>872</v>
      </c>
      <c r="R1142" s="11" t="s">
        <v>2304</v>
      </c>
    </row>
    <row r="1143" spans="1:18" x14ac:dyDescent="0.3">
      <c r="A1143" t="str">
        <f t="shared" si="68"/>
        <v>1142-Ais/SPS</v>
      </c>
      <c r="B1143" t="s">
        <v>62</v>
      </c>
      <c r="C1143" t="str">
        <f t="shared" si="69"/>
        <v>Ais</v>
      </c>
      <c r="D1143">
        <v>1142</v>
      </c>
      <c r="E1143" t="s">
        <v>16</v>
      </c>
      <c r="F1143" s="5">
        <v>21</v>
      </c>
      <c r="G1143" s="5" t="str">
        <f t="shared" si="70"/>
        <v>Young</v>
      </c>
      <c r="H1143" t="s">
        <v>32</v>
      </c>
      <c r="I1143" t="s">
        <v>64</v>
      </c>
      <c r="J1143" t="s">
        <v>40</v>
      </c>
      <c r="K1143" t="s">
        <v>43</v>
      </c>
      <c r="L1143">
        <v>3</v>
      </c>
      <c r="M1143" s="6">
        <v>153.82</v>
      </c>
      <c r="N1143" s="8">
        <v>0.02</v>
      </c>
      <c r="O1143" s="5">
        <v>452.23</v>
      </c>
      <c r="P1143" s="10" t="str">
        <f t="shared" si="71"/>
        <v>2020</v>
      </c>
      <c r="Q1143" s="10" t="s">
        <v>873</v>
      </c>
      <c r="R1143" s="11" t="s">
        <v>2305</v>
      </c>
    </row>
    <row r="1144" spans="1:18" x14ac:dyDescent="0.3">
      <c r="A1144" t="str">
        <f t="shared" si="68"/>
        <v>1143-Sop/SPS</v>
      </c>
      <c r="B1144" t="s">
        <v>62</v>
      </c>
      <c r="C1144" t="str">
        <f t="shared" si="69"/>
        <v>Sop</v>
      </c>
      <c r="D1144">
        <v>1143</v>
      </c>
      <c r="E1144" t="s">
        <v>58</v>
      </c>
      <c r="F1144" s="5">
        <v>20</v>
      </c>
      <c r="G1144" s="5" t="str">
        <f t="shared" si="70"/>
        <v>Young</v>
      </c>
      <c r="H1144" t="s">
        <v>31</v>
      </c>
      <c r="I1144" t="s">
        <v>33</v>
      </c>
      <c r="J1144" t="s">
        <v>39</v>
      </c>
      <c r="K1144" t="s">
        <v>43</v>
      </c>
      <c r="L1144">
        <v>7</v>
      </c>
      <c r="M1144" s="6">
        <v>518.12</v>
      </c>
      <c r="N1144" s="8">
        <v>0.15</v>
      </c>
      <c r="O1144" s="5">
        <v>3082.81</v>
      </c>
      <c r="P1144" s="10" t="str">
        <f t="shared" si="71"/>
        <v>2023</v>
      </c>
      <c r="Q1144" s="10" t="s">
        <v>283</v>
      </c>
      <c r="R1144" s="11" t="s">
        <v>2306</v>
      </c>
    </row>
    <row r="1145" spans="1:18" x14ac:dyDescent="0.3">
      <c r="A1145" t="str">
        <f t="shared" si="68"/>
        <v>1144-Meh/SPS</v>
      </c>
      <c r="B1145" t="s">
        <v>62</v>
      </c>
      <c r="C1145" t="str">
        <f t="shared" si="69"/>
        <v>Meh</v>
      </c>
      <c r="D1145">
        <v>1144</v>
      </c>
      <c r="E1145" t="s">
        <v>26</v>
      </c>
      <c r="F1145" s="5">
        <v>42</v>
      </c>
      <c r="G1145" s="5" t="str">
        <f t="shared" si="70"/>
        <v>Middle Age</v>
      </c>
      <c r="H1145" t="s">
        <v>32</v>
      </c>
      <c r="I1145" t="s">
        <v>63</v>
      </c>
      <c r="J1145" t="s">
        <v>41</v>
      </c>
      <c r="K1145" t="s">
        <v>42</v>
      </c>
      <c r="L1145">
        <v>4</v>
      </c>
      <c r="M1145" s="6">
        <v>1672.61</v>
      </c>
      <c r="N1145" s="8">
        <v>0.04</v>
      </c>
      <c r="O1145" s="5">
        <v>6422.82</v>
      </c>
      <c r="P1145" s="10" t="str">
        <f t="shared" si="71"/>
        <v>2023</v>
      </c>
      <c r="Q1145" s="10" t="s">
        <v>874</v>
      </c>
      <c r="R1145" s="11" t="s">
        <v>2307</v>
      </c>
    </row>
    <row r="1146" spans="1:18" x14ac:dyDescent="0.3">
      <c r="A1146" t="str">
        <f t="shared" si="68"/>
        <v>1145-Muh/SPS</v>
      </c>
      <c r="B1146" t="s">
        <v>62</v>
      </c>
      <c r="C1146" t="str">
        <f t="shared" si="69"/>
        <v>Muh</v>
      </c>
      <c r="D1146">
        <v>1145</v>
      </c>
      <c r="E1146" t="s">
        <v>27</v>
      </c>
      <c r="F1146" s="5">
        <v>40</v>
      </c>
      <c r="G1146" s="5" t="str">
        <f t="shared" si="70"/>
        <v>Middle Age</v>
      </c>
      <c r="H1146" t="s">
        <v>32</v>
      </c>
      <c r="I1146" t="s">
        <v>33</v>
      </c>
      <c r="J1146" t="s">
        <v>37</v>
      </c>
      <c r="K1146" t="s">
        <v>42</v>
      </c>
      <c r="L1146">
        <v>3</v>
      </c>
      <c r="M1146" s="6">
        <v>951.96</v>
      </c>
      <c r="N1146" s="8">
        <v>0.25</v>
      </c>
      <c r="O1146" s="5">
        <v>2141.91</v>
      </c>
      <c r="P1146" s="10" t="str">
        <f t="shared" si="71"/>
        <v>2021</v>
      </c>
      <c r="Q1146" s="10" t="s">
        <v>780</v>
      </c>
      <c r="R1146" s="11" t="s">
        <v>2308</v>
      </c>
    </row>
    <row r="1147" spans="1:18" x14ac:dyDescent="0.3">
      <c r="A1147" t="str">
        <f t="shared" si="68"/>
        <v>1146-Sop/SPS</v>
      </c>
      <c r="B1147" t="s">
        <v>62</v>
      </c>
      <c r="C1147" t="str">
        <f t="shared" si="69"/>
        <v>Sop</v>
      </c>
      <c r="D1147">
        <v>1146</v>
      </c>
      <c r="E1147" t="s">
        <v>58</v>
      </c>
      <c r="F1147" s="5">
        <v>44</v>
      </c>
      <c r="G1147" s="5" t="str">
        <f t="shared" si="70"/>
        <v>Middle Age</v>
      </c>
      <c r="H1147" t="s">
        <v>32</v>
      </c>
      <c r="I1147" t="s">
        <v>64</v>
      </c>
      <c r="J1147" t="s">
        <v>38</v>
      </c>
      <c r="K1147" t="s">
        <v>42</v>
      </c>
      <c r="L1147">
        <v>6</v>
      </c>
      <c r="M1147" s="6">
        <v>897.49</v>
      </c>
      <c r="N1147" s="8">
        <v>0.23</v>
      </c>
      <c r="O1147" s="5">
        <v>4146.3999999999996</v>
      </c>
      <c r="P1147" s="10" t="str">
        <f t="shared" si="71"/>
        <v>2021</v>
      </c>
      <c r="Q1147" s="10" t="s">
        <v>726</v>
      </c>
      <c r="R1147" s="11" t="s">
        <v>2309</v>
      </c>
    </row>
    <row r="1148" spans="1:18" x14ac:dyDescent="0.3">
      <c r="A1148" t="str">
        <f t="shared" si="68"/>
        <v>1147-Meh/SPS</v>
      </c>
      <c r="B1148" t="s">
        <v>62</v>
      </c>
      <c r="C1148" t="str">
        <f t="shared" si="69"/>
        <v>Meh</v>
      </c>
      <c r="D1148">
        <v>1147</v>
      </c>
      <c r="E1148" t="s">
        <v>26</v>
      </c>
      <c r="F1148" s="5">
        <v>31</v>
      </c>
      <c r="G1148" s="5" t="str">
        <f t="shared" si="70"/>
        <v>Middle Age</v>
      </c>
      <c r="H1148" t="s">
        <v>31</v>
      </c>
      <c r="I1148" t="s">
        <v>64</v>
      </c>
      <c r="J1148" t="s">
        <v>41</v>
      </c>
      <c r="K1148" t="s">
        <v>67</v>
      </c>
      <c r="L1148">
        <v>6</v>
      </c>
      <c r="M1148" s="6">
        <v>1412.62</v>
      </c>
      <c r="N1148" s="8">
        <v>0.02</v>
      </c>
      <c r="O1148" s="5">
        <v>8306.2099999999991</v>
      </c>
      <c r="P1148" s="10" t="str">
        <f t="shared" si="71"/>
        <v>2021</v>
      </c>
      <c r="Q1148" s="10" t="s">
        <v>875</v>
      </c>
      <c r="R1148" s="11" t="s">
        <v>2310</v>
      </c>
    </row>
    <row r="1149" spans="1:18" x14ac:dyDescent="0.3">
      <c r="A1149" t="str">
        <f t="shared" si="68"/>
        <v>1148-Isa/SPS</v>
      </c>
      <c r="B1149" t="s">
        <v>62</v>
      </c>
      <c r="C1149" t="str">
        <f t="shared" si="69"/>
        <v>Isa</v>
      </c>
      <c r="D1149">
        <v>1148</v>
      </c>
      <c r="E1149" t="s">
        <v>21</v>
      </c>
      <c r="F1149" s="5">
        <v>55</v>
      </c>
      <c r="G1149" s="5" t="str">
        <f t="shared" si="70"/>
        <v>Senior</v>
      </c>
      <c r="H1149" t="s">
        <v>31</v>
      </c>
      <c r="I1149" t="s">
        <v>66</v>
      </c>
      <c r="J1149" t="s">
        <v>38</v>
      </c>
      <c r="K1149" t="s">
        <v>67</v>
      </c>
      <c r="L1149">
        <v>5</v>
      </c>
      <c r="M1149" s="6">
        <v>1444.02</v>
      </c>
      <c r="N1149" s="8">
        <v>0.25</v>
      </c>
      <c r="O1149" s="5">
        <v>5415.08</v>
      </c>
      <c r="P1149" s="10" t="str">
        <f t="shared" si="71"/>
        <v>2022</v>
      </c>
      <c r="Q1149" s="10" t="s">
        <v>181</v>
      </c>
      <c r="R1149" s="11" t="s">
        <v>2311</v>
      </c>
    </row>
    <row r="1150" spans="1:18" x14ac:dyDescent="0.3">
      <c r="A1150" t="str">
        <f t="shared" si="68"/>
        <v>1149-Sop/SPS</v>
      </c>
      <c r="B1150" t="s">
        <v>62</v>
      </c>
      <c r="C1150" t="str">
        <f t="shared" si="69"/>
        <v>Sop</v>
      </c>
      <c r="D1150">
        <v>1149</v>
      </c>
      <c r="E1150" t="s">
        <v>58</v>
      </c>
      <c r="F1150" s="5">
        <v>49</v>
      </c>
      <c r="G1150" s="5" t="str">
        <f t="shared" si="70"/>
        <v>Senior</v>
      </c>
      <c r="H1150" t="s">
        <v>32</v>
      </c>
      <c r="I1150" t="s">
        <v>64</v>
      </c>
      <c r="J1150" t="s">
        <v>57</v>
      </c>
      <c r="K1150" t="s">
        <v>42</v>
      </c>
      <c r="L1150">
        <v>6</v>
      </c>
      <c r="M1150" s="6">
        <v>1535.83</v>
      </c>
      <c r="N1150" s="8">
        <v>0.1</v>
      </c>
      <c r="O1150" s="5">
        <v>8293.48</v>
      </c>
      <c r="P1150" s="10" t="str">
        <f t="shared" si="71"/>
        <v>2021</v>
      </c>
      <c r="Q1150" s="10" t="s">
        <v>719</v>
      </c>
      <c r="R1150" s="11" t="s">
        <v>2312</v>
      </c>
    </row>
    <row r="1151" spans="1:18" x14ac:dyDescent="0.3">
      <c r="A1151" t="str">
        <f t="shared" si="68"/>
        <v>1150-Lea/SPS</v>
      </c>
      <c r="B1151" t="s">
        <v>62</v>
      </c>
      <c r="C1151" t="str">
        <f t="shared" si="69"/>
        <v>Lea</v>
      </c>
      <c r="D1151">
        <v>1150</v>
      </c>
      <c r="E1151" t="s">
        <v>14</v>
      </c>
      <c r="F1151" s="5">
        <v>40</v>
      </c>
      <c r="G1151" s="5" t="str">
        <f t="shared" si="70"/>
        <v>Middle Age</v>
      </c>
      <c r="H1151" t="s">
        <v>31</v>
      </c>
      <c r="I1151" t="s">
        <v>33</v>
      </c>
      <c r="J1151" t="s">
        <v>39</v>
      </c>
      <c r="K1151" t="s">
        <v>43</v>
      </c>
      <c r="L1151">
        <v>3</v>
      </c>
      <c r="M1151" s="6">
        <v>1669.44</v>
      </c>
      <c r="N1151" s="8">
        <v>0.11</v>
      </c>
      <c r="O1151" s="5">
        <v>4457.3999999999996</v>
      </c>
      <c r="P1151" s="10" t="str">
        <f t="shared" si="71"/>
        <v>2020</v>
      </c>
      <c r="Q1151" s="10" t="s">
        <v>876</v>
      </c>
      <c r="R1151" s="11" t="s">
        <v>2313</v>
      </c>
    </row>
    <row r="1152" spans="1:18" x14ac:dyDescent="0.3">
      <c r="A1152" t="str">
        <f t="shared" si="68"/>
        <v>1151-Oma/SPS</v>
      </c>
      <c r="B1152" t="s">
        <v>62</v>
      </c>
      <c r="C1152" t="str">
        <f t="shared" si="69"/>
        <v>Oma</v>
      </c>
      <c r="D1152">
        <v>1151</v>
      </c>
      <c r="E1152" t="s">
        <v>23</v>
      </c>
      <c r="F1152" s="5">
        <v>64</v>
      </c>
      <c r="G1152" s="5" t="str">
        <f t="shared" si="70"/>
        <v>Senior</v>
      </c>
      <c r="H1152" t="s">
        <v>32</v>
      </c>
      <c r="I1152" t="s">
        <v>64</v>
      </c>
      <c r="J1152" t="s">
        <v>57</v>
      </c>
      <c r="K1152" t="s">
        <v>67</v>
      </c>
      <c r="L1152">
        <v>5</v>
      </c>
      <c r="M1152" s="6">
        <v>502.89</v>
      </c>
      <c r="N1152" s="8">
        <v>0.05</v>
      </c>
      <c r="O1152" s="5">
        <v>2388.73</v>
      </c>
      <c r="P1152" s="10" t="str">
        <f t="shared" si="71"/>
        <v>2020</v>
      </c>
      <c r="Q1152" s="10" t="s">
        <v>877</v>
      </c>
      <c r="R1152" s="11" t="s">
        <v>2314</v>
      </c>
    </row>
    <row r="1153" spans="1:18" x14ac:dyDescent="0.3">
      <c r="A1153" t="str">
        <f t="shared" si="68"/>
        <v>1152-Joh/SPS</v>
      </c>
      <c r="B1153" t="s">
        <v>62</v>
      </c>
      <c r="C1153" t="str">
        <f t="shared" si="69"/>
        <v>Joh</v>
      </c>
      <c r="D1153">
        <v>1152</v>
      </c>
      <c r="E1153" t="s">
        <v>19</v>
      </c>
      <c r="F1153" s="5">
        <v>57</v>
      </c>
      <c r="G1153" s="5" t="str">
        <f t="shared" si="70"/>
        <v>Senior</v>
      </c>
      <c r="H1153" t="s">
        <v>31</v>
      </c>
      <c r="I1153" t="s">
        <v>65</v>
      </c>
      <c r="J1153" t="s">
        <v>37</v>
      </c>
      <c r="K1153" t="s">
        <v>67</v>
      </c>
      <c r="L1153">
        <v>9</v>
      </c>
      <c r="M1153" s="6">
        <v>179.44</v>
      </c>
      <c r="N1153" s="8">
        <v>0.25</v>
      </c>
      <c r="O1153" s="5">
        <v>1211.22</v>
      </c>
      <c r="P1153" s="10" t="str">
        <f t="shared" si="71"/>
        <v>2022</v>
      </c>
      <c r="Q1153" s="10" t="s">
        <v>360</v>
      </c>
      <c r="R1153" s="11" t="s">
        <v>2315</v>
      </c>
    </row>
    <row r="1154" spans="1:18" x14ac:dyDescent="0.3">
      <c r="A1154" t="str">
        <f t="shared" si="68"/>
        <v>1153-Sop/SPS</v>
      </c>
      <c r="B1154" t="s">
        <v>62</v>
      </c>
      <c r="C1154" t="str">
        <f t="shared" si="69"/>
        <v>Sop</v>
      </c>
      <c r="D1154">
        <v>1153</v>
      </c>
      <c r="E1154" t="s">
        <v>58</v>
      </c>
      <c r="F1154" s="5">
        <v>54</v>
      </c>
      <c r="G1154" s="5" t="str">
        <f t="shared" si="70"/>
        <v>Senior</v>
      </c>
      <c r="H1154" t="s">
        <v>31</v>
      </c>
      <c r="I1154" t="s">
        <v>66</v>
      </c>
      <c r="J1154" t="s">
        <v>37</v>
      </c>
      <c r="K1154" t="s">
        <v>42</v>
      </c>
      <c r="L1154">
        <v>4</v>
      </c>
      <c r="M1154" s="6">
        <v>791.52</v>
      </c>
      <c r="N1154" s="8">
        <v>0.12</v>
      </c>
      <c r="O1154" s="5">
        <v>2786.15</v>
      </c>
      <c r="P1154" s="10" t="str">
        <f t="shared" si="71"/>
        <v>2023</v>
      </c>
      <c r="Q1154" s="10" t="s">
        <v>878</v>
      </c>
      <c r="R1154" s="11" t="s">
        <v>2316</v>
      </c>
    </row>
    <row r="1155" spans="1:18" x14ac:dyDescent="0.3">
      <c r="A1155" t="str">
        <f t="shared" ref="A1155:A1218" si="72">D1155&amp;"-"&amp;C1155&amp;"/"&amp;B1155</f>
        <v>1154-Ais/SPS</v>
      </c>
      <c r="B1155" t="s">
        <v>62</v>
      </c>
      <c r="C1155" t="str">
        <f t="shared" ref="C1155:C1218" si="73">LEFT(E1155,3)</f>
        <v>Ais</v>
      </c>
      <c r="D1155">
        <v>1154</v>
      </c>
      <c r="E1155" t="s">
        <v>16</v>
      </c>
      <c r="F1155" s="5">
        <v>20</v>
      </c>
      <c r="G1155" s="5" t="str">
        <f t="shared" ref="G1155:G1218" si="74">IF(F1155&lt;25,"Young",IF(F1155&lt;45,"Middle Age","Senior"))</f>
        <v>Young</v>
      </c>
      <c r="H1155" t="s">
        <v>31</v>
      </c>
      <c r="I1155" t="s">
        <v>64</v>
      </c>
      <c r="J1155" t="s">
        <v>40</v>
      </c>
      <c r="K1155" t="s">
        <v>67</v>
      </c>
      <c r="L1155" s="12">
        <v>5</v>
      </c>
      <c r="M1155" s="6">
        <v>1717.44</v>
      </c>
      <c r="N1155" s="8">
        <v>0.01</v>
      </c>
      <c r="O1155" s="5">
        <v>3400.53</v>
      </c>
      <c r="P1155" s="10" t="str">
        <f t="shared" ref="P1155:P1218" si="75">RIGHT(Q1155,4)</f>
        <v>2023</v>
      </c>
      <c r="Q1155" s="10" t="s">
        <v>879</v>
      </c>
      <c r="R1155" s="11" t="s">
        <v>2317</v>
      </c>
    </row>
    <row r="1156" spans="1:18" x14ac:dyDescent="0.3">
      <c r="A1156" t="str">
        <f t="shared" si="72"/>
        <v>1155-Luc/SPS</v>
      </c>
      <c r="B1156" t="s">
        <v>62</v>
      </c>
      <c r="C1156" t="str">
        <f t="shared" si="73"/>
        <v>Luc</v>
      </c>
      <c r="D1156">
        <v>1155</v>
      </c>
      <c r="E1156" t="s">
        <v>25</v>
      </c>
      <c r="F1156" s="5">
        <v>52</v>
      </c>
      <c r="G1156" s="5" t="str">
        <f t="shared" si="74"/>
        <v>Senior</v>
      </c>
      <c r="H1156" t="s">
        <v>32</v>
      </c>
      <c r="I1156" t="s">
        <v>33</v>
      </c>
      <c r="J1156" t="s">
        <v>41</v>
      </c>
      <c r="K1156" t="s">
        <v>42</v>
      </c>
      <c r="L1156">
        <v>5</v>
      </c>
      <c r="M1156" s="6">
        <v>202.16</v>
      </c>
      <c r="N1156" s="8">
        <v>0.28999999999999998</v>
      </c>
      <c r="O1156" s="5">
        <v>717.67</v>
      </c>
      <c r="P1156" s="10" t="str">
        <f t="shared" si="75"/>
        <v>2020</v>
      </c>
      <c r="Q1156" s="10" t="s">
        <v>202</v>
      </c>
      <c r="R1156" s="11" t="s">
        <v>2318</v>
      </c>
    </row>
    <row r="1157" spans="1:18" x14ac:dyDescent="0.3">
      <c r="A1157" t="str">
        <f t="shared" si="72"/>
        <v>1156-Joh/SPS</v>
      </c>
      <c r="B1157" t="s">
        <v>62</v>
      </c>
      <c r="C1157" t="str">
        <f t="shared" si="73"/>
        <v>Joh</v>
      </c>
      <c r="D1157">
        <v>1156</v>
      </c>
      <c r="E1157" t="s">
        <v>19</v>
      </c>
      <c r="F1157" s="13">
        <v>41</v>
      </c>
      <c r="G1157" s="5" t="str">
        <f t="shared" si="74"/>
        <v>Middle Age</v>
      </c>
      <c r="H1157" t="s">
        <v>32</v>
      </c>
      <c r="I1157" t="s">
        <v>33</v>
      </c>
      <c r="J1157" t="s">
        <v>40</v>
      </c>
      <c r="K1157" t="s">
        <v>67</v>
      </c>
      <c r="L1157">
        <v>3</v>
      </c>
      <c r="M1157" s="6">
        <v>1173.1099999999999</v>
      </c>
      <c r="N1157" s="8">
        <v>0.08</v>
      </c>
      <c r="O1157" s="5">
        <v>3237.78</v>
      </c>
      <c r="P1157" s="10" t="str">
        <f t="shared" si="75"/>
        <v>2021</v>
      </c>
      <c r="Q1157" s="10" t="s">
        <v>880</v>
      </c>
      <c r="R1157" s="11" t="s">
        <v>2319</v>
      </c>
    </row>
    <row r="1158" spans="1:18" x14ac:dyDescent="0.3">
      <c r="A1158" t="str">
        <f t="shared" si="72"/>
        <v>1157-Emm/SPS</v>
      </c>
      <c r="B1158" t="s">
        <v>62</v>
      </c>
      <c r="C1158" t="str">
        <f t="shared" si="73"/>
        <v>Emm</v>
      </c>
      <c r="D1158">
        <v>1157</v>
      </c>
      <c r="E1158" t="s">
        <v>20</v>
      </c>
      <c r="F1158" s="5">
        <v>51</v>
      </c>
      <c r="G1158" s="5" t="str">
        <f t="shared" si="74"/>
        <v>Senior</v>
      </c>
      <c r="H1158" t="s">
        <v>32</v>
      </c>
      <c r="I1158" t="s">
        <v>35</v>
      </c>
      <c r="J1158" t="s">
        <v>37</v>
      </c>
      <c r="K1158" t="s">
        <v>43</v>
      </c>
      <c r="L1158">
        <v>3</v>
      </c>
      <c r="M1158" s="6">
        <v>1417.11</v>
      </c>
      <c r="N1158" s="8">
        <v>0.28000000000000003</v>
      </c>
      <c r="O1158" s="5">
        <v>3060.96</v>
      </c>
      <c r="P1158" s="10" t="str">
        <f t="shared" si="75"/>
        <v>2023</v>
      </c>
      <c r="Q1158" s="10" t="s">
        <v>881</v>
      </c>
      <c r="R1158" s="11" t="s">
        <v>2320</v>
      </c>
    </row>
    <row r="1159" spans="1:18" x14ac:dyDescent="0.3">
      <c r="A1159" t="str">
        <f t="shared" si="72"/>
        <v>1158-Oma/SPS</v>
      </c>
      <c r="B1159" t="s">
        <v>62</v>
      </c>
      <c r="C1159" t="str">
        <f t="shared" si="73"/>
        <v>Oma</v>
      </c>
      <c r="D1159">
        <v>1158</v>
      </c>
      <c r="E1159" t="s">
        <v>23</v>
      </c>
      <c r="F1159" s="5">
        <v>41</v>
      </c>
      <c r="G1159" s="5" t="str">
        <f t="shared" si="74"/>
        <v>Middle Age</v>
      </c>
      <c r="H1159" t="s">
        <v>31</v>
      </c>
      <c r="I1159" t="s">
        <v>33</v>
      </c>
      <c r="J1159" t="s">
        <v>37</v>
      </c>
      <c r="K1159" t="s">
        <v>43</v>
      </c>
      <c r="L1159">
        <v>4</v>
      </c>
      <c r="M1159" s="6">
        <v>988.74</v>
      </c>
      <c r="N1159" s="8">
        <v>0.09</v>
      </c>
      <c r="O1159" s="5">
        <v>3599.01</v>
      </c>
      <c r="P1159" s="10" t="str">
        <f t="shared" si="75"/>
        <v>2022</v>
      </c>
      <c r="Q1159" s="10" t="s">
        <v>321</v>
      </c>
      <c r="R1159" s="11" t="s">
        <v>2321</v>
      </c>
    </row>
    <row r="1160" spans="1:18" x14ac:dyDescent="0.3">
      <c r="A1160" t="str">
        <f t="shared" si="72"/>
        <v>1159-Luc/SPS</v>
      </c>
      <c r="B1160" t="s">
        <v>62</v>
      </c>
      <c r="C1160" t="str">
        <f t="shared" si="73"/>
        <v>Luc</v>
      </c>
      <c r="D1160">
        <v>1159</v>
      </c>
      <c r="E1160" t="s">
        <v>25</v>
      </c>
      <c r="F1160" s="5">
        <v>18</v>
      </c>
      <c r="G1160" s="5" t="str">
        <f t="shared" si="74"/>
        <v>Young</v>
      </c>
      <c r="H1160" t="s">
        <v>32</v>
      </c>
      <c r="I1160" t="s">
        <v>66</v>
      </c>
      <c r="J1160" t="s">
        <v>40</v>
      </c>
      <c r="K1160" t="s">
        <v>67</v>
      </c>
      <c r="L1160">
        <v>4</v>
      </c>
      <c r="M1160" s="6">
        <v>547.59</v>
      </c>
      <c r="N1160" s="8">
        <v>0.25</v>
      </c>
      <c r="O1160" s="5">
        <v>1642.77</v>
      </c>
      <c r="P1160" s="10" t="str">
        <f t="shared" si="75"/>
        <v>2020</v>
      </c>
      <c r="Q1160" s="10" t="s">
        <v>882</v>
      </c>
      <c r="R1160" s="11" t="s">
        <v>2322</v>
      </c>
    </row>
    <row r="1161" spans="1:18" x14ac:dyDescent="0.3">
      <c r="A1161" t="str">
        <f t="shared" si="72"/>
        <v>1160-Luc/SPS</v>
      </c>
      <c r="B1161" t="s">
        <v>62</v>
      </c>
      <c r="C1161" t="str">
        <f t="shared" si="73"/>
        <v>Luc</v>
      </c>
      <c r="D1161">
        <v>1160</v>
      </c>
      <c r="E1161" t="s">
        <v>25</v>
      </c>
      <c r="F1161" s="5">
        <v>29</v>
      </c>
      <c r="G1161" s="5" t="str">
        <f t="shared" si="74"/>
        <v>Middle Age</v>
      </c>
      <c r="H1161" t="s">
        <v>32</v>
      </c>
      <c r="I1161" t="s">
        <v>33</v>
      </c>
      <c r="J1161" t="s">
        <v>57</v>
      </c>
      <c r="K1161" t="s">
        <v>42</v>
      </c>
      <c r="L1161">
        <v>5</v>
      </c>
      <c r="M1161" s="6">
        <v>686.3</v>
      </c>
      <c r="N1161" s="8">
        <v>0.2</v>
      </c>
      <c r="O1161" s="5">
        <v>2745.2</v>
      </c>
      <c r="P1161" s="10" t="str">
        <f t="shared" si="75"/>
        <v>2022</v>
      </c>
      <c r="Q1161" s="10" t="s">
        <v>883</v>
      </c>
      <c r="R1161" s="11" t="s">
        <v>2323</v>
      </c>
    </row>
    <row r="1162" spans="1:18" x14ac:dyDescent="0.3">
      <c r="A1162" t="str">
        <f t="shared" si="72"/>
        <v>1161-Oma/SPS</v>
      </c>
      <c r="B1162" t="s">
        <v>62</v>
      </c>
      <c r="C1162" t="str">
        <f t="shared" si="73"/>
        <v>Oma</v>
      </c>
      <c r="D1162">
        <v>1161</v>
      </c>
      <c r="E1162" t="s">
        <v>23</v>
      </c>
      <c r="F1162" s="5">
        <v>25</v>
      </c>
      <c r="G1162" s="5" t="str">
        <f t="shared" si="74"/>
        <v>Middle Age</v>
      </c>
      <c r="H1162" t="s">
        <v>32</v>
      </c>
      <c r="I1162" t="s">
        <v>65</v>
      </c>
      <c r="J1162" t="s">
        <v>38</v>
      </c>
      <c r="K1162" t="s">
        <v>67</v>
      </c>
      <c r="L1162">
        <v>7</v>
      </c>
      <c r="M1162" s="6">
        <v>189.72</v>
      </c>
      <c r="N1162" s="8">
        <v>0.26</v>
      </c>
      <c r="O1162" s="5">
        <v>982.75</v>
      </c>
      <c r="P1162" s="10" t="str">
        <f t="shared" si="75"/>
        <v>2022</v>
      </c>
      <c r="Q1162" s="10" t="s">
        <v>884</v>
      </c>
      <c r="R1162" s="11" t="s">
        <v>2324</v>
      </c>
    </row>
    <row r="1163" spans="1:18" x14ac:dyDescent="0.3">
      <c r="A1163" t="str">
        <f t="shared" si="72"/>
        <v>1162-Meh/SPS</v>
      </c>
      <c r="B1163" t="s">
        <v>62</v>
      </c>
      <c r="C1163" t="str">
        <f t="shared" si="73"/>
        <v>Meh</v>
      </c>
      <c r="D1163">
        <v>1162</v>
      </c>
      <c r="E1163" t="s">
        <v>26</v>
      </c>
      <c r="F1163" s="5">
        <v>36</v>
      </c>
      <c r="G1163" s="5" t="str">
        <f t="shared" si="74"/>
        <v>Middle Age</v>
      </c>
      <c r="H1163" t="s">
        <v>32</v>
      </c>
      <c r="I1163" t="s">
        <v>34</v>
      </c>
      <c r="J1163" t="s">
        <v>39</v>
      </c>
      <c r="K1163" t="s">
        <v>42</v>
      </c>
      <c r="L1163">
        <v>4</v>
      </c>
      <c r="M1163" s="6">
        <v>620.54</v>
      </c>
      <c r="N1163" s="8">
        <v>0.28999999999999998</v>
      </c>
      <c r="O1163" s="5">
        <v>1762.33</v>
      </c>
      <c r="P1163" s="10" t="str">
        <f t="shared" si="75"/>
        <v>2021</v>
      </c>
      <c r="Q1163" s="10" t="s">
        <v>885</v>
      </c>
      <c r="R1163" s="11" t="s">
        <v>2325</v>
      </c>
    </row>
    <row r="1164" spans="1:18" x14ac:dyDescent="0.3">
      <c r="A1164" t="str">
        <f t="shared" si="72"/>
        <v>1163-Emi/SPS</v>
      </c>
      <c r="B1164" t="s">
        <v>62</v>
      </c>
      <c r="C1164" t="str">
        <f t="shared" si="73"/>
        <v>Emi</v>
      </c>
      <c r="D1164">
        <v>1163</v>
      </c>
      <c r="E1164" t="s">
        <v>28</v>
      </c>
      <c r="F1164" s="5">
        <v>26</v>
      </c>
      <c r="G1164" s="5" t="str">
        <f t="shared" si="74"/>
        <v>Middle Age</v>
      </c>
      <c r="H1164" t="s">
        <v>31</v>
      </c>
      <c r="I1164" t="s">
        <v>65</v>
      </c>
      <c r="J1164" t="s">
        <v>37</v>
      </c>
      <c r="K1164" t="s">
        <v>67</v>
      </c>
      <c r="L1164">
        <v>7</v>
      </c>
      <c r="M1164" s="6">
        <v>136.54</v>
      </c>
      <c r="N1164" s="8">
        <v>0.26</v>
      </c>
      <c r="O1164" s="5">
        <v>707.28</v>
      </c>
      <c r="P1164" s="10" t="str">
        <f t="shared" si="75"/>
        <v>2021</v>
      </c>
      <c r="Q1164" s="10" t="s">
        <v>473</v>
      </c>
      <c r="R1164" s="11" t="s">
        <v>2326</v>
      </c>
    </row>
    <row r="1165" spans="1:18" x14ac:dyDescent="0.3">
      <c r="A1165" t="str">
        <f t="shared" si="72"/>
        <v>1164-Oma/SPS</v>
      </c>
      <c r="B1165" t="s">
        <v>62</v>
      </c>
      <c r="C1165" t="str">
        <f t="shared" si="73"/>
        <v>Oma</v>
      </c>
      <c r="D1165">
        <v>1164</v>
      </c>
      <c r="E1165" t="s">
        <v>23</v>
      </c>
      <c r="F1165" s="5">
        <v>45</v>
      </c>
      <c r="G1165" s="5" t="str">
        <f t="shared" si="74"/>
        <v>Senior</v>
      </c>
      <c r="H1165" t="s">
        <v>32</v>
      </c>
      <c r="I1165" t="s">
        <v>63</v>
      </c>
      <c r="J1165" t="s">
        <v>40</v>
      </c>
      <c r="K1165" t="s">
        <v>43</v>
      </c>
      <c r="L1165">
        <v>9</v>
      </c>
      <c r="M1165" s="6">
        <v>1466.33</v>
      </c>
      <c r="N1165" s="8">
        <v>0.12</v>
      </c>
      <c r="O1165" s="5">
        <v>11613.33</v>
      </c>
      <c r="P1165" s="10" t="str">
        <f t="shared" si="75"/>
        <v>2021</v>
      </c>
      <c r="Q1165" s="10" t="s">
        <v>886</v>
      </c>
      <c r="R1165" s="11" t="s">
        <v>2327</v>
      </c>
    </row>
    <row r="1166" spans="1:18" x14ac:dyDescent="0.3">
      <c r="A1166" t="str">
        <f t="shared" si="72"/>
        <v>1165-Luc/SPS</v>
      </c>
      <c r="B1166" t="s">
        <v>62</v>
      </c>
      <c r="C1166" t="str">
        <f t="shared" si="73"/>
        <v>Luc</v>
      </c>
      <c r="D1166">
        <v>1165</v>
      </c>
      <c r="E1166" t="s">
        <v>25</v>
      </c>
      <c r="F1166" s="5">
        <v>31</v>
      </c>
      <c r="G1166" s="5" t="str">
        <f t="shared" si="74"/>
        <v>Middle Age</v>
      </c>
      <c r="H1166" t="s">
        <v>32</v>
      </c>
      <c r="I1166" t="s">
        <v>65</v>
      </c>
      <c r="J1166" t="s">
        <v>37</v>
      </c>
      <c r="K1166" t="s">
        <v>43</v>
      </c>
      <c r="L1166">
        <v>3</v>
      </c>
      <c r="M1166" s="6">
        <v>1801.09</v>
      </c>
      <c r="N1166" s="8">
        <v>0.24</v>
      </c>
      <c r="O1166" s="5">
        <v>4106.49</v>
      </c>
      <c r="P1166" s="10" t="str">
        <f t="shared" si="75"/>
        <v>2023</v>
      </c>
      <c r="Q1166" s="10" t="s">
        <v>688</v>
      </c>
      <c r="R1166" s="11" t="s">
        <v>2328</v>
      </c>
    </row>
    <row r="1167" spans="1:18" x14ac:dyDescent="0.3">
      <c r="A1167" t="str">
        <f t="shared" si="72"/>
        <v>1166-Emm/SPS</v>
      </c>
      <c r="B1167" t="s">
        <v>62</v>
      </c>
      <c r="C1167" t="str">
        <f t="shared" si="73"/>
        <v>Emm</v>
      </c>
      <c r="D1167">
        <v>1166</v>
      </c>
      <c r="E1167" t="s">
        <v>20</v>
      </c>
      <c r="F1167" s="5">
        <v>44</v>
      </c>
      <c r="G1167" s="5" t="str">
        <f t="shared" si="74"/>
        <v>Middle Age</v>
      </c>
      <c r="H1167" t="s">
        <v>31</v>
      </c>
      <c r="I1167" t="s">
        <v>66</v>
      </c>
      <c r="J1167" t="s">
        <v>57</v>
      </c>
      <c r="K1167" t="s">
        <v>67</v>
      </c>
      <c r="L1167">
        <v>5</v>
      </c>
      <c r="M1167" s="6">
        <v>1285.3499999999999</v>
      </c>
      <c r="N1167" s="8">
        <v>0.21</v>
      </c>
      <c r="O1167" s="5">
        <v>5077.13</v>
      </c>
      <c r="P1167" s="10" t="str">
        <f t="shared" si="75"/>
        <v>2023</v>
      </c>
      <c r="Q1167" s="10" t="s">
        <v>887</v>
      </c>
      <c r="R1167" s="11" t="s">
        <v>2329</v>
      </c>
    </row>
    <row r="1168" spans="1:18" x14ac:dyDescent="0.3">
      <c r="A1168" t="str">
        <f t="shared" si="72"/>
        <v>1167-Luc/SPS</v>
      </c>
      <c r="B1168" t="s">
        <v>62</v>
      </c>
      <c r="C1168" t="str">
        <f t="shared" si="73"/>
        <v>Luc</v>
      </c>
      <c r="D1168">
        <v>1167</v>
      </c>
      <c r="E1168" t="s">
        <v>25</v>
      </c>
      <c r="F1168" s="5">
        <v>35</v>
      </c>
      <c r="G1168" s="5" t="str">
        <f t="shared" si="74"/>
        <v>Middle Age</v>
      </c>
      <c r="H1168" t="s">
        <v>32</v>
      </c>
      <c r="I1168" t="s">
        <v>66</v>
      </c>
      <c r="J1168" t="s">
        <v>39</v>
      </c>
      <c r="K1168" t="s">
        <v>67</v>
      </c>
      <c r="L1168">
        <v>4</v>
      </c>
      <c r="M1168" s="6">
        <v>1330.57</v>
      </c>
      <c r="N1168" s="8">
        <v>0.02</v>
      </c>
      <c r="O1168" s="5">
        <v>5215.83</v>
      </c>
      <c r="P1168" s="10" t="str">
        <f t="shared" si="75"/>
        <v>2020</v>
      </c>
      <c r="Q1168" s="10" t="s">
        <v>888</v>
      </c>
      <c r="R1168" s="11" t="s">
        <v>2330</v>
      </c>
    </row>
    <row r="1169" spans="1:18" x14ac:dyDescent="0.3">
      <c r="A1169" t="str">
        <f t="shared" si="72"/>
        <v>1168-Ali/SPS</v>
      </c>
      <c r="B1169" t="s">
        <v>62</v>
      </c>
      <c r="C1169" t="str">
        <f t="shared" si="73"/>
        <v>Ali</v>
      </c>
      <c r="D1169">
        <v>1168</v>
      </c>
      <c r="E1169" t="s">
        <v>12</v>
      </c>
      <c r="F1169" s="5">
        <v>59</v>
      </c>
      <c r="G1169" s="5" t="str">
        <f t="shared" si="74"/>
        <v>Senior</v>
      </c>
      <c r="H1169" t="s">
        <v>31</v>
      </c>
      <c r="I1169" t="s">
        <v>35</v>
      </c>
      <c r="J1169" t="s">
        <v>57</v>
      </c>
      <c r="K1169" t="s">
        <v>67</v>
      </c>
      <c r="L1169">
        <v>9</v>
      </c>
      <c r="M1169" s="6">
        <v>970.68</v>
      </c>
      <c r="N1169" s="8">
        <v>0.28000000000000003</v>
      </c>
      <c r="O1169" s="5">
        <v>6290.01</v>
      </c>
      <c r="P1169" s="10" t="str">
        <f t="shared" si="75"/>
        <v>2020</v>
      </c>
      <c r="Q1169" s="10" t="s">
        <v>725</v>
      </c>
      <c r="R1169" s="11" t="s">
        <v>2331</v>
      </c>
    </row>
    <row r="1170" spans="1:18" x14ac:dyDescent="0.3">
      <c r="A1170" t="str">
        <f t="shared" si="72"/>
        <v>1169-Emi/SPS</v>
      </c>
      <c r="B1170" t="s">
        <v>62</v>
      </c>
      <c r="C1170" t="str">
        <f t="shared" si="73"/>
        <v>Emi</v>
      </c>
      <c r="D1170">
        <v>1169</v>
      </c>
      <c r="E1170" t="s">
        <v>28</v>
      </c>
      <c r="F1170" s="5">
        <v>58</v>
      </c>
      <c r="G1170" s="5" t="str">
        <f t="shared" si="74"/>
        <v>Senior</v>
      </c>
      <c r="H1170" t="s">
        <v>31</v>
      </c>
      <c r="I1170" t="s">
        <v>33</v>
      </c>
      <c r="J1170" t="s">
        <v>38</v>
      </c>
      <c r="K1170" t="s">
        <v>43</v>
      </c>
      <c r="L1170">
        <v>5</v>
      </c>
      <c r="M1170" s="6">
        <v>354.27</v>
      </c>
      <c r="N1170" s="8">
        <v>0.14000000000000001</v>
      </c>
      <c r="O1170" s="5">
        <v>1523.36</v>
      </c>
      <c r="P1170" s="10" t="str">
        <f t="shared" si="75"/>
        <v>2023</v>
      </c>
      <c r="Q1170" s="10" t="s">
        <v>889</v>
      </c>
      <c r="R1170" s="11" t="s">
        <v>2332</v>
      </c>
    </row>
    <row r="1171" spans="1:18" x14ac:dyDescent="0.3">
      <c r="A1171" t="str">
        <f t="shared" si="72"/>
        <v>1170-Luc/SPS</v>
      </c>
      <c r="B1171" t="s">
        <v>62</v>
      </c>
      <c r="C1171" t="str">
        <f t="shared" si="73"/>
        <v>Luc</v>
      </c>
      <c r="D1171">
        <v>1170</v>
      </c>
      <c r="E1171" t="s">
        <v>25</v>
      </c>
      <c r="F1171" s="5">
        <v>23</v>
      </c>
      <c r="G1171" s="5" t="str">
        <f t="shared" si="74"/>
        <v>Young</v>
      </c>
      <c r="H1171" t="s">
        <v>31</v>
      </c>
      <c r="I1171" t="s">
        <v>35</v>
      </c>
      <c r="J1171" t="s">
        <v>57</v>
      </c>
      <c r="K1171" t="s">
        <v>43</v>
      </c>
      <c r="L1171" s="12">
        <v>5</v>
      </c>
      <c r="M1171" s="6">
        <v>65.06</v>
      </c>
      <c r="N1171" s="8">
        <v>0.04</v>
      </c>
      <c r="O1171" s="5">
        <v>124.92</v>
      </c>
      <c r="P1171" s="10" t="str">
        <f t="shared" si="75"/>
        <v>2023</v>
      </c>
      <c r="Q1171" s="10" t="s">
        <v>890</v>
      </c>
      <c r="R1171" s="11" t="s">
        <v>2333</v>
      </c>
    </row>
    <row r="1172" spans="1:18" x14ac:dyDescent="0.3">
      <c r="A1172" t="str">
        <f t="shared" si="72"/>
        <v>1171-Jam/SPS</v>
      </c>
      <c r="B1172" t="s">
        <v>62</v>
      </c>
      <c r="C1172" t="str">
        <f t="shared" si="73"/>
        <v>Jam</v>
      </c>
      <c r="D1172">
        <v>1171</v>
      </c>
      <c r="E1172" t="s">
        <v>17</v>
      </c>
      <c r="F1172" s="5">
        <v>50</v>
      </c>
      <c r="G1172" s="5" t="str">
        <f t="shared" si="74"/>
        <v>Senior</v>
      </c>
      <c r="H1172" t="s">
        <v>32</v>
      </c>
      <c r="I1172" t="s">
        <v>66</v>
      </c>
      <c r="J1172" t="s">
        <v>39</v>
      </c>
      <c r="K1172" t="s">
        <v>42</v>
      </c>
      <c r="L1172">
        <v>1</v>
      </c>
      <c r="M1172" s="6">
        <v>720.75</v>
      </c>
      <c r="N1172" s="8">
        <v>0.13</v>
      </c>
      <c r="O1172" s="5">
        <v>627.04999999999995</v>
      </c>
      <c r="P1172" s="10" t="str">
        <f t="shared" si="75"/>
        <v>2023</v>
      </c>
      <c r="Q1172" s="10" t="s">
        <v>650</v>
      </c>
      <c r="R1172" s="11" t="s">
        <v>2334</v>
      </c>
    </row>
    <row r="1173" spans="1:18" x14ac:dyDescent="0.3">
      <c r="A1173" t="str">
        <f t="shared" si="72"/>
        <v>1172-Mar/SPS</v>
      </c>
      <c r="B1173" t="s">
        <v>62</v>
      </c>
      <c r="C1173" t="str">
        <f t="shared" si="73"/>
        <v>Mar</v>
      </c>
      <c r="D1173">
        <v>1172</v>
      </c>
      <c r="E1173" t="s">
        <v>18</v>
      </c>
      <c r="F1173" s="5">
        <v>54</v>
      </c>
      <c r="G1173" s="5" t="str">
        <f t="shared" si="74"/>
        <v>Senior</v>
      </c>
      <c r="H1173" t="s">
        <v>31</v>
      </c>
      <c r="I1173" t="s">
        <v>33</v>
      </c>
      <c r="J1173" t="s">
        <v>39</v>
      </c>
      <c r="K1173" t="s">
        <v>67</v>
      </c>
      <c r="L1173">
        <v>7</v>
      </c>
      <c r="M1173" s="6">
        <v>1515.4</v>
      </c>
      <c r="N1173" s="8">
        <v>0.18</v>
      </c>
      <c r="O1173" s="5">
        <v>8698.4</v>
      </c>
      <c r="P1173" s="10" t="str">
        <f t="shared" si="75"/>
        <v>2022</v>
      </c>
      <c r="Q1173" s="10" t="s">
        <v>624</v>
      </c>
      <c r="R1173" s="11" t="s">
        <v>2335</v>
      </c>
    </row>
    <row r="1174" spans="1:18" x14ac:dyDescent="0.3">
      <c r="A1174" t="str">
        <f t="shared" si="72"/>
        <v>1173-Ali/SPS</v>
      </c>
      <c r="B1174" t="s">
        <v>62</v>
      </c>
      <c r="C1174" t="str">
        <f t="shared" si="73"/>
        <v>Ali</v>
      </c>
      <c r="D1174">
        <v>1173</v>
      </c>
      <c r="E1174" t="s">
        <v>12</v>
      </c>
      <c r="F1174" s="5">
        <v>59</v>
      </c>
      <c r="G1174" s="5" t="str">
        <f t="shared" si="74"/>
        <v>Senior</v>
      </c>
      <c r="H1174" t="s">
        <v>31</v>
      </c>
      <c r="I1174" t="s">
        <v>66</v>
      </c>
      <c r="J1174" t="s">
        <v>37</v>
      </c>
      <c r="K1174" t="s">
        <v>67</v>
      </c>
      <c r="L1174">
        <v>1</v>
      </c>
      <c r="M1174" s="6">
        <v>1922.84</v>
      </c>
      <c r="N1174" s="8">
        <v>0.17</v>
      </c>
      <c r="O1174" s="5">
        <v>1595.96</v>
      </c>
      <c r="P1174" s="10" t="str">
        <f t="shared" si="75"/>
        <v>2021</v>
      </c>
      <c r="Q1174" s="10" t="s">
        <v>891</v>
      </c>
      <c r="R1174" s="11" t="s">
        <v>2336</v>
      </c>
    </row>
    <row r="1175" spans="1:18" x14ac:dyDescent="0.3">
      <c r="A1175" t="str">
        <f t="shared" si="72"/>
        <v>1174-Luc/SPS</v>
      </c>
      <c r="B1175" t="s">
        <v>62</v>
      </c>
      <c r="C1175" t="str">
        <f t="shared" si="73"/>
        <v>Luc</v>
      </c>
      <c r="D1175">
        <v>1174</v>
      </c>
      <c r="E1175" t="s">
        <v>25</v>
      </c>
      <c r="F1175" s="5">
        <v>42</v>
      </c>
      <c r="G1175" s="5" t="str">
        <f t="shared" si="74"/>
        <v>Middle Age</v>
      </c>
      <c r="H1175" t="s">
        <v>31</v>
      </c>
      <c r="I1175" t="s">
        <v>66</v>
      </c>
      <c r="J1175" t="s">
        <v>38</v>
      </c>
      <c r="K1175" t="s">
        <v>43</v>
      </c>
      <c r="L1175">
        <v>8</v>
      </c>
      <c r="M1175" s="6">
        <v>890.62</v>
      </c>
      <c r="N1175" s="8">
        <v>0.17</v>
      </c>
      <c r="O1175" s="5">
        <v>5913.72</v>
      </c>
      <c r="P1175" s="10" t="str">
        <f t="shared" si="75"/>
        <v>2023</v>
      </c>
      <c r="Q1175" s="10" t="s">
        <v>82</v>
      </c>
      <c r="R1175" s="11" t="s">
        <v>2337</v>
      </c>
    </row>
    <row r="1176" spans="1:18" x14ac:dyDescent="0.3">
      <c r="A1176" t="str">
        <f t="shared" si="72"/>
        <v>1175-Jam/SPS</v>
      </c>
      <c r="B1176" t="s">
        <v>62</v>
      </c>
      <c r="C1176" t="str">
        <f t="shared" si="73"/>
        <v>Jam</v>
      </c>
      <c r="D1176">
        <v>1175</v>
      </c>
      <c r="E1176" t="s">
        <v>17</v>
      </c>
      <c r="F1176" s="13">
        <v>41</v>
      </c>
      <c r="G1176" s="5" t="str">
        <f t="shared" si="74"/>
        <v>Middle Age</v>
      </c>
      <c r="H1176" t="s">
        <v>32</v>
      </c>
      <c r="I1176" t="s">
        <v>34</v>
      </c>
      <c r="J1176" t="s">
        <v>41</v>
      </c>
      <c r="K1176" t="s">
        <v>67</v>
      </c>
      <c r="L1176">
        <v>9</v>
      </c>
      <c r="M1176" s="6">
        <v>762.51</v>
      </c>
      <c r="N1176" s="8">
        <v>0.08</v>
      </c>
      <c r="O1176" s="5">
        <v>6313.58</v>
      </c>
      <c r="P1176" s="10" t="str">
        <f t="shared" si="75"/>
        <v>2021</v>
      </c>
      <c r="Q1176" s="10" t="s">
        <v>566</v>
      </c>
      <c r="R1176" s="11" t="s">
        <v>2338</v>
      </c>
    </row>
    <row r="1177" spans="1:18" x14ac:dyDescent="0.3">
      <c r="A1177" t="str">
        <f t="shared" si="72"/>
        <v>1176-Isa/SPS</v>
      </c>
      <c r="B1177" t="s">
        <v>62</v>
      </c>
      <c r="C1177" t="str">
        <f t="shared" si="73"/>
        <v>Isa</v>
      </c>
      <c r="D1177">
        <v>1176</v>
      </c>
      <c r="E1177" t="s">
        <v>21</v>
      </c>
      <c r="F1177" s="5">
        <v>40</v>
      </c>
      <c r="G1177" s="5" t="str">
        <f t="shared" si="74"/>
        <v>Middle Age</v>
      </c>
      <c r="H1177" t="s">
        <v>31</v>
      </c>
      <c r="I1177" t="s">
        <v>65</v>
      </c>
      <c r="J1177" t="s">
        <v>37</v>
      </c>
      <c r="K1177" t="s">
        <v>42</v>
      </c>
      <c r="L1177">
        <v>7</v>
      </c>
      <c r="M1177" s="6">
        <v>919.62</v>
      </c>
      <c r="N1177" s="8">
        <v>0.19</v>
      </c>
      <c r="O1177" s="5">
        <v>5214.25</v>
      </c>
      <c r="P1177" s="10" t="str">
        <f t="shared" si="75"/>
        <v>2023</v>
      </c>
      <c r="Q1177" s="10" t="s">
        <v>829</v>
      </c>
      <c r="R1177" s="11" t="s">
        <v>2339</v>
      </c>
    </row>
    <row r="1178" spans="1:18" x14ac:dyDescent="0.3">
      <c r="A1178" t="str">
        <f t="shared" si="72"/>
        <v>1177-Jam/SPS</v>
      </c>
      <c r="B1178" t="s">
        <v>62</v>
      </c>
      <c r="C1178" t="str">
        <f t="shared" si="73"/>
        <v>Jam</v>
      </c>
      <c r="D1178">
        <v>1177</v>
      </c>
      <c r="E1178" t="s">
        <v>17</v>
      </c>
      <c r="F1178" s="5">
        <v>53</v>
      </c>
      <c r="G1178" s="5" t="str">
        <f t="shared" si="74"/>
        <v>Senior</v>
      </c>
      <c r="H1178" t="s">
        <v>31</v>
      </c>
      <c r="I1178" t="s">
        <v>35</v>
      </c>
      <c r="J1178" t="s">
        <v>40</v>
      </c>
      <c r="K1178" t="s">
        <v>67</v>
      </c>
      <c r="L1178">
        <v>9</v>
      </c>
      <c r="M1178" s="6">
        <v>884.16</v>
      </c>
      <c r="N1178" s="8">
        <v>0.27</v>
      </c>
      <c r="O1178" s="5">
        <v>5808.93</v>
      </c>
      <c r="P1178" s="10" t="str">
        <f t="shared" si="75"/>
        <v>2022</v>
      </c>
      <c r="Q1178" s="10" t="s">
        <v>892</v>
      </c>
      <c r="R1178" s="11" t="s">
        <v>2340</v>
      </c>
    </row>
    <row r="1179" spans="1:18" x14ac:dyDescent="0.3">
      <c r="A1179" t="str">
        <f t="shared" si="72"/>
        <v>1178-Ali/SPS</v>
      </c>
      <c r="B1179" t="s">
        <v>62</v>
      </c>
      <c r="C1179" t="str">
        <f t="shared" si="73"/>
        <v>Ali</v>
      </c>
      <c r="D1179">
        <v>1178</v>
      </c>
      <c r="E1179" t="s">
        <v>12</v>
      </c>
      <c r="F1179" s="5">
        <v>50</v>
      </c>
      <c r="G1179" s="5" t="str">
        <f t="shared" si="74"/>
        <v>Senior</v>
      </c>
      <c r="H1179" t="s">
        <v>31</v>
      </c>
      <c r="I1179" t="s">
        <v>35</v>
      </c>
      <c r="J1179" t="s">
        <v>57</v>
      </c>
      <c r="K1179" t="s">
        <v>43</v>
      </c>
      <c r="L1179">
        <v>6</v>
      </c>
      <c r="M1179" s="6">
        <v>1270.47</v>
      </c>
      <c r="N1179" s="8">
        <v>0.12</v>
      </c>
      <c r="O1179" s="5">
        <v>6708.08</v>
      </c>
      <c r="P1179" s="10" t="str">
        <f t="shared" si="75"/>
        <v>2023</v>
      </c>
      <c r="Q1179" s="10" t="s">
        <v>688</v>
      </c>
      <c r="R1179" s="11" t="s">
        <v>2341</v>
      </c>
    </row>
    <row r="1180" spans="1:18" x14ac:dyDescent="0.3">
      <c r="A1180" t="str">
        <f t="shared" si="72"/>
        <v>1179-Luc/SPS</v>
      </c>
      <c r="B1180" t="s">
        <v>62</v>
      </c>
      <c r="C1180" t="str">
        <f t="shared" si="73"/>
        <v>Luc</v>
      </c>
      <c r="D1180">
        <v>1179</v>
      </c>
      <c r="E1180" t="s">
        <v>25</v>
      </c>
      <c r="F1180" s="5">
        <v>38</v>
      </c>
      <c r="G1180" s="5" t="str">
        <f t="shared" si="74"/>
        <v>Middle Age</v>
      </c>
      <c r="H1180" t="s">
        <v>32</v>
      </c>
      <c r="I1180" t="s">
        <v>64</v>
      </c>
      <c r="J1180" t="s">
        <v>57</v>
      </c>
      <c r="K1180" t="s">
        <v>67</v>
      </c>
      <c r="L1180">
        <v>7</v>
      </c>
      <c r="M1180" s="6">
        <v>1481.59</v>
      </c>
      <c r="N1180" s="8">
        <v>0.19</v>
      </c>
      <c r="O1180" s="5">
        <v>8400.6200000000008</v>
      </c>
      <c r="P1180" s="10" t="str">
        <f t="shared" si="75"/>
        <v>2023</v>
      </c>
      <c r="Q1180" s="10" t="s">
        <v>893</v>
      </c>
      <c r="R1180" s="11" t="s">
        <v>2342</v>
      </c>
    </row>
    <row r="1181" spans="1:18" x14ac:dyDescent="0.3">
      <c r="A1181" t="str">
        <f t="shared" si="72"/>
        <v>1180-Jac/SPS</v>
      </c>
      <c r="B1181" t="s">
        <v>62</v>
      </c>
      <c r="C1181" t="str">
        <f t="shared" si="73"/>
        <v>Jac</v>
      </c>
      <c r="D1181">
        <v>1180</v>
      </c>
      <c r="E1181" t="s">
        <v>30</v>
      </c>
      <c r="F1181" s="5">
        <v>51</v>
      </c>
      <c r="G1181" s="5" t="str">
        <f t="shared" si="74"/>
        <v>Senior</v>
      </c>
      <c r="H1181" t="s">
        <v>31</v>
      </c>
      <c r="I1181" t="s">
        <v>63</v>
      </c>
      <c r="J1181" t="s">
        <v>39</v>
      </c>
      <c r="K1181" t="s">
        <v>43</v>
      </c>
      <c r="L1181">
        <v>3</v>
      </c>
      <c r="M1181" s="6">
        <v>1580.67</v>
      </c>
      <c r="N1181" s="8">
        <v>7.0000000000000007E-2</v>
      </c>
      <c r="O1181" s="5">
        <v>4410.07</v>
      </c>
      <c r="P1181" s="10" t="str">
        <f t="shared" si="75"/>
        <v>2023</v>
      </c>
      <c r="Q1181" s="10" t="s">
        <v>796</v>
      </c>
      <c r="R1181" s="11" t="s">
        <v>2343</v>
      </c>
    </row>
    <row r="1182" spans="1:18" x14ac:dyDescent="0.3">
      <c r="A1182" t="str">
        <f t="shared" si="72"/>
        <v>1181-Joh/SPS</v>
      </c>
      <c r="B1182" t="s">
        <v>62</v>
      </c>
      <c r="C1182" t="str">
        <f t="shared" si="73"/>
        <v>Joh</v>
      </c>
      <c r="D1182">
        <v>1181</v>
      </c>
      <c r="E1182" t="s">
        <v>19</v>
      </c>
      <c r="F1182" s="5">
        <v>53</v>
      </c>
      <c r="G1182" s="5" t="str">
        <f t="shared" si="74"/>
        <v>Senior</v>
      </c>
      <c r="H1182" t="s">
        <v>31</v>
      </c>
      <c r="I1182" t="s">
        <v>34</v>
      </c>
      <c r="J1182" t="s">
        <v>40</v>
      </c>
      <c r="K1182" t="s">
        <v>42</v>
      </c>
      <c r="L1182">
        <v>9</v>
      </c>
      <c r="M1182" s="6">
        <v>1316.73</v>
      </c>
      <c r="N1182" s="8">
        <v>0.01</v>
      </c>
      <c r="O1182" s="5">
        <v>11732.06</v>
      </c>
      <c r="P1182" s="10" t="str">
        <f t="shared" si="75"/>
        <v>2020</v>
      </c>
      <c r="Q1182" s="10" t="s">
        <v>894</v>
      </c>
      <c r="R1182" s="11" t="s">
        <v>2344</v>
      </c>
    </row>
    <row r="1183" spans="1:18" x14ac:dyDescent="0.3">
      <c r="A1183" t="str">
        <f t="shared" si="72"/>
        <v>1182-Emi/SPS</v>
      </c>
      <c r="B1183" t="s">
        <v>62</v>
      </c>
      <c r="C1183" t="str">
        <f t="shared" si="73"/>
        <v>Emi</v>
      </c>
      <c r="D1183">
        <v>1182</v>
      </c>
      <c r="E1183" t="s">
        <v>28</v>
      </c>
      <c r="F1183" s="5">
        <v>34</v>
      </c>
      <c r="G1183" s="5" t="str">
        <f t="shared" si="74"/>
        <v>Middle Age</v>
      </c>
      <c r="H1183" t="s">
        <v>32</v>
      </c>
      <c r="I1183" t="s">
        <v>66</v>
      </c>
      <c r="J1183" t="s">
        <v>39</v>
      </c>
      <c r="K1183" t="s">
        <v>42</v>
      </c>
      <c r="L1183">
        <v>3</v>
      </c>
      <c r="M1183" s="6">
        <v>903.56</v>
      </c>
      <c r="N1183" s="8">
        <v>0.18</v>
      </c>
      <c r="O1183" s="5">
        <v>2222.7600000000002</v>
      </c>
      <c r="P1183" s="10" t="str">
        <f t="shared" si="75"/>
        <v>2022</v>
      </c>
      <c r="Q1183" s="10" t="s">
        <v>662</v>
      </c>
      <c r="R1183" s="11" t="s">
        <v>2345</v>
      </c>
    </row>
    <row r="1184" spans="1:18" x14ac:dyDescent="0.3">
      <c r="A1184" t="str">
        <f t="shared" si="72"/>
        <v>1183-Lea/SPS</v>
      </c>
      <c r="B1184" t="s">
        <v>62</v>
      </c>
      <c r="C1184" t="str">
        <f t="shared" si="73"/>
        <v>Lea</v>
      </c>
      <c r="D1184">
        <v>1183</v>
      </c>
      <c r="E1184" t="s">
        <v>14</v>
      </c>
      <c r="F1184" s="5">
        <v>27</v>
      </c>
      <c r="G1184" s="5" t="str">
        <f t="shared" si="74"/>
        <v>Middle Age</v>
      </c>
      <c r="H1184" t="s">
        <v>32</v>
      </c>
      <c r="I1184" t="s">
        <v>66</v>
      </c>
      <c r="J1184" t="s">
        <v>40</v>
      </c>
      <c r="K1184" t="s">
        <v>67</v>
      </c>
      <c r="L1184">
        <v>6</v>
      </c>
      <c r="M1184" s="6">
        <v>1902.7</v>
      </c>
      <c r="N1184" s="8">
        <v>0.01</v>
      </c>
      <c r="O1184" s="5">
        <v>11302.04</v>
      </c>
      <c r="P1184" s="10" t="str">
        <f t="shared" si="75"/>
        <v>2023</v>
      </c>
      <c r="Q1184" s="10" t="s">
        <v>895</v>
      </c>
      <c r="R1184" s="11" t="s">
        <v>2346</v>
      </c>
    </row>
    <row r="1185" spans="1:18" x14ac:dyDescent="0.3">
      <c r="A1185" t="str">
        <f t="shared" si="72"/>
        <v>1184-Ais/SPS</v>
      </c>
      <c r="B1185" t="s">
        <v>62</v>
      </c>
      <c r="C1185" t="str">
        <f t="shared" si="73"/>
        <v>Ais</v>
      </c>
      <c r="D1185">
        <v>1184</v>
      </c>
      <c r="E1185" t="s">
        <v>16</v>
      </c>
      <c r="F1185" s="5">
        <v>40</v>
      </c>
      <c r="G1185" s="5" t="str">
        <f t="shared" si="74"/>
        <v>Middle Age</v>
      </c>
      <c r="H1185" t="s">
        <v>32</v>
      </c>
      <c r="I1185" t="s">
        <v>34</v>
      </c>
      <c r="J1185" t="s">
        <v>39</v>
      </c>
      <c r="K1185" t="s">
        <v>67</v>
      </c>
      <c r="L1185">
        <v>4</v>
      </c>
      <c r="M1185" s="6">
        <v>1436.49</v>
      </c>
      <c r="N1185" s="8">
        <v>0.22</v>
      </c>
      <c r="O1185" s="5">
        <v>4481.8500000000004</v>
      </c>
      <c r="P1185" s="10" t="str">
        <f t="shared" si="75"/>
        <v>2020</v>
      </c>
      <c r="Q1185" s="10" t="s">
        <v>896</v>
      </c>
      <c r="R1185" s="11" t="s">
        <v>2347</v>
      </c>
    </row>
    <row r="1186" spans="1:18" x14ac:dyDescent="0.3">
      <c r="A1186" t="str">
        <f t="shared" si="72"/>
        <v>1185-Lea/SPS</v>
      </c>
      <c r="B1186" t="s">
        <v>62</v>
      </c>
      <c r="C1186" t="str">
        <f t="shared" si="73"/>
        <v>Lea</v>
      </c>
      <c r="D1186">
        <v>1185</v>
      </c>
      <c r="E1186" t="s">
        <v>14</v>
      </c>
      <c r="F1186" s="5">
        <v>61</v>
      </c>
      <c r="G1186" s="5" t="str">
        <f t="shared" si="74"/>
        <v>Senior</v>
      </c>
      <c r="H1186" t="s">
        <v>31</v>
      </c>
      <c r="I1186" t="s">
        <v>33</v>
      </c>
      <c r="J1186" t="s">
        <v>41</v>
      </c>
      <c r="K1186" t="s">
        <v>43</v>
      </c>
      <c r="L1186">
        <v>9</v>
      </c>
      <c r="M1186" s="6">
        <v>881.98</v>
      </c>
      <c r="N1186" s="8">
        <v>0.2</v>
      </c>
      <c r="O1186" s="5">
        <v>6350.26</v>
      </c>
      <c r="P1186" s="10" t="str">
        <f t="shared" si="75"/>
        <v>2020</v>
      </c>
      <c r="Q1186" s="10" t="s">
        <v>855</v>
      </c>
      <c r="R1186" s="11" t="s">
        <v>2348</v>
      </c>
    </row>
    <row r="1187" spans="1:18" x14ac:dyDescent="0.3">
      <c r="A1187" t="str">
        <f t="shared" si="72"/>
        <v>1186-Dav/SPS</v>
      </c>
      <c r="B1187" t="s">
        <v>62</v>
      </c>
      <c r="C1187" t="str">
        <f t="shared" si="73"/>
        <v>Dav</v>
      </c>
      <c r="D1187">
        <v>1186</v>
      </c>
      <c r="E1187" t="s">
        <v>22</v>
      </c>
      <c r="F1187" s="5">
        <v>19</v>
      </c>
      <c r="G1187" s="5" t="str">
        <f t="shared" si="74"/>
        <v>Young</v>
      </c>
      <c r="H1187" t="s">
        <v>31</v>
      </c>
      <c r="I1187" t="s">
        <v>35</v>
      </c>
      <c r="J1187" t="s">
        <v>41</v>
      </c>
      <c r="K1187" t="s">
        <v>42</v>
      </c>
      <c r="L1187">
        <v>1</v>
      </c>
      <c r="M1187" s="6">
        <v>920.83</v>
      </c>
      <c r="N1187" s="8">
        <v>0.11</v>
      </c>
      <c r="O1187" s="5">
        <v>819.54</v>
      </c>
      <c r="P1187" s="10" t="str">
        <f t="shared" si="75"/>
        <v>2022</v>
      </c>
      <c r="Q1187" s="10" t="s">
        <v>883</v>
      </c>
      <c r="R1187" s="11" t="s">
        <v>2349</v>
      </c>
    </row>
    <row r="1188" spans="1:18" x14ac:dyDescent="0.3">
      <c r="A1188" t="str">
        <f t="shared" si="72"/>
        <v>1187-Meh/SPS</v>
      </c>
      <c r="B1188" t="s">
        <v>62</v>
      </c>
      <c r="C1188" t="str">
        <f t="shared" si="73"/>
        <v>Meh</v>
      </c>
      <c r="D1188">
        <v>1187</v>
      </c>
      <c r="E1188" t="s">
        <v>26</v>
      </c>
      <c r="F1188" s="5">
        <v>52</v>
      </c>
      <c r="G1188" s="5" t="str">
        <f t="shared" si="74"/>
        <v>Senior</v>
      </c>
      <c r="H1188" t="s">
        <v>31</v>
      </c>
      <c r="I1188" t="s">
        <v>66</v>
      </c>
      <c r="J1188" t="s">
        <v>37</v>
      </c>
      <c r="K1188" t="s">
        <v>42</v>
      </c>
      <c r="L1188">
        <v>9</v>
      </c>
      <c r="M1188" s="6">
        <v>1645.06</v>
      </c>
      <c r="N1188" s="8">
        <v>0.12</v>
      </c>
      <c r="O1188" s="5">
        <v>13028.88</v>
      </c>
      <c r="P1188" s="10" t="str">
        <f t="shared" si="75"/>
        <v>2023</v>
      </c>
      <c r="Q1188" s="10" t="s">
        <v>897</v>
      </c>
      <c r="R1188" s="11" t="s">
        <v>2350</v>
      </c>
    </row>
    <row r="1189" spans="1:18" x14ac:dyDescent="0.3">
      <c r="A1189" t="str">
        <f t="shared" si="72"/>
        <v>1188-Sop/SPS</v>
      </c>
      <c r="B1189" t="s">
        <v>62</v>
      </c>
      <c r="C1189" t="str">
        <f t="shared" si="73"/>
        <v>Sop</v>
      </c>
      <c r="D1189">
        <v>1188</v>
      </c>
      <c r="E1189" t="s">
        <v>58</v>
      </c>
      <c r="F1189" s="5">
        <v>31</v>
      </c>
      <c r="G1189" s="5" t="str">
        <f t="shared" si="74"/>
        <v>Middle Age</v>
      </c>
      <c r="H1189" t="s">
        <v>31</v>
      </c>
      <c r="I1189" t="s">
        <v>63</v>
      </c>
      <c r="J1189" t="s">
        <v>41</v>
      </c>
      <c r="K1189" t="s">
        <v>42</v>
      </c>
      <c r="L1189">
        <v>4</v>
      </c>
      <c r="M1189" s="6">
        <v>909.05</v>
      </c>
      <c r="N1189" s="8">
        <v>0.28000000000000003</v>
      </c>
      <c r="O1189" s="5">
        <v>2618.06</v>
      </c>
      <c r="P1189" s="10" t="str">
        <f t="shared" si="75"/>
        <v>2023</v>
      </c>
      <c r="Q1189" s="10" t="s">
        <v>898</v>
      </c>
      <c r="R1189" s="11" t="s">
        <v>2351</v>
      </c>
    </row>
    <row r="1190" spans="1:18" x14ac:dyDescent="0.3">
      <c r="A1190" t="str">
        <f t="shared" si="72"/>
        <v>1189-Luc/SPS</v>
      </c>
      <c r="B1190" t="s">
        <v>62</v>
      </c>
      <c r="C1190" t="str">
        <f t="shared" si="73"/>
        <v>Luc</v>
      </c>
      <c r="D1190">
        <v>1189</v>
      </c>
      <c r="E1190" t="s">
        <v>25</v>
      </c>
      <c r="F1190" s="5">
        <v>64</v>
      </c>
      <c r="G1190" s="5" t="str">
        <f t="shared" si="74"/>
        <v>Senior</v>
      </c>
      <c r="H1190" t="s">
        <v>32</v>
      </c>
      <c r="I1190" t="s">
        <v>64</v>
      </c>
      <c r="J1190" t="s">
        <v>40</v>
      </c>
      <c r="K1190" t="s">
        <v>42</v>
      </c>
      <c r="L1190">
        <v>5</v>
      </c>
      <c r="M1190" s="6">
        <v>1056.73</v>
      </c>
      <c r="N1190" s="8">
        <v>0</v>
      </c>
      <c r="O1190" s="5">
        <v>5283.65</v>
      </c>
      <c r="P1190" s="10" t="str">
        <f t="shared" si="75"/>
        <v>2022</v>
      </c>
      <c r="Q1190" s="10" t="s">
        <v>899</v>
      </c>
      <c r="R1190" s="11" t="s">
        <v>2352</v>
      </c>
    </row>
    <row r="1191" spans="1:18" x14ac:dyDescent="0.3">
      <c r="A1191" t="str">
        <f t="shared" si="72"/>
        <v>1190-Oma/SPS</v>
      </c>
      <c r="B1191" t="s">
        <v>62</v>
      </c>
      <c r="C1191" t="str">
        <f t="shared" si="73"/>
        <v>Oma</v>
      </c>
      <c r="D1191">
        <v>1190</v>
      </c>
      <c r="E1191" t="s">
        <v>23</v>
      </c>
      <c r="F1191" s="5">
        <v>62</v>
      </c>
      <c r="G1191" s="5" t="str">
        <f t="shared" si="74"/>
        <v>Senior</v>
      </c>
      <c r="H1191" t="s">
        <v>31</v>
      </c>
      <c r="I1191" t="s">
        <v>35</v>
      </c>
      <c r="J1191" t="s">
        <v>39</v>
      </c>
      <c r="K1191" t="s">
        <v>67</v>
      </c>
      <c r="L1191">
        <v>1</v>
      </c>
      <c r="M1191" s="6">
        <v>618.53</v>
      </c>
      <c r="N1191" s="8">
        <v>0.17</v>
      </c>
      <c r="O1191" s="5">
        <v>513.38</v>
      </c>
      <c r="P1191" s="10" t="str">
        <f t="shared" si="75"/>
        <v>2023</v>
      </c>
      <c r="Q1191" s="10" t="s">
        <v>621</v>
      </c>
      <c r="R1191" s="11" t="s">
        <v>2353</v>
      </c>
    </row>
    <row r="1192" spans="1:18" x14ac:dyDescent="0.3">
      <c r="A1192" t="str">
        <f t="shared" si="72"/>
        <v>1191-Dav/SPS</v>
      </c>
      <c r="B1192" t="s">
        <v>62</v>
      </c>
      <c r="C1192" t="str">
        <f t="shared" si="73"/>
        <v>Dav</v>
      </c>
      <c r="D1192">
        <v>1191</v>
      </c>
      <c r="E1192" t="s">
        <v>22</v>
      </c>
      <c r="F1192" s="5">
        <v>58</v>
      </c>
      <c r="G1192" s="5" t="str">
        <f t="shared" si="74"/>
        <v>Senior</v>
      </c>
      <c r="H1192" t="s">
        <v>32</v>
      </c>
      <c r="I1192" t="s">
        <v>65</v>
      </c>
      <c r="J1192" t="s">
        <v>40</v>
      </c>
      <c r="K1192" t="s">
        <v>67</v>
      </c>
      <c r="L1192">
        <v>1</v>
      </c>
      <c r="M1192" s="6">
        <v>1685.88</v>
      </c>
      <c r="N1192" s="8">
        <v>0.28000000000000003</v>
      </c>
      <c r="O1192" s="5">
        <v>1213.83</v>
      </c>
      <c r="P1192" s="10" t="str">
        <f t="shared" si="75"/>
        <v>2022</v>
      </c>
      <c r="Q1192" s="10" t="s">
        <v>572</v>
      </c>
      <c r="R1192" s="11" t="s">
        <v>2354</v>
      </c>
    </row>
    <row r="1193" spans="1:18" x14ac:dyDescent="0.3">
      <c r="A1193" t="str">
        <f t="shared" si="72"/>
        <v>1192-Emm/SPS</v>
      </c>
      <c r="B1193" t="s">
        <v>62</v>
      </c>
      <c r="C1193" t="str">
        <f t="shared" si="73"/>
        <v>Emm</v>
      </c>
      <c r="D1193">
        <v>1192</v>
      </c>
      <c r="E1193" t="s">
        <v>20</v>
      </c>
      <c r="F1193" s="5">
        <v>19</v>
      </c>
      <c r="G1193" s="5" t="str">
        <f t="shared" si="74"/>
        <v>Young</v>
      </c>
      <c r="H1193" t="s">
        <v>31</v>
      </c>
      <c r="I1193" t="s">
        <v>63</v>
      </c>
      <c r="J1193" t="s">
        <v>37</v>
      </c>
      <c r="K1193" t="s">
        <v>43</v>
      </c>
      <c r="L1193">
        <v>6</v>
      </c>
      <c r="M1193" s="6">
        <v>1068.46</v>
      </c>
      <c r="N1193" s="8">
        <v>0.27</v>
      </c>
      <c r="O1193" s="5">
        <v>4679.8500000000004</v>
      </c>
      <c r="P1193" s="10" t="str">
        <f t="shared" si="75"/>
        <v>2020</v>
      </c>
      <c r="Q1193" s="10" t="s">
        <v>873</v>
      </c>
      <c r="R1193" s="11" t="s">
        <v>2355</v>
      </c>
    </row>
    <row r="1194" spans="1:18" x14ac:dyDescent="0.3">
      <c r="A1194" t="str">
        <f t="shared" si="72"/>
        <v>1193-Ais/SPS</v>
      </c>
      <c r="B1194" t="s">
        <v>62</v>
      </c>
      <c r="C1194" t="str">
        <f t="shared" si="73"/>
        <v>Ais</v>
      </c>
      <c r="D1194">
        <v>1193</v>
      </c>
      <c r="E1194" t="s">
        <v>16</v>
      </c>
      <c r="F1194" s="5">
        <v>36</v>
      </c>
      <c r="G1194" s="5" t="str">
        <f t="shared" si="74"/>
        <v>Middle Age</v>
      </c>
      <c r="H1194" t="s">
        <v>31</v>
      </c>
      <c r="I1194" t="s">
        <v>34</v>
      </c>
      <c r="J1194" t="s">
        <v>37</v>
      </c>
      <c r="K1194" t="s">
        <v>42</v>
      </c>
      <c r="L1194">
        <v>1</v>
      </c>
      <c r="M1194" s="6">
        <v>1127.45</v>
      </c>
      <c r="N1194" s="8">
        <v>0.18</v>
      </c>
      <c r="O1194" s="5">
        <v>924.51</v>
      </c>
      <c r="P1194" s="10" t="str">
        <f t="shared" si="75"/>
        <v>2023</v>
      </c>
      <c r="Q1194" s="10" t="s">
        <v>307</v>
      </c>
      <c r="R1194" s="11" t="s">
        <v>2356</v>
      </c>
    </row>
    <row r="1195" spans="1:18" x14ac:dyDescent="0.3">
      <c r="A1195" t="str">
        <f t="shared" si="72"/>
        <v>1194-Sar/SPS</v>
      </c>
      <c r="B1195" t="s">
        <v>62</v>
      </c>
      <c r="C1195" t="str">
        <f t="shared" si="73"/>
        <v>Sar</v>
      </c>
      <c r="D1195">
        <v>1194</v>
      </c>
      <c r="E1195" t="s">
        <v>29</v>
      </c>
      <c r="F1195" s="5">
        <v>33</v>
      </c>
      <c r="G1195" s="5" t="str">
        <f t="shared" si="74"/>
        <v>Middle Age</v>
      </c>
      <c r="H1195" t="s">
        <v>31</v>
      </c>
      <c r="I1195" t="s">
        <v>35</v>
      </c>
      <c r="J1195" t="s">
        <v>38</v>
      </c>
      <c r="K1195" t="s">
        <v>67</v>
      </c>
      <c r="L1195" s="12">
        <v>5</v>
      </c>
      <c r="M1195" s="6">
        <v>1767.32</v>
      </c>
      <c r="N1195" s="8">
        <v>0.11</v>
      </c>
      <c r="O1195" s="5">
        <v>3145.83</v>
      </c>
      <c r="P1195" s="10" t="str">
        <f t="shared" si="75"/>
        <v>2021</v>
      </c>
      <c r="Q1195" s="10" t="s">
        <v>900</v>
      </c>
      <c r="R1195" s="11" t="s">
        <v>2357</v>
      </c>
    </row>
    <row r="1196" spans="1:18" x14ac:dyDescent="0.3">
      <c r="A1196" t="str">
        <f t="shared" si="72"/>
        <v>1195-Dan/SPS</v>
      </c>
      <c r="B1196" t="s">
        <v>62</v>
      </c>
      <c r="C1196" t="str">
        <f t="shared" si="73"/>
        <v>Dan</v>
      </c>
      <c r="D1196">
        <v>1195</v>
      </c>
      <c r="E1196" t="s">
        <v>15</v>
      </c>
      <c r="F1196" s="5">
        <v>60</v>
      </c>
      <c r="G1196" s="5" t="str">
        <f t="shared" si="74"/>
        <v>Senior</v>
      </c>
      <c r="H1196" t="s">
        <v>32</v>
      </c>
      <c r="I1196" t="s">
        <v>65</v>
      </c>
      <c r="J1196" t="s">
        <v>41</v>
      </c>
      <c r="K1196" t="s">
        <v>67</v>
      </c>
      <c r="L1196">
        <v>3</v>
      </c>
      <c r="M1196" s="6">
        <v>1845.01</v>
      </c>
      <c r="N1196" s="8">
        <v>0.03</v>
      </c>
      <c r="O1196" s="5">
        <v>5368.98</v>
      </c>
      <c r="P1196" s="10" t="str">
        <f t="shared" si="75"/>
        <v>2021</v>
      </c>
      <c r="Q1196" s="10" t="s">
        <v>901</v>
      </c>
      <c r="R1196" s="11" t="s">
        <v>2358</v>
      </c>
    </row>
    <row r="1197" spans="1:18" x14ac:dyDescent="0.3">
      <c r="A1197" t="str">
        <f t="shared" si="72"/>
        <v>1196-Mar/SPS</v>
      </c>
      <c r="B1197" t="s">
        <v>62</v>
      </c>
      <c r="C1197" t="str">
        <f t="shared" si="73"/>
        <v>Mar</v>
      </c>
      <c r="D1197">
        <v>1196</v>
      </c>
      <c r="E1197" t="s">
        <v>18</v>
      </c>
      <c r="F1197" s="5">
        <v>61</v>
      </c>
      <c r="G1197" s="5" t="str">
        <f t="shared" si="74"/>
        <v>Senior</v>
      </c>
      <c r="H1197" t="s">
        <v>32</v>
      </c>
      <c r="I1197" t="s">
        <v>64</v>
      </c>
      <c r="J1197" t="s">
        <v>57</v>
      </c>
      <c r="K1197" t="s">
        <v>42</v>
      </c>
      <c r="L1197">
        <v>7</v>
      </c>
      <c r="M1197" s="6">
        <v>1657.18</v>
      </c>
      <c r="N1197" s="8">
        <v>0.05</v>
      </c>
      <c r="O1197" s="5">
        <v>11020.25</v>
      </c>
      <c r="P1197" s="10" t="str">
        <f t="shared" si="75"/>
        <v>2022</v>
      </c>
      <c r="Q1197" s="10" t="s">
        <v>902</v>
      </c>
      <c r="R1197" s="11" t="s">
        <v>2359</v>
      </c>
    </row>
    <row r="1198" spans="1:18" x14ac:dyDescent="0.3">
      <c r="A1198" t="str">
        <f t="shared" si="72"/>
        <v>1197-Meh/SPS</v>
      </c>
      <c r="B1198" t="s">
        <v>62</v>
      </c>
      <c r="C1198" t="str">
        <f t="shared" si="73"/>
        <v>Meh</v>
      </c>
      <c r="D1198">
        <v>1197</v>
      </c>
      <c r="E1198" t="s">
        <v>26</v>
      </c>
      <c r="F1198" s="5">
        <v>42</v>
      </c>
      <c r="G1198" s="5" t="str">
        <f t="shared" si="74"/>
        <v>Middle Age</v>
      </c>
      <c r="H1198" t="s">
        <v>32</v>
      </c>
      <c r="I1198" t="s">
        <v>33</v>
      </c>
      <c r="J1198" t="s">
        <v>57</v>
      </c>
      <c r="K1198" t="s">
        <v>67</v>
      </c>
      <c r="L1198" s="12">
        <v>5</v>
      </c>
      <c r="M1198" s="6">
        <v>177.47</v>
      </c>
      <c r="N1198" s="8">
        <v>0.2</v>
      </c>
      <c r="O1198" s="5">
        <v>283.95</v>
      </c>
      <c r="P1198" s="10" t="str">
        <f t="shared" si="75"/>
        <v>2023</v>
      </c>
      <c r="Q1198" s="10" t="s">
        <v>362</v>
      </c>
      <c r="R1198" s="11" t="s">
        <v>2360</v>
      </c>
    </row>
    <row r="1199" spans="1:18" x14ac:dyDescent="0.3">
      <c r="A1199" t="str">
        <f t="shared" si="72"/>
        <v>1198-Joh/SPS</v>
      </c>
      <c r="B1199" t="s">
        <v>62</v>
      </c>
      <c r="C1199" t="str">
        <f t="shared" si="73"/>
        <v>Joh</v>
      </c>
      <c r="D1199">
        <v>1198</v>
      </c>
      <c r="E1199" t="s">
        <v>19</v>
      </c>
      <c r="F1199" s="5">
        <v>18</v>
      </c>
      <c r="G1199" s="5" t="str">
        <f t="shared" si="74"/>
        <v>Young</v>
      </c>
      <c r="H1199" t="s">
        <v>32</v>
      </c>
      <c r="I1199" t="s">
        <v>34</v>
      </c>
      <c r="J1199" t="s">
        <v>38</v>
      </c>
      <c r="K1199" t="s">
        <v>43</v>
      </c>
      <c r="L1199">
        <v>5</v>
      </c>
      <c r="M1199" s="6">
        <v>914.84</v>
      </c>
      <c r="N1199" s="8">
        <v>0</v>
      </c>
      <c r="O1199" s="5">
        <v>4574.2</v>
      </c>
      <c r="P1199" s="10" t="str">
        <f t="shared" si="75"/>
        <v>2020</v>
      </c>
      <c r="Q1199" s="10" t="s">
        <v>494</v>
      </c>
      <c r="R1199" s="11" t="s">
        <v>2361</v>
      </c>
    </row>
    <row r="1200" spans="1:18" x14ac:dyDescent="0.3">
      <c r="A1200" t="str">
        <f t="shared" si="72"/>
        <v>1199-Fat/SPS</v>
      </c>
      <c r="B1200" t="s">
        <v>62</v>
      </c>
      <c r="C1200" t="str">
        <f t="shared" si="73"/>
        <v>Fat</v>
      </c>
      <c r="D1200">
        <v>1199</v>
      </c>
      <c r="E1200" t="s">
        <v>13</v>
      </c>
      <c r="F1200" s="5">
        <v>19</v>
      </c>
      <c r="G1200" s="5" t="str">
        <f t="shared" si="74"/>
        <v>Young</v>
      </c>
      <c r="H1200" t="s">
        <v>31</v>
      </c>
      <c r="I1200" t="s">
        <v>33</v>
      </c>
      <c r="J1200" t="s">
        <v>39</v>
      </c>
      <c r="K1200" t="s">
        <v>43</v>
      </c>
      <c r="L1200">
        <v>9</v>
      </c>
      <c r="M1200" s="6">
        <v>719.5</v>
      </c>
      <c r="N1200" s="8">
        <v>0.27</v>
      </c>
      <c r="O1200" s="5">
        <v>4727.12</v>
      </c>
      <c r="P1200" s="10" t="str">
        <f t="shared" si="75"/>
        <v>2022</v>
      </c>
      <c r="Q1200" s="10" t="s">
        <v>903</v>
      </c>
      <c r="R1200" s="11" t="s">
        <v>2362</v>
      </c>
    </row>
    <row r="1201" spans="1:18" x14ac:dyDescent="0.3">
      <c r="A1201" t="str">
        <f t="shared" si="72"/>
        <v>1200-Sop/SPS</v>
      </c>
      <c r="B1201" t="s">
        <v>62</v>
      </c>
      <c r="C1201" t="str">
        <f t="shared" si="73"/>
        <v>Sop</v>
      </c>
      <c r="D1201">
        <v>1200</v>
      </c>
      <c r="E1201" t="s">
        <v>58</v>
      </c>
      <c r="F1201" s="5">
        <v>44</v>
      </c>
      <c r="G1201" s="5" t="str">
        <f t="shared" si="74"/>
        <v>Middle Age</v>
      </c>
      <c r="H1201" t="s">
        <v>31</v>
      </c>
      <c r="I1201" t="s">
        <v>63</v>
      </c>
      <c r="J1201" t="s">
        <v>38</v>
      </c>
      <c r="K1201" t="s">
        <v>42</v>
      </c>
      <c r="L1201">
        <v>8</v>
      </c>
      <c r="M1201" s="6">
        <v>466.35</v>
      </c>
      <c r="N1201" s="8">
        <v>0.18</v>
      </c>
      <c r="O1201" s="5">
        <v>3059.26</v>
      </c>
      <c r="P1201" s="10" t="str">
        <f t="shared" si="75"/>
        <v>2020</v>
      </c>
      <c r="Q1201" s="10" t="s">
        <v>904</v>
      </c>
      <c r="R1201" s="11" t="s">
        <v>2363</v>
      </c>
    </row>
    <row r="1202" spans="1:18" x14ac:dyDescent="0.3">
      <c r="A1202" t="str">
        <f t="shared" si="72"/>
        <v>1201-Emi/SPS</v>
      </c>
      <c r="B1202" t="s">
        <v>62</v>
      </c>
      <c r="C1202" t="str">
        <f t="shared" si="73"/>
        <v>Emi</v>
      </c>
      <c r="D1202">
        <v>1201</v>
      </c>
      <c r="E1202" t="s">
        <v>28</v>
      </c>
      <c r="F1202" s="5">
        <v>19</v>
      </c>
      <c r="G1202" s="5" t="str">
        <f t="shared" si="74"/>
        <v>Young</v>
      </c>
      <c r="H1202" t="s">
        <v>31</v>
      </c>
      <c r="I1202" t="s">
        <v>66</v>
      </c>
      <c r="J1202" t="s">
        <v>39</v>
      </c>
      <c r="K1202" t="s">
        <v>43</v>
      </c>
      <c r="L1202">
        <v>8</v>
      </c>
      <c r="M1202" s="6">
        <v>1822.46</v>
      </c>
      <c r="N1202" s="8">
        <v>0.01</v>
      </c>
      <c r="O1202" s="5">
        <v>14433.88</v>
      </c>
      <c r="P1202" s="10" t="str">
        <f t="shared" si="75"/>
        <v>2023</v>
      </c>
      <c r="Q1202" s="10" t="s">
        <v>905</v>
      </c>
      <c r="R1202" s="11" t="s">
        <v>2364</v>
      </c>
    </row>
    <row r="1203" spans="1:18" x14ac:dyDescent="0.3">
      <c r="A1203" t="str">
        <f t="shared" si="72"/>
        <v>1202-Dan/SPS</v>
      </c>
      <c r="B1203" t="s">
        <v>62</v>
      </c>
      <c r="C1203" t="str">
        <f t="shared" si="73"/>
        <v>Dan</v>
      </c>
      <c r="D1203">
        <v>1202</v>
      </c>
      <c r="E1203" t="s">
        <v>15</v>
      </c>
      <c r="F1203" s="5">
        <v>47</v>
      </c>
      <c r="G1203" s="5" t="str">
        <f t="shared" si="74"/>
        <v>Senior</v>
      </c>
      <c r="H1203" t="s">
        <v>31</v>
      </c>
      <c r="I1203" t="s">
        <v>33</v>
      </c>
      <c r="J1203" t="s">
        <v>41</v>
      </c>
      <c r="K1203" t="s">
        <v>67</v>
      </c>
      <c r="L1203" s="12">
        <v>5</v>
      </c>
      <c r="M1203" s="6">
        <v>1785.63</v>
      </c>
      <c r="N1203" s="8">
        <v>7.0000000000000007E-2</v>
      </c>
      <c r="O1203" s="5">
        <v>3321.27</v>
      </c>
      <c r="P1203" s="10" t="str">
        <f t="shared" si="75"/>
        <v>2022</v>
      </c>
      <c r="Q1203" s="10" t="s">
        <v>906</v>
      </c>
      <c r="R1203" s="11" t="s">
        <v>2365</v>
      </c>
    </row>
    <row r="1204" spans="1:18" x14ac:dyDescent="0.3">
      <c r="A1204" t="str">
        <f t="shared" si="72"/>
        <v>1203-Dan/SPS</v>
      </c>
      <c r="B1204" t="s">
        <v>62</v>
      </c>
      <c r="C1204" t="str">
        <f t="shared" si="73"/>
        <v>Dan</v>
      </c>
      <c r="D1204">
        <v>1203</v>
      </c>
      <c r="E1204" t="s">
        <v>15</v>
      </c>
      <c r="F1204" s="5">
        <v>27</v>
      </c>
      <c r="G1204" s="5" t="str">
        <f t="shared" si="74"/>
        <v>Middle Age</v>
      </c>
      <c r="H1204" t="s">
        <v>31</v>
      </c>
      <c r="I1204" t="s">
        <v>66</v>
      </c>
      <c r="J1204" t="s">
        <v>41</v>
      </c>
      <c r="K1204" t="s">
        <v>43</v>
      </c>
      <c r="L1204">
        <v>1</v>
      </c>
      <c r="M1204" s="6">
        <v>957.33</v>
      </c>
      <c r="N1204" s="8">
        <v>0.18</v>
      </c>
      <c r="O1204" s="5">
        <v>785.01</v>
      </c>
      <c r="P1204" s="10" t="str">
        <f t="shared" si="75"/>
        <v>2020</v>
      </c>
      <c r="Q1204" s="10" t="s">
        <v>429</v>
      </c>
      <c r="R1204" s="11" t="s">
        <v>2366</v>
      </c>
    </row>
    <row r="1205" spans="1:18" x14ac:dyDescent="0.3">
      <c r="A1205" t="str">
        <f t="shared" si="72"/>
        <v>1204-Meh/SPS</v>
      </c>
      <c r="B1205" t="s">
        <v>62</v>
      </c>
      <c r="C1205" t="str">
        <f t="shared" si="73"/>
        <v>Meh</v>
      </c>
      <c r="D1205">
        <v>1204</v>
      </c>
      <c r="E1205" t="s">
        <v>26</v>
      </c>
      <c r="F1205" s="5">
        <v>36</v>
      </c>
      <c r="G1205" s="5" t="str">
        <f t="shared" si="74"/>
        <v>Middle Age</v>
      </c>
      <c r="H1205" t="s">
        <v>32</v>
      </c>
      <c r="I1205" t="s">
        <v>63</v>
      </c>
      <c r="J1205" t="s">
        <v>37</v>
      </c>
      <c r="K1205" t="s">
        <v>67</v>
      </c>
      <c r="L1205">
        <v>9</v>
      </c>
      <c r="M1205" s="6">
        <v>312.39</v>
      </c>
      <c r="N1205" s="8">
        <v>0.01</v>
      </c>
      <c r="O1205" s="5">
        <v>2783.39</v>
      </c>
      <c r="P1205" s="10" t="str">
        <f t="shared" si="75"/>
        <v>2021</v>
      </c>
      <c r="Q1205" s="10" t="s">
        <v>907</v>
      </c>
      <c r="R1205" s="11" t="s">
        <v>2367</v>
      </c>
    </row>
    <row r="1206" spans="1:18" x14ac:dyDescent="0.3">
      <c r="A1206" t="str">
        <f t="shared" si="72"/>
        <v>1205-Muh/SPS</v>
      </c>
      <c r="B1206" t="s">
        <v>62</v>
      </c>
      <c r="C1206" t="str">
        <f t="shared" si="73"/>
        <v>Muh</v>
      </c>
      <c r="D1206">
        <v>1205</v>
      </c>
      <c r="E1206" t="s">
        <v>27</v>
      </c>
      <c r="F1206" s="5">
        <v>59</v>
      </c>
      <c r="G1206" s="5" t="str">
        <f t="shared" si="74"/>
        <v>Senior</v>
      </c>
      <c r="H1206" t="s">
        <v>32</v>
      </c>
      <c r="I1206" t="s">
        <v>65</v>
      </c>
      <c r="J1206" t="s">
        <v>37</v>
      </c>
      <c r="K1206" t="s">
        <v>42</v>
      </c>
      <c r="L1206">
        <v>4</v>
      </c>
      <c r="M1206" s="6">
        <v>76.06</v>
      </c>
      <c r="N1206" s="8">
        <v>0.23</v>
      </c>
      <c r="O1206" s="5">
        <v>234.26</v>
      </c>
      <c r="P1206" s="10" t="str">
        <f t="shared" si="75"/>
        <v>2021</v>
      </c>
      <c r="Q1206" s="10" t="s">
        <v>186</v>
      </c>
      <c r="R1206" s="11" t="s">
        <v>2368</v>
      </c>
    </row>
    <row r="1207" spans="1:18" x14ac:dyDescent="0.3">
      <c r="A1207" t="str">
        <f t="shared" si="72"/>
        <v>1206-Dan/SPS</v>
      </c>
      <c r="B1207" t="s">
        <v>62</v>
      </c>
      <c r="C1207" t="str">
        <f t="shared" si="73"/>
        <v>Dan</v>
      </c>
      <c r="D1207">
        <v>1206</v>
      </c>
      <c r="E1207" t="s">
        <v>15</v>
      </c>
      <c r="F1207" s="5">
        <v>33</v>
      </c>
      <c r="G1207" s="5" t="str">
        <f t="shared" si="74"/>
        <v>Middle Age</v>
      </c>
      <c r="H1207" t="s">
        <v>31</v>
      </c>
      <c r="I1207" t="s">
        <v>35</v>
      </c>
      <c r="J1207" t="s">
        <v>37</v>
      </c>
      <c r="K1207" t="s">
        <v>42</v>
      </c>
      <c r="L1207">
        <v>9</v>
      </c>
      <c r="M1207" s="6">
        <v>905.01</v>
      </c>
      <c r="N1207" s="8">
        <v>0.28000000000000003</v>
      </c>
      <c r="O1207" s="5">
        <v>5864.46</v>
      </c>
      <c r="P1207" s="10" t="str">
        <f t="shared" si="75"/>
        <v>2023</v>
      </c>
      <c r="Q1207" s="10" t="s">
        <v>908</v>
      </c>
      <c r="R1207" s="11" t="s">
        <v>2369</v>
      </c>
    </row>
    <row r="1208" spans="1:18" x14ac:dyDescent="0.3">
      <c r="A1208" t="str">
        <f t="shared" si="72"/>
        <v>1207-Meh/SPS</v>
      </c>
      <c r="B1208" t="s">
        <v>62</v>
      </c>
      <c r="C1208" t="str">
        <f t="shared" si="73"/>
        <v>Meh</v>
      </c>
      <c r="D1208">
        <v>1207</v>
      </c>
      <c r="E1208" t="s">
        <v>26</v>
      </c>
      <c r="F1208" s="13">
        <v>41</v>
      </c>
      <c r="G1208" s="5" t="str">
        <f t="shared" si="74"/>
        <v>Middle Age</v>
      </c>
      <c r="H1208" t="s">
        <v>31</v>
      </c>
      <c r="I1208" t="s">
        <v>64</v>
      </c>
      <c r="J1208" t="s">
        <v>37</v>
      </c>
      <c r="K1208" t="s">
        <v>67</v>
      </c>
      <c r="L1208">
        <v>7</v>
      </c>
      <c r="M1208" s="6">
        <v>127.91</v>
      </c>
      <c r="N1208" s="8">
        <v>0.28999999999999998</v>
      </c>
      <c r="O1208" s="5">
        <v>635.71</v>
      </c>
      <c r="P1208" s="10" t="str">
        <f t="shared" si="75"/>
        <v>2022</v>
      </c>
      <c r="Q1208" s="10" t="s">
        <v>909</v>
      </c>
      <c r="R1208" s="11" t="s">
        <v>2370</v>
      </c>
    </row>
    <row r="1209" spans="1:18" x14ac:dyDescent="0.3">
      <c r="A1209" t="str">
        <f t="shared" si="72"/>
        <v>1208-Sar/SPS</v>
      </c>
      <c r="B1209" t="s">
        <v>62</v>
      </c>
      <c r="C1209" t="str">
        <f t="shared" si="73"/>
        <v>Sar</v>
      </c>
      <c r="D1209">
        <v>1208</v>
      </c>
      <c r="E1209" t="s">
        <v>29</v>
      </c>
      <c r="F1209" s="5">
        <v>25</v>
      </c>
      <c r="G1209" s="5" t="str">
        <f t="shared" si="74"/>
        <v>Middle Age</v>
      </c>
      <c r="H1209" t="s">
        <v>31</v>
      </c>
      <c r="I1209" t="s">
        <v>65</v>
      </c>
      <c r="J1209" t="s">
        <v>57</v>
      </c>
      <c r="K1209" t="s">
        <v>67</v>
      </c>
      <c r="L1209">
        <v>6</v>
      </c>
      <c r="M1209" s="6">
        <v>1238.6300000000001</v>
      </c>
      <c r="N1209" s="8">
        <v>0.22</v>
      </c>
      <c r="O1209" s="5">
        <v>5796.79</v>
      </c>
      <c r="P1209" s="10" t="str">
        <f t="shared" si="75"/>
        <v>2023</v>
      </c>
      <c r="Q1209" s="10" t="s">
        <v>458</v>
      </c>
      <c r="R1209" s="11" t="s">
        <v>2371</v>
      </c>
    </row>
    <row r="1210" spans="1:18" x14ac:dyDescent="0.3">
      <c r="A1210" t="str">
        <f t="shared" si="72"/>
        <v>1209-Mar/SPS</v>
      </c>
      <c r="B1210" t="s">
        <v>62</v>
      </c>
      <c r="C1210" t="str">
        <f t="shared" si="73"/>
        <v>Mar</v>
      </c>
      <c r="D1210">
        <v>1209</v>
      </c>
      <c r="E1210" t="s">
        <v>18</v>
      </c>
      <c r="F1210" s="5">
        <v>48</v>
      </c>
      <c r="G1210" s="5" t="str">
        <f t="shared" si="74"/>
        <v>Senior</v>
      </c>
      <c r="H1210" t="s">
        <v>31</v>
      </c>
      <c r="I1210" t="s">
        <v>64</v>
      </c>
      <c r="J1210" t="s">
        <v>37</v>
      </c>
      <c r="K1210" t="s">
        <v>43</v>
      </c>
      <c r="L1210">
        <v>9</v>
      </c>
      <c r="M1210" s="6">
        <v>1236.4000000000001</v>
      </c>
      <c r="N1210" s="8">
        <v>0.26</v>
      </c>
      <c r="O1210" s="5">
        <v>8234.42</v>
      </c>
      <c r="P1210" s="10" t="str">
        <f t="shared" si="75"/>
        <v>2023</v>
      </c>
      <c r="Q1210" s="10" t="s">
        <v>910</v>
      </c>
      <c r="R1210" s="11" t="s">
        <v>2372</v>
      </c>
    </row>
    <row r="1211" spans="1:18" x14ac:dyDescent="0.3">
      <c r="A1211" t="str">
        <f t="shared" si="72"/>
        <v>1210-Jam/SPS</v>
      </c>
      <c r="B1211" t="s">
        <v>62</v>
      </c>
      <c r="C1211" t="str">
        <f t="shared" si="73"/>
        <v>Jam</v>
      </c>
      <c r="D1211">
        <v>1210</v>
      </c>
      <c r="E1211" t="s">
        <v>17</v>
      </c>
      <c r="F1211" s="5">
        <v>62</v>
      </c>
      <c r="G1211" s="5" t="str">
        <f t="shared" si="74"/>
        <v>Senior</v>
      </c>
      <c r="H1211" t="s">
        <v>32</v>
      </c>
      <c r="I1211" t="s">
        <v>33</v>
      </c>
      <c r="J1211" t="s">
        <v>37</v>
      </c>
      <c r="K1211" t="s">
        <v>67</v>
      </c>
      <c r="L1211">
        <v>4</v>
      </c>
      <c r="M1211" s="6">
        <v>1802.93</v>
      </c>
      <c r="N1211" s="8">
        <v>0.18</v>
      </c>
      <c r="O1211" s="5">
        <v>5913.61</v>
      </c>
      <c r="P1211" s="10" t="str">
        <f t="shared" si="75"/>
        <v>2021</v>
      </c>
      <c r="Q1211" s="10" t="s">
        <v>911</v>
      </c>
      <c r="R1211" s="11" t="s">
        <v>2373</v>
      </c>
    </row>
    <row r="1212" spans="1:18" x14ac:dyDescent="0.3">
      <c r="A1212" t="str">
        <f t="shared" si="72"/>
        <v>1211-Dan/SPS</v>
      </c>
      <c r="B1212" t="s">
        <v>62</v>
      </c>
      <c r="C1212" t="str">
        <f t="shared" si="73"/>
        <v>Dan</v>
      </c>
      <c r="D1212">
        <v>1211</v>
      </c>
      <c r="E1212" t="s">
        <v>15</v>
      </c>
      <c r="F1212" s="5">
        <v>42</v>
      </c>
      <c r="G1212" s="5" t="str">
        <f t="shared" si="74"/>
        <v>Middle Age</v>
      </c>
      <c r="H1212" t="s">
        <v>31</v>
      </c>
      <c r="I1212" t="s">
        <v>64</v>
      </c>
      <c r="J1212" t="s">
        <v>37</v>
      </c>
      <c r="K1212" t="s">
        <v>42</v>
      </c>
      <c r="L1212">
        <v>1</v>
      </c>
      <c r="M1212" s="6">
        <v>420.6</v>
      </c>
      <c r="N1212" s="8">
        <v>0.14000000000000001</v>
      </c>
      <c r="O1212" s="5">
        <v>361.72</v>
      </c>
      <c r="P1212" s="10" t="str">
        <f t="shared" si="75"/>
        <v>2022</v>
      </c>
      <c r="Q1212" s="10" t="s">
        <v>376</v>
      </c>
      <c r="R1212" s="11" t="s">
        <v>2374</v>
      </c>
    </row>
    <row r="1213" spans="1:18" x14ac:dyDescent="0.3">
      <c r="A1213" t="str">
        <f t="shared" si="72"/>
        <v>1212-Jam/SPS</v>
      </c>
      <c r="B1213" t="s">
        <v>62</v>
      </c>
      <c r="C1213" t="str">
        <f t="shared" si="73"/>
        <v>Jam</v>
      </c>
      <c r="D1213">
        <v>1212</v>
      </c>
      <c r="E1213" t="s">
        <v>17</v>
      </c>
      <c r="F1213" s="5">
        <v>56</v>
      </c>
      <c r="G1213" s="5" t="str">
        <f t="shared" si="74"/>
        <v>Senior</v>
      </c>
      <c r="H1213" t="s">
        <v>31</v>
      </c>
      <c r="I1213" t="s">
        <v>33</v>
      </c>
      <c r="J1213" t="s">
        <v>39</v>
      </c>
      <c r="K1213" t="s">
        <v>67</v>
      </c>
      <c r="L1213">
        <v>5</v>
      </c>
      <c r="M1213" s="6">
        <v>774.22</v>
      </c>
      <c r="N1213" s="8">
        <v>0.21</v>
      </c>
      <c r="O1213" s="5">
        <v>3058.17</v>
      </c>
      <c r="P1213" s="10" t="str">
        <f t="shared" si="75"/>
        <v>2021</v>
      </c>
      <c r="Q1213" s="10" t="s">
        <v>185</v>
      </c>
      <c r="R1213" s="11" t="s">
        <v>2375</v>
      </c>
    </row>
    <row r="1214" spans="1:18" x14ac:dyDescent="0.3">
      <c r="A1214" t="str">
        <f t="shared" si="72"/>
        <v>1213-Meh/SPS</v>
      </c>
      <c r="B1214" t="s">
        <v>62</v>
      </c>
      <c r="C1214" t="str">
        <f t="shared" si="73"/>
        <v>Meh</v>
      </c>
      <c r="D1214">
        <v>1213</v>
      </c>
      <c r="E1214" t="s">
        <v>26</v>
      </c>
      <c r="F1214" s="5">
        <v>38</v>
      </c>
      <c r="G1214" s="5" t="str">
        <f t="shared" si="74"/>
        <v>Middle Age</v>
      </c>
      <c r="H1214" t="s">
        <v>31</v>
      </c>
      <c r="I1214" t="s">
        <v>64</v>
      </c>
      <c r="J1214" t="s">
        <v>40</v>
      </c>
      <c r="K1214" t="s">
        <v>43</v>
      </c>
      <c r="L1214">
        <v>6</v>
      </c>
      <c r="M1214" s="6">
        <v>1726.11</v>
      </c>
      <c r="N1214" s="8">
        <v>7.0000000000000007E-2</v>
      </c>
      <c r="O1214" s="5">
        <v>9631.69</v>
      </c>
      <c r="P1214" s="10" t="str">
        <f t="shared" si="75"/>
        <v>2023</v>
      </c>
      <c r="Q1214" s="10" t="s">
        <v>587</v>
      </c>
      <c r="R1214" s="11" t="s">
        <v>2376</v>
      </c>
    </row>
    <row r="1215" spans="1:18" x14ac:dyDescent="0.3">
      <c r="A1215" t="str">
        <f t="shared" si="72"/>
        <v>1214-Joh/SPS</v>
      </c>
      <c r="B1215" t="s">
        <v>62</v>
      </c>
      <c r="C1215" t="str">
        <f t="shared" si="73"/>
        <v>Joh</v>
      </c>
      <c r="D1215">
        <v>1214</v>
      </c>
      <c r="E1215" t="s">
        <v>19</v>
      </c>
      <c r="F1215" s="5">
        <v>55</v>
      </c>
      <c r="G1215" s="5" t="str">
        <f t="shared" si="74"/>
        <v>Senior</v>
      </c>
      <c r="H1215" t="s">
        <v>31</v>
      </c>
      <c r="I1215" t="s">
        <v>34</v>
      </c>
      <c r="J1215" t="s">
        <v>37</v>
      </c>
      <c r="K1215" t="s">
        <v>43</v>
      </c>
      <c r="L1215">
        <v>6</v>
      </c>
      <c r="M1215" s="6">
        <v>974.88</v>
      </c>
      <c r="N1215" s="8">
        <v>0.03</v>
      </c>
      <c r="O1215" s="5">
        <v>5673.8</v>
      </c>
      <c r="P1215" s="10" t="str">
        <f t="shared" si="75"/>
        <v>2022</v>
      </c>
      <c r="Q1215" s="10" t="s">
        <v>731</v>
      </c>
      <c r="R1215" s="11" t="s">
        <v>2377</v>
      </c>
    </row>
    <row r="1216" spans="1:18" x14ac:dyDescent="0.3">
      <c r="A1216" t="str">
        <f t="shared" si="72"/>
        <v>1215-Muh/SPS</v>
      </c>
      <c r="B1216" t="s">
        <v>62</v>
      </c>
      <c r="C1216" t="str">
        <f t="shared" si="73"/>
        <v>Muh</v>
      </c>
      <c r="D1216">
        <v>1215</v>
      </c>
      <c r="E1216" t="s">
        <v>27</v>
      </c>
      <c r="F1216" s="5">
        <v>58</v>
      </c>
      <c r="G1216" s="5" t="str">
        <f t="shared" si="74"/>
        <v>Senior</v>
      </c>
      <c r="H1216" t="s">
        <v>32</v>
      </c>
      <c r="I1216" t="s">
        <v>65</v>
      </c>
      <c r="J1216" t="s">
        <v>38</v>
      </c>
      <c r="K1216" t="s">
        <v>67</v>
      </c>
      <c r="L1216">
        <v>1</v>
      </c>
      <c r="M1216" s="6">
        <v>166.46</v>
      </c>
      <c r="N1216" s="8">
        <v>0.23</v>
      </c>
      <c r="O1216" s="5">
        <v>128.16999999999999</v>
      </c>
      <c r="P1216" s="10" t="str">
        <f t="shared" si="75"/>
        <v>2021</v>
      </c>
      <c r="Q1216" s="10" t="s">
        <v>912</v>
      </c>
      <c r="R1216" s="11" t="s">
        <v>2378</v>
      </c>
    </row>
    <row r="1217" spans="1:18" x14ac:dyDescent="0.3">
      <c r="A1217" t="str">
        <f t="shared" si="72"/>
        <v>1216-Joh/SPS</v>
      </c>
      <c r="B1217" t="s">
        <v>62</v>
      </c>
      <c r="C1217" t="str">
        <f t="shared" si="73"/>
        <v>Joh</v>
      </c>
      <c r="D1217">
        <v>1216</v>
      </c>
      <c r="E1217" t="s">
        <v>19</v>
      </c>
      <c r="F1217" s="5">
        <v>46</v>
      </c>
      <c r="G1217" s="5" t="str">
        <f t="shared" si="74"/>
        <v>Senior</v>
      </c>
      <c r="H1217" t="s">
        <v>31</v>
      </c>
      <c r="I1217" t="s">
        <v>34</v>
      </c>
      <c r="J1217" t="s">
        <v>37</v>
      </c>
      <c r="K1217" t="s">
        <v>43</v>
      </c>
      <c r="L1217">
        <v>7</v>
      </c>
      <c r="M1217" s="6">
        <v>266.02999999999997</v>
      </c>
      <c r="N1217" s="8">
        <v>0.28999999999999998</v>
      </c>
      <c r="O1217" s="5">
        <v>1322.17</v>
      </c>
      <c r="P1217" s="10" t="str">
        <f t="shared" si="75"/>
        <v>2022</v>
      </c>
      <c r="Q1217" s="10" t="s">
        <v>290</v>
      </c>
      <c r="R1217" s="11" t="s">
        <v>2379</v>
      </c>
    </row>
    <row r="1218" spans="1:18" x14ac:dyDescent="0.3">
      <c r="A1218" t="str">
        <f t="shared" si="72"/>
        <v>1217-Muh/SPS</v>
      </c>
      <c r="B1218" t="s">
        <v>62</v>
      </c>
      <c r="C1218" t="str">
        <f t="shared" si="73"/>
        <v>Muh</v>
      </c>
      <c r="D1218">
        <v>1217</v>
      </c>
      <c r="E1218" t="s">
        <v>27</v>
      </c>
      <c r="F1218" s="5">
        <v>23</v>
      </c>
      <c r="G1218" s="5" t="str">
        <f t="shared" si="74"/>
        <v>Young</v>
      </c>
      <c r="H1218" t="s">
        <v>32</v>
      </c>
      <c r="I1218" t="s">
        <v>35</v>
      </c>
      <c r="J1218" t="s">
        <v>37</v>
      </c>
      <c r="K1218" t="s">
        <v>43</v>
      </c>
      <c r="L1218">
        <v>8</v>
      </c>
      <c r="M1218" s="6">
        <v>1636.24</v>
      </c>
      <c r="N1218" s="8">
        <v>0.17</v>
      </c>
      <c r="O1218" s="5">
        <v>10864.63</v>
      </c>
      <c r="P1218" s="10" t="str">
        <f t="shared" si="75"/>
        <v>2022</v>
      </c>
      <c r="Q1218" s="10" t="s">
        <v>913</v>
      </c>
      <c r="R1218" s="11" t="s">
        <v>2380</v>
      </c>
    </row>
    <row r="1219" spans="1:18" x14ac:dyDescent="0.3">
      <c r="A1219" t="str">
        <f t="shared" ref="A1219:A1282" si="76">D1219&amp;"-"&amp;C1219&amp;"/"&amp;B1219</f>
        <v>1218-Dav/SPS</v>
      </c>
      <c r="B1219" t="s">
        <v>62</v>
      </c>
      <c r="C1219" t="str">
        <f t="shared" ref="C1219:C1282" si="77">LEFT(E1219,3)</f>
        <v>Dav</v>
      </c>
      <c r="D1219">
        <v>1218</v>
      </c>
      <c r="E1219" t="s">
        <v>22</v>
      </c>
      <c r="F1219" s="5">
        <v>35</v>
      </c>
      <c r="G1219" s="5" t="str">
        <f t="shared" ref="G1219:G1282" si="78">IF(F1219&lt;25,"Young",IF(F1219&lt;45,"Middle Age","Senior"))</f>
        <v>Middle Age</v>
      </c>
      <c r="H1219" t="s">
        <v>32</v>
      </c>
      <c r="I1219" t="s">
        <v>35</v>
      </c>
      <c r="J1219" t="s">
        <v>57</v>
      </c>
      <c r="K1219" t="s">
        <v>42</v>
      </c>
      <c r="L1219">
        <v>5</v>
      </c>
      <c r="M1219" s="6">
        <v>1500.21</v>
      </c>
      <c r="N1219" s="8">
        <v>0.14000000000000001</v>
      </c>
      <c r="O1219" s="5">
        <v>6450.9</v>
      </c>
      <c r="P1219" s="10" t="str">
        <f t="shared" ref="P1219:P1282" si="79">RIGHT(Q1219,4)</f>
        <v>2020</v>
      </c>
      <c r="Q1219" s="10" t="s">
        <v>914</v>
      </c>
      <c r="R1219" s="11" t="s">
        <v>2381</v>
      </c>
    </row>
    <row r="1220" spans="1:18" x14ac:dyDescent="0.3">
      <c r="A1220" t="str">
        <f t="shared" si="76"/>
        <v>1219-Jac/SPS</v>
      </c>
      <c r="B1220" t="s">
        <v>62</v>
      </c>
      <c r="C1220" t="str">
        <f t="shared" si="77"/>
        <v>Jac</v>
      </c>
      <c r="D1220">
        <v>1219</v>
      </c>
      <c r="E1220" t="s">
        <v>30</v>
      </c>
      <c r="F1220" s="5">
        <v>61</v>
      </c>
      <c r="G1220" s="5" t="str">
        <f t="shared" si="78"/>
        <v>Senior</v>
      </c>
      <c r="H1220" t="s">
        <v>31</v>
      </c>
      <c r="I1220" t="s">
        <v>66</v>
      </c>
      <c r="J1220" t="s">
        <v>40</v>
      </c>
      <c r="K1220" t="s">
        <v>67</v>
      </c>
      <c r="L1220" s="12">
        <v>5</v>
      </c>
      <c r="M1220" s="6">
        <v>1757.97</v>
      </c>
      <c r="N1220" s="8">
        <v>0.16</v>
      </c>
      <c r="O1220" s="5">
        <v>2953.39</v>
      </c>
      <c r="P1220" s="10" t="str">
        <f t="shared" si="79"/>
        <v>2023</v>
      </c>
      <c r="Q1220" s="10" t="s">
        <v>235</v>
      </c>
      <c r="R1220" s="11" t="s">
        <v>2382</v>
      </c>
    </row>
    <row r="1221" spans="1:18" x14ac:dyDescent="0.3">
      <c r="A1221" t="str">
        <f t="shared" si="76"/>
        <v>1220-Meh/SPS</v>
      </c>
      <c r="B1221" t="s">
        <v>62</v>
      </c>
      <c r="C1221" t="str">
        <f t="shared" si="77"/>
        <v>Meh</v>
      </c>
      <c r="D1221">
        <v>1220</v>
      </c>
      <c r="E1221" t="s">
        <v>26</v>
      </c>
      <c r="F1221" s="5">
        <v>52</v>
      </c>
      <c r="G1221" s="5" t="str">
        <f t="shared" si="78"/>
        <v>Senior</v>
      </c>
      <c r="H1221" t="s">
        <v>31</v>
      </c>
      <c r="I1221" t="s">
        <v>66</v>
      </c>
      <c r="J1221" t="s">
        <v>37</v>
      </c>
      <c r="K1221" t="s">
        <v>42</v>
      </c>
      <c r="L1221" s="12">
        <v>5</v>
      </c>
      <c r="M1221" s="6">
        <v>281.77999999999997</v>
      </c>
      <c r="N1221" s="8">
        <v>0.14000000000000001</v>
      </c>
      <c r="O1221" s="5">
        <v>484.66</v>
      </c>
      <c r="P1221" s="10" t="str">
        <f t="shared" si="79"/>
        <v>2022</v>
      </c>
      <c r="Q1221" s="10" t="s">
        <v>546</v>
      </c>
      <c r="R1221" s="11" t="s">
        <v>2383</v>
      </c>
    </row>
    <row r="1222" spans="1:18" x14ac:dyDescent="0.3">
      <c r="A1222" t="str">
        <f t="shared" si="76"/>
        <v>1221-Noa/SPS</v>
      </c>
      <c r="B1222" t="s">
        <v>62</v>
      </c>
      <c r="C1222" t="str">
        <f t="shared" si="77"/>
        <v>Noa</v>
      </c>
      <c r="D1222">
        <v>1221</v>
      </c>
      <c r="E1222" t="s">
        <v>24</v>
      </c>
      <c r="F1222" s="5">
        <v>44</v>
      </c>
      <c r="G1222" s="5" t="str">
        <f t="shared" si="78"/>
        <v>Middle Age</v>
      </c>
      <c r="H1222" t="s">
        <v>31</v>
      </c>
      <c r="I1222" t="s">
        <v>66</v>
      </c>
      <c r="J1222" t="s">
        <v>40</v>
      </c>
      <c r="K1222" t="s">
        <v>42</v>
      </c>
      <c r="L1222">
        <v>5</v>
      </c>
      <c r="M1222" s="6">
        <v>1532.81</v>
      </c>
      <c r="N1222" s="8">
        <v>0.13</v>
      </c>
      <c r="O1222" s="5">
        <v>6667.72</v>
      </c>
      <c r="P1222" s="10" t="str">
        <f t="shared" si="79"/>
        <v>2023</v>
      </c>
      <c r="Q1222" s="10" t="s">
        <v>95</v>
      </c>
      <c r="R1222" s="11" t="s">
        <v>2384</v>
      </c>
    </row>
    <row r="1223" spans="1:18" x14ac:dyDescent="0.3">
      <c r="A1223" t="str">
        <f t="shared" si="76"/>
        <v>1222-Jac/SPS</v>
      </c>
      <c r="B1223" t="s">
        <v>62</v>
      </c>
      <c r="C1223" t="str">
        <f t="shared" si="77"/>
        <v>Jac</v>
      </c>
      <c r="D1223">
        <v>1222</v>
      </c>
      <c r="E1223" t="s">
        <v>30</v>
      </c>
      <c r="F1223" s="5">
        <v>22</v>
      </c>
      <c r="G1223" s="5" t="str">
        <f t="shared" si="78"/>
        <v>Young</v>
      </c>
      <c r="H1223" t="s">
        <v>31</v>
      </c>
      <c r="I1223" t="s">
        <v>63</v>
      </c>
      <c r="J1223" t="s">
        <v>39</v>
      </c>
      <c r="K1223" t="s">
        <v>43</v>
      </c>
      <c r="L1223">
        <v>7</v>
      </c>
      <c r="M1223" s="6">
        <v>1327.45</v>
      </c>
      <c r="N1223" s="8">
        <v>0.28000000000000003</v>
      </c>
      <c r="O1223" s="5">
        <v>6690.35</v>
      </c>
      <c r="P1223" s="10" t="str">
        <f t="shared" si="79"/>
        <v>2021</v>
      </c>
      <c r="Q1223" s="10" t="s">
        <v>444</v>
      </c>
      <c r="R1223" s="11" t="s">
        <v>2385</v>
      </c>
    </row>
    <row r="1224" spans="1:18" x14ac:dyDescent="0.3">
      <c r="A1224" t="str">
        <f t="shared" si="76"/>
        <v>1223-Noa/SPS</v>
      </c>
      <c r="B1224" t="s">
        <v>62</v>
      </c>
      <c r="C1224" t="str">
        <f t="shared" si="77"/>
        <v>Noa</v>
      </c>
      <c r="D1224">
        <v>1223</v>
      </c>
      <c r="E1224" t="s">
        <v>24</v>
      </c>
      <c r="F1224" s="5">
        <v>24</v>
      </c>
      <c r="G1224" s="5" t="str">
        <f t="shared" si="78"/>
        <v>Young</v>
      </c>
      <c r="H1224" t="s">
        <v>31</v>
      </c>
      <c r="I1224" t="s">
        <v>35</v>
      </c>
      <c r="J1224" t="s">
        <v>41</v>
      </c>
      <c r="K1224" t="s">
        <v>42</v>
      </c>
      <c r="L1224">
        <v>7</v>
      </c>
      <c r="M1224" s="6">
        <v>502.97</v>
      </c>
      <c r="N1224" s="8">
        <v>0.14000000000000001</v>
      </c>
      <c r="O1224" s="5">
        <v>3027.88</v>
      </c>
      <c r="P1224" s="10" t="str">
        <f t="shared" si="79"/>
        <v>2020</v>
      </c>
      <c r="Q1224" s="10" t="s">
        <v>378</v>
      </c>
      <c r="R1224" s="11" t="s">
        <v>2386</v>
      </c>
    </row>
    <row r="1225" spans="1:18" x14ac:dyDescent="0.3">
      <c r="A1225" t="str">
        <f t="shared" si="76"/>
        <v>1224-Sar/SPS</v>
      </c>
      <c r="B1225" t="s">
        <v>62</v>
      </c>
      <c r="C1225" t="str">
        <f t="shared" si="77"/>
        <v>Sar</v>
      </c>
      <c r="D1225">
        <v>1224</v>
      </c>
      <c r="E1225" t="s">
        <v>29</v>
      </c>
      <c r="F1225" s="5">
        <v>27</v>
      </c>
      <c r="G1225" s="5" t="str">
        <f t="shared" si="78"/>
        <v>Middle Age</v>
      </c>
      <c r="H1225" t="s">
        <v>32</v>
      </c>
      <c r="I1225" t="s">
        <v>64</v>
      </c>
      <c r="J1225" t="s">
        <v>40</v>
      </c>
      <c r="K1225" t="s">
        <v>67</v>
      </c>
      <c r="L1225">
        <v>4</v>
      </c>
      <c r="M1225" s="6">
        <v>1949.11</v>
      </c>
      <c r="N1225" s="8">
        <v>0.02</v>
      </c>
      <c r="O1225" s="5">
        <v>7640.51</v>
      </c>
      <c r="P1225" s="10" t="str">
        <f t="shared" si="79"/>
        <v>2022</v>
      </c>
      <c r="Q1225" s="10" t="s">
        <v>767</v>
      </c>
      <c r="R1225" s="11" t="s">
        <v>2387</v>
      </c>
    </row>
    <row r="1226" spans="1:18" x14ac:dyDescent="0.3">
      <c r="A1226" t="str">
        <f t="shared" si="76"/>
        <v>1225-Sar/SPS</v>
      </c>
      <c r="B1226" t="s">
        <v>62</v>
      </c>
      <c r="C1226" t="str">
        <f t="shared" si="77"/>
        <v>Sar</v>
      </c>
      <c r="D1226">
        <v>1225</v>
      </c>
      <c r="E1226" t="s">
        <v>29</v>
      </c>
      <c r="F1226" s="5">
        <v>27</v>
      </c>
      <c r="G1226" s="5" t="str">
        <f t="shared" si="78"/>
        <v>Middle Age</v>
      </c>
      <c r="H1226" t="s">
        <v>32</v>
      </c>
      <c r="I1226" t="s">
        <v>33</v>
      </c>
      <c r="J1226" t="s">
        <v>40</v>
      </c>
      <c r="K1226" t="s">
        <v>67</v>
      </c>
      <c r="L1226">
        <v>3</v>
      </c>
      <c r="M1226" s="6">
        <v>1162.19</v>
      </c>
      <c r="N1226" s="8">
        <v>0.23</v>
      </c>
      <c r="O1226" s="5">
        <v>2684.66</v>
      </c>
      <c r="P1226" s="10" t="str">
        <f t="shared" si="79"/>
        <v>2023</v>
      </c>
      <c r="Q1226" s="10" t="s">
        <v>915</v>
      </c>
      <c r="R1226" s="11" t="s">
        <v>2388</v>
      </c>
    </row>
    <row r="1227" spans="1:18" x14ac:dyDescent="0.3">
      <c r="A1227" t="str">
        <f t="shared" si="76"/>
        <v>1226-Emm/SPS</v>
      </c>
      <c r="B1227" t="s">
        <v>62</v>
      </c>
      <c r="C1227" t="str">
        <f t="shared" si="77"/>
        <v>Emm</v>
      </c>
      <c r="D1227">
        <v>1226</v>
      </c>
      <c r="E1227" t="s">
        <v>20</v>
      </c>
      <c r="F1227" s="5">
        <v>45</v>
      </c>
      <c r="G1227" s="5" t="str">
        <f t="shared" si="78"/>
        <v>Senior</v>
      </c>
      <c r="H1227" t="s">
        <v>32</v>
      </c>
      <c r="I1227" t="s">
        <v>63</v>
      </c>
      <c r="J1227" t="s">
        <v>37</v>
      </c>
      <c r="K1227" t="s">
        <v>67</v>
      </c>
      <c r="L1227">
        <v>9</v>
      </c>
      <c r="M1227" s="6">
        <v>1818.41</v>
      </c>
      <c r="N1227" s="8">
        <v>0.12</v>
      </c>
      <c r="O1227" s="5">
        <v>14401.81</v>
      </c>
      <c r="P1227" s="10" t="str">
        <f t="shared" si="79"/>
        <v>2023</v>
      </c>
      <c r="Q1227" s="10" t="s">
        <v>191</v>
      </c>
      <c r="R1227" s="11" t="s">
        <v>2389</v>
      </c>
    </row>
    <row r="1228" spans="1:18" x14ac:dyDescent="0.3">
      <c r="A1228" t="str">
        <f t="shared" si="76"/>
        <v>1227-Jam/SPS</v>
      </c>
      <c r="B1228" t="s">
        <v>62</v>
      </c>
      <c r="C1228" t="str">
        <f t="shared" si="77"/>
        <v>Jam</v>
      </c>
      <c r="D1228">
        <v>1227</v>
      </c>
      <c r="E1228" t="s">
        <v>17</v>
      </c>
      <c r="F1228" s="5">
        <v>53</v>
      </c>
      <c r="G1228" s="5" t="str">
        <f t="shared" si="78"/>
        <v>Senior</v>
      </c>
      <c r="H1228" t="s">
        <v>32</v>
      </c>
      <c r="I1228" t="s">
        <v>64</v>
      </c>
      <c r="J1228" t="s">
        <v>37</v>
      </c>
      <c r="K1228" t="s">
        <v>42</v>
      </c>
      <c r="L1228">
        <v>7</v>
      </c>
      <c r="M1228" s="6">
        <v>1725.23</v>
      </c>
      <c r="N1228" s="8">
        <v>0.21</v>
      </c>
      <c r="O1228" s="5">
        <v>9540.52</v>
      </c>
      <c r="P1228" s="10" t="str">
        <f t="shared" si="79"/>
        <v>2022</v>
      </c>
      <c r="Q1228" s="10" t="s">
        <v>574</v>
      </c>
      <c r="R1228" s="11" t="s">
        <v>2390</v>
      </c>
    </row>
    <row r="1229" spans="1:18" x14ac:dyDescent="0.3">
      <c r="A1229" t="str">
        <f t="shared" si="76"/>
        <v>1228-Dav/SPS</v>
      </c>
      <c r="B1229" t="s">
        <v>62</v>
      </c>
      <c r="C1229" t="str">
        <f t="shared" si="77"/>
        <v>Dav</v>
      </c>
      <c r="D1229">
        <v>1228</v>
      </c>
      <c r="E1229" t="s">
        <v>22</v>
      </c>
      <c r="F1229" s="5">
        <v>27</v>
      </c>
      <c r="G1229" s="5" t="str">
        <f t="shared" si="78"/>
        <v>Middle Age</v>
      </c>
      <c r="H1229" t="s">
        <v>32</v>
      </c>
      <c r="I1229" t="s">
        <v>65</v>
      </c>
      <c r="J1229" t="s">
        <v>37</v>
      </c>
      <c r="K1229" t="s">
        <v>67</v>
      </c>
      <c r="L1229" s="12">
        <v>5</v>
      </c>
      <c r="M1229" s="6">
        <v>699.59</v>
      </c>
      <c r="N1229" s="8">
        <v>0.17</v>
      </c>
      <c r="O1229" s="5">
        <v>1161.32</v>
      </c>
      <c r="P1229" s="10" t="str">
        <f t="shared" si="79"/>
        <v>2022</v>
      </c>
      <c r="Q1229" s="10" t="s">
        <v>916</v>
      </c>
      <c r="R1229" s="11" t="s">
        <v>2391</v>
      </c>
    </row>
    <row r="1230" spans="1:18" x14ac:dyDescent="0.3">
      <c r="A1230" t="str">
        <f t="shared" si="76"/>
        <v>1229-Noa/SPS</v>
      </c>
      <c r="B1230" t="s">
        <v>62</v>
      </c>
      <c r="C1230" t="str">
        <f t="shared" si="77"/>
        <v>Noa</v>
      </c>
      <c r="D1230">
        <v>1229</v>
      </c>
      <c r="E1230" t="s">
        <v>24</v>
      </c>
      <c r="F1230" s="5">
        <v>52</v>
      </c>
      <c r="G1230" s="5" t="str">
        <f t="shared" si="78"/>
        <v>Senior</v>
      </c>
      <c r="H1230" t="s">
        <v>31</v>
      </c>
      <c r="I1230" t="s">
        <v>35</v>
      </c>
      <c r="J1230" t="s">
        <v>57</v>
      </c>
      <c r="K1230" t="s">
        <v>67</v>
      </c>
      <c r="L1230">
        <v>1</v>
      </c>
      <c r="M1230" s="6">
        <v>1095.1199999999999</v>
      </c>
      <c r="N1230" s="8">
        <v>0.21</v>
      </c>
      <c r="O1230" s="5">
        <v>865.14</v>
      </c>
      <c r="P1230" s="10" t="str">
        <f t="shared" si="79"/>
        <v>2023</v>
      </c>
      <c r="Q1230" s="10" t="s">
        <v>697</v>
      </c>
      <c r="R1230" s="11" t="s">
        <v>2392</v>
      </c>
    </row>
    <row r="1231" spans="1:18" x14ac:dyDescent="0.3">
      <c r="A1231" t="str">
        <f t="shared" si="76"/>
        <v>1230-Dav/SPS</v>
      </c>
      <c r="B1231" t="s">
        <v>62</v>
      </c>
      <c r="C1231" t="str">
        <f t="shared" si="77"/>
        <v>Dav</v>
      </c>
      <c r="D1231">
        <v>1230</v>
      </c>
      <c r="E1231" t="s">
        <v>22</v>
      </c>
      <c r="F1231" s="5">
        <v>52</v>
      </c>
      <c r="G1231" s="5" t="str">
        <f t="shared" si="78"/>
        <v>Senior</v>
      </c>
      <c r="H1231" t="s">
        <v>31</v>
      </c>
      <c r="I1231" t="s">
        <v>33</v>
      </c>
      <c r="J1231" t="s">
        <v>41</v>
      </c>
      <c r="K1231" t="s">
        <v>42</v>
      </c>
      <c r="L1231" s="12">
        <v>5</v>
      </c>
      <c r="M1231" s="6">
        <v>891.17</v>
      </c>
      <c r="N1231" s="8">
        <v>0.02</v>
      </c>
      <c r="O1231" s="5">
        <v>1746.69</v>
      </c>
      <c r="P1231" s="10" t="str">
        <f t="shared" si="79"/>
        <v>2023</v>
      </c>
      <c r="Q1231" s="10" t="s">
        <v>598</v>
      </c>
      <c r="R1231" s="11" t="s">
        <v>2393</v>
      </c>
    </row>
    <row r="1232" spans="1:18" x14ac:dyDescent="0.3">
      <c r="A1232" t="str">
        <f t="shared" si="76"/>
        <v>1231-Isa/SPS</v>
      </c>
      <c r="B1232" t="s">
        <v>62</v>
      </c>
      <c r="C1232" t="str">
        <f t="shared" si="77"/>
        <v>Isa</v>
      </c>
      <c r="D1232">
        <v>1231</v>
      </c>
      <c r="E1232" t="s">
        <v>21</v>
      </c>
      <c r="F1232" s="5">
        <v>54</v>
      </c>
      <c r="G1232" s="5" t="str">
        <f t="shared" si="78"/>
        <v>Senior</v>
      </c>
      <c r="H1232" t="s">
        <v>32</v>
      </c>
      <c r="I1232" t="s">
        <v>33</v>
      </c>
      <c r="J1232" t="s">
        <v>57</v>
      </c>
      <c r="K1232" t="s">
        <v>42</v>
      </c>
      <c r="L1232">
        <v>3</v>
      </c>
      <c r="M1232" s="6">
        <v>1432.7</v>
      </c>
      <c r="N1232" s="8">
        <v>0.01</v>
      </c>
      <c r="O1232" s="5">
        <v>4255.12</v>
      </c>
      <c r="P1232" s="10" t="str">
        <f t="shared" si="79"/>
        <v>2022</v>
      </c>
      <c r="Q1232" s="10" t="s">
        <v>917</v>
      </c>
      <c r="R1232" s="11" t="s">
        <v>2394</v>
      </c>
    </row>
    <row r="1233" spans="1:18" x14ac:dyDescent="0.3">
      <c r="A1233" t="str">
        <f t="shared" si="76"/>
        <v>1232-Meh/SPS</v>
      </c>
      <c r="B1233" t="s">
        <v>62</v>
      </c>
      <c r="C1233" t="str">
        <f t="shared" si="77"/>
        <v>Meh</v>
      </c>
      <c r="D1233">
        <v>1232</v>
      </c>
      <c r="E1233" t="s">
        <v>26</v>
      </c>
      <c r="F1233" s="5">
        <v>37</v>
      </c>
      <c r="G1233" s="5" t="str">
        <f t="shared" si="78"/>
        <v>Middle Age</v>
      </c>
      <c r="H1233" t="s">
        <v>31</v>
      </c>
      <c r="I1233" t="s">
        <v>33</v>
      </c>
      <c r="J1233" t="s">
        <v>57</v>
      </c>
      <c r="K1233" t="s">
        <v>42</v>
      </c>
      <c r="L1233">
        <v>5</v>
      </c>
      <c r="M1233" s="6">
        <v>1196.68</v>
      </c>
      <c r="N1233" s="8">
        <v>0.11</v>
      </c>
      <c r="O1233" s="5">
        <v>5325.23</v>
      </c>
      <c r="P1233" s="10" t="str">
        <f t="shared" si="79"/>
        <v>2021</v>
      </c>
      <c r="Q1233" s="10" t="s">
        <v>918</v>
      </c>
      <c r="R1233" s="11" t="s">
        <v>2395</v>
      </c>
    </row>
    <row r="1234" spans="1:18" x14ac:dyDescent="0.3">
      <c r="A1234" t="str">
        <f t="shared" si="76"/>
        <v>1233-Noa/SPS</v>
      </c>
      <c r="B1234" t="s">
        <v>62</v>
      </c>
      <c r="C1234" t="str">
        <f t="shared" si="77"/>
        <v>Noa</v>
      </c>
      <c r="D1234">
        <v>1233</v>
      </c>
      <c r="E1234" t="s">
        <v>24</v>
      </c>
      <c r="F1234" s="13">
        <v>41</v>
      </c>
      <c r="G1234" s="5" t="str">
        <f t="shared" si="78"/>
        <v>Middle Age</v>
      </c>
      <c r="H1234" t="s">
        <v>31</v>
      </c>
      <c r="I1234" t="s">
        <v>66</v>
      </c>
      <c r="J1234" t="s">
        <v>57</v>
      </c>
      <c r="K1234" t="s">
        <v>42</v>
      </c>
      <c r="L1234">
        <v>3</v>
      </c>
      <c r="M1234" s="6">
        <v>1580.46</v>
      </c>
      <c r="N1234" s="8">
        <v>0.21</v>
      </c>
      <c r="O1234" s="5">
        <v>3745.69</v>
      </c>
      <c r="P1234" s="10" t="str">
        <f t="shared" si="79"/>
        <v>2022</v>
      </c>
      <c r="Q1234" s="10" t="s">
        <v>616</v>
      </c>
      <c r="R1234" s="11" t="s">
        <v>2396</v>
      </c>
    </row>
    <row r="1235" spans="1:18" x14ac:dyDescent="0.3">
      <c r="A1235" t="str">
        <f t="shared" si="76"/>
        <v>1234-Luc/SPS</v>
      </c>
      <c r="B1235" t="s">
        <v>62</v>
      </c>
      <c r="C1235" t="str">
        <f t="shared" si="77"/>
        <v>Luc</v>
      </c>
      <c r="D1235">
        <v>1234</v>
      </c>
      <c r="E1235" t="s">
        <v>25</v>
      </c>
      <c r="F1235" s="5">
        <v>28</v>
      </c>
      <c r="G1235" s="5" t="str">
        <f t="shared" si="78"/>
        <v>Middle Age</v>
      </c>
      <c r="H1235" t="s">
        <v>32</v>
      </c>
      <c r="I1235" t="s">
        <v>33</v>
      </c>
      <c r="J1235" t="s">
        <v>39</v>
      </c>
      <c r="K1235" t="s">
        <v>43</v>
      </c>
      <c r="L1235">
        <v>9</v>
      </c>
      <c r="M1235" s="6">
        <v>72.92</v>
      </c>
      <c r="N1235" s="8">
        <v>7.0000000000000007E-2</v>
      </c>
      <c r="O1235" s="5">
        <v>610.34</v>
      </c>
      <c r="P1235" s="10" t="str">
        <f t="shared" si="79"/>
        <v>2021</v>
      </c>
      <c r="Q1235" s="10" t="s">
        <v>919</v>
      </c>
      <c r="R1235" s="11" t="s">
        <v>2397</v>
      </c>
    </row>
    <row r="1236" spans="1:18" x14ac:dyDescent="0.3">
      <c r="A1236" t="str">
        <f t="shared" si="76"/>
        <v>1235-Sar/SPS</v>
      </c>
      <c r="B1236" t="s">
        <v>62</v>
      </c>
      <c r="C1236" t="str">
        <f t="shared" si="77"/>
        <v>Sar</v>
      </c>
      <c r="D1236">
        <v>1235</v>
      </c>
      <c r="E1236" t="s">
        <v>29</v>
      </c>
      <c r="F1236" s="5">
        <v>62</v>
      </c>
      <c r="G1236" s="5" t="str">
        <f t="shared" si="78"/>
        <v>Senior</v>
      </c>
      <c r="H1236" t="s">
        <v>32</v>
      </c>
      <c r="I1236" t="s">
        <v>33</v>
      </c>
      <c r="J1236" t="s">
        <v>41</v>
      </c>
      <c r="K1236" t="s">
        <v>42</v>
      </c>
      <c r="L1236">
        <v>4</v>
      </c>
      <c r="M1236" s="6">
        <v>1391.2</v>
      </c>
      <c r="N1236" s="8">
        <v>0.13</v>
      </c>
      <c r="O1236" s="5">
        <v>4841.38</v>
      </c>
      <c r="P1236" s="10" t="str">
        <f t="shared" si="79"/>
        <v>2021</v>
      </c>
      <c r="Q1236" s="10" t="s">
        <v>920</v>
      </c>
      <c r="R1236" s="11" t="s">
        <v>2398</v>
      </c>
    </row>
    <row r="1237" spans="1:18" x14ac:dyDescent="0.3">
      <c r="A1237" t="str">
        <f t="shared" si="76"/>
        <v>1236-Isa/SPS</v>
      </c>
      <c r="B1237" t="s">
        <v>62</v>
      </c>
      <c r="C1237" t="str">
        <f t="shared" si="77"/>
        <v>Isa</v>
      </c>
      <c r="D1237">
        <v>1236</v>
      </c>
      <c r="E1237" t="s">
        <v>21</v>
      </c>
      <c r="F1237" s="5">
        <v>36</v>
      </c>
      <c r="G1237" s="5" t="str">
        <f t="shared" si="78"/>
        <v>Middle Age</v>
      </c>
      <c r="H1237" t="s">
        <v>32</v>
      </c>
      <c r="I1237" t="s">
        <v>35</v>
      </c>
      <c r="J1237" t="s">
        <v>39</v>
      </c>
      <c r="K1237" t="s">
        <v>42</v>
      </c>
      <c r="L1237">
        <v>7</v>
      </c>
      <c r="M1237" s="6">
        <v>672.18</v>
      </c>
      <c r="N1237" s="8">
        <v>0.28999999999999998</v>
      </c>
      <c r="O1237" s="5">
        <v>3340.73</v>
      </c>
      <c r="P1237" s="10" t="str">
        <f t="shared" si="79"/>
        <v>2022</v>
      </c>
      <c r="Q1237" s="10" t="s">
        <v>921</v>
      </c>
      <c r="R1237" s="11" t="s">
        <v>2399</v>
      </c>
    </row>
    <row r="1238" spans="1:18" x14ac:dyDescent="0.3">
      <c r="A1238" t="str">
        <f t="shared" si="76"/>
        <v>1237-Joh/SPS</v>
      </c>
      <c r="B1238" t="s">
        <v>62</v>
      </c>
      <c r="C1238" t="str">
        <f t="shared" si="77"/>
        <v>Joh</v>
      </c>
      <c r="D1238">
        <v>1237</v>
      </c>
      <c r="E1238" t="s">
        <v>19</v>
      </c>
      <c r="F1238" s="5">
        <v>45</v>
      </c>
      <c r="G1238" s="5" t="str">
        <f t="shared" si="78"/>
        <v>Senior</v>
      </c>
      <c r="H1238" t="s">
        <v>31</v>
      </c>
      <c r="I1238" t="s">
        <v>64</v>
      </c>
      <c r="J1238" t="s">
        <v>39</v>
      </c>
      <c r="K1238" t="s">
        <v>67</v>
      </c>
      <c r="L1238">
        <v>4</v>
      </c>
      <c r="M1238" s="6">
        <v>487.23</v>
      </c>
      <c r="N1238" s="8">
        <v>0.06</v>
      </c>
      <c r="O1238" s="5">
        <v>1831.98</v>
      </c>
      <c r="P1238" s="10" t="str">
        <f t="shared" si="79"/>
        <v>2020</v>
      </c>
      <c r="Q1238" s="10" t="s">
        <v>922</v>
      </c>
      <c r="R1238" s="11" t="s">
        <v>2400</v>
      </c>
    </row>
    <row r="1239" spans="1:18" x14ac:dyDescent="0.3">
      <c r="A1239" t="str">
        <f t="shared" si="76"/>
        <v>1238-Sop/SPS</v>
      </c>
      <c r="B1239" t="s">
        <v>62</v>
      </c>
      <c r="C1239" t="str">
        <f t="shared" si="77"/>
        <v>Sop</v>
      </c>
      <c r="D1239">
        <v>1238</v>
      </c>
      <c r="E1239" t="s">
        <v>58</v>
      </c>
      <c r="F1239" s="5">
        <v>55</v>
      </c>
      <c r="G1239" s="5" t="str">
        <f t="shared" si="78"/>
        <v>Senior</v>
      </c>
      <c r="H1239" t="s">
        <v>32</v>
      </c>
      <c r="I1239" t="s">
        <v>63</v>
      </c>
      <c r="J1239" t="s">
        <v>41</v>
      </c>
      <c r="K1239" t="s">
        <v>67</v>
      </c>
      <c r="L1239">
        <v>3</v>
      </c>
      <c r="M1239" s="6">
        <v>1612.42</v>
      </c>
      <c r="N1239" s="8">
        <v>0.25</v>
      </c>
      <c r="O1239" s="5">
        <v>3627.94</v>
      </c>
      <c r="P1239" s="10" t="str">
        <f t="shared" si="79"/>
        <v>2020</v>
      </c>
      <c r="Q1239" s="10" t="s">
        <v>923</v>
      </c>
      <c r="R1239" s="11" t="s">
        <v>2401</v>
      </c>
    </row>
    <row r="1240" spans="1:18" x14ac:dyDescent="0.3">
      <c r="A1240" t="str">
        <f t="shared" si="76"/>
        <v>1239-Oma/SPS</v>
      </c>
      <c r="B1240" t="s">
        <v>62</v>
      </c>
      <c r="C1240" t="str">
        <f t="shared" si="77"/>
        <v>Oma</v>
      </c>
      <c r="D1240">
        <v>1239</v>
      </c>
      <c r="E1240" t="s">
        <v>23</v>
      </c>
      <c r="F1240" s="5">
        <v>62</v>
      </c>
      <c r="G1240" s="5" t="str">
        <f t="shared" si="78"/>
        <v>Senior</v>
      </c>
      <c r="H1240" t="s">
        <v>32</v>
      </c>
      <c r="I1240" t="s">
        <v>63</v>
      </c>
      <c r="J1240" t="s">
        <v>39</v>
      </c>
      <c r="K1240" t="s">
        <v>42</v>
      </c>
      <c r="L1240">
        <v>1</v>
      </c>
      <c r="M1240" s="6">
        <v>223.98</v>
      </c>
      <c r="N1240" s="8">
        <v>0.25</v>
      </c>
      <c r="O1240" s="5">
        <v>167.98</v>
      </c>
      <c r="P1240" s="10" t="str">
        <f t="shared" si="79"/>
        <v>2021</v>
      </c>
      <c r="Q1240" s="10" t="s">
        <v>519</v>
      </c>
      <c r="R1240" s="11" t="s">
        <v>2402</v>
      </c>
    </row>
    <row r="1241" spans="1:18" x14ac:dyDescent="0.3">
      <c r="A1241" t="str">
        <f t="shared" si="76"/>
        <v>1240-Dav/SPS</v>
      </c>
      <c r="B1241" t="s">
        <v>62</v>
      </c>
      <c r="C1241" t="str">
        <f t="shared" si="77"/>
        <v>Dav</v>
      </c>
      <c r="D1241">
        <v>1240</v>
      </c>
      <c r="E1241" t="s">
        <v>22</v>
      </c>
      <c r="F1241" s="5">
        <v>21</v>
      </c>
      <c r="G1241" s="5" t="str">
        <f t="shared" si="78"/>
        <v>Young</v>
      </c>
      <c r="H1241" t="s">
        <v>31</v>
      </c>
      <c r="I1241" t="s">
        <v>64</v>
      </c>
      <c r="J1241" t="s">
        <v>41</v>
      </c>
      <c r="K1241" t="s">
        <v>42</v>
      </c>
      <c r="L1241">
        <v>9</v>
      </c>
      <c r="M1241" s="6">
        <v>495.5</v>
      </c>
      <c r="N1241" s="8">
        <v>0.27</v>
      </c>
      <c r="O1241" s="5">
        <v>3255.44</v>
      </c>
      <c r="P1241" s="10" t="str">
        <f t="shared" si="79"/>
        <v>2021</v>
      </c>
      <c r="Q1241" s="10" t="s">
        <v>924</v>
      </c>
      <c r="R1241" s="11" t="s">
        <v>2403</v>
      </c>
    </row>
    <row r="1242" spans="1:18" x14ac:dyDescent="0.3">
      <c r="A1242" t="str">
        <f t="shared" si="76"/>
        <v>1241-Luc/SPS</v>
      </c>
      <c r="B1242" t="s">
        <v>62</v>
      </c>
      <c r="C1242" t="str">
        <f t="shared" si="77"/>
        <v>Luc</v>
      </c>
      <c r="D1242">
        <v>1241</v>
      </c>
      <c r="E1242" t="s">
        <v>25</v>
      </c>
      <c r="F1242" s="5">
        <v>54</v>
      </c>
      <c r="G1242" s="5" t="str">
        <f t="shared" si="78"/>
        <v>Senior</v>
      </c>
      <c r="H1242" t="s">
        <v>31</v>
      </c>
      <c r="I1242" t="s">
        <v>34</v>
      </c>
      <c r="J1242" t="s">
        <v>40</v>
      </c>
      <c r="K1242" t="s">
        <v>42</v>
      </c>
      <c r="L1242">
        <v>1</v>
      </c>
      <c r="M1242" s="6">
        <v>447.28</v>
      </c>
      <c r="N1242" s="8">
        <v>0.27</v>
      </c>
      <c r="O1242" s="5">
        <v>326.51</v>
      </c>
      <c r="P1242" s="10" t="str">
        <f t="shared" si="79"/>
        <v>2020</v>
      </c>
      <c r="Q1242" s="10" t="s">
        <v>414</v>
      </c>
      <c r="R1242" s="11" t="s">
        <v>2404</v>
      </c>
    </row>
    <row r="1243" spans="1:18" x14ac:dyDescent="0.3">
      <c r="A1243" t="str">
        <f t="shared" si="76"/>
        <v>1242-Noa/SPS</v>
      </c>
      <c r="B1243" t="s">
        <v>62</v>
      </c>
      <c r="C1243" t="str">
        <f t="shared" si="77"/>
        <v>Noa</v>
      </c>
      <c r="D1243">
        <v>1242</v>
      </c>
      <c r="E1243" t="s">
        <v>24</v>
      </c>
      <c r="F1243" s="5">
        <v>36</v>
      </c>
      <c r="G1243" s="5" t="str">
        <f t="shared" si="78"/>
        <v>Middle Age</v>
      </c>
      <c r="H1243" t="s">
        <v>32</v>
      </c>
      <c r="I1243" t="s">
        <v>34</v>
      </c>
      <c r="J1243" t="s">
        <v>40</v>
      </c>
      <c r="K1243" t="s">
        <v>67</v>
      </c>
      <c r="L1243">
        <v>1</v>
      </c>
      <c r="M1243" s="6">
        <v>868.66</v>
      </c>
      <c r="N1243" s="8">
        <v>0.15</v>
      </c>
      <c r="O1243" s="5">
        <v>738.36</v>
      </c>
      <c r="P1243" s="10" t="str">
        <f t="shared" si="79"/>
        <v>2022</v>
      </c>
      <c r="Q1243" s="10" t="s">
        <v>192</v>
      </c>
      <c r="R1243" s="11" t="s">
        <v>2405</v>
      </c>
    </row>
    <row r="1244" spans="1:18" x14ac:dyDescent="0.3">
      <c r="A1244" t="str">
        <f t="shared" si="76"/>
        <v>1243-Emm/SPS</v>
      </c>
      <c r="B1244" t="s">
        <v>62</v>
      </c>
      <c r="C1244" t="str">
        <f t="shared" si="77"/>
        <v>Emm</v>
      </c>
      <c r="D1244">
        <v>1243</v>
      </c>
      <c r="E1244" t="s">
        <v>20</v>
      </c>
      <c r="F1244" s="5">
        <v>54</v>
      </c>
      <c r="G1244" s="5" t="str">
        <f t="shared" si="78"/>
        <v>Senior</v>
      </c>
      <c r="H1244" t="s">
        <v>31</v>
      </c>
      <c r="I1244" t="s">
        <v>65</v>
      </c>
      <c r="J1244" t="s">
        <v>37</v>
      </c>
      <c r="K1244" t="s">
        <v>67</v>
      </c>
      <c r="L1244">
        <v>1</v>
      </c>
      <c r="M1244" s="6">
        <v>678.56</v>
      </c>
      <c r="N1244" s="8">
        <v>0.2</v>
      </c>
      <c r="O1244" s="5">
        <v>542.85</v>
      </c>
      <c r="P1244" s="10" t="str">
        <f t="shared" si="79"/>
        <v>2023</v>
      </c>
      <c r="Q1244" s="10" t="s">
        <v>734</v>
      </c>
      <c r="R1244" s="11" t="s">
        <v>2406</v>
      </c>
    </row>
    <row r="1245" spans="1:18" x14ac:dyDescent="0.3">
      <c r="A1245" t="str">
        <f t="shared" si="76"/>
        <v>1244-Joh/SPS</v>
      </c>
      <c r="B1245" t="s">
        <v>62</v>
      </c>
      <c r="C1245" t="str">
        <f t="shared" si="77"/>
        <v>Joh</v>
      </c>
      <c r="D1245">
        <v>1244</v>
      </c>
      <c r="E1245" t="s">
        <v>19</v>
      </c>
      <c r="F1245" s="5">
        <v>31</v>
      </c>
      <c r="G1245" s="5" t="str">
        <f t="shared" si="78"/>
        <v>Middle Age</v>
      </c>
      <c r="H1245" t="s">
        <v>32</v>
      </c>
      <c r="I1245" t="s">
        <v>35</v>
      </c>
      <c r="J1245" t="s">
        <v>57</v>
      </c>
      <c r="K1245" t="s">
        <v>42</v>
      </c>
      <c r="L1245">
        <v>5</v>
      </c>
      <c r="M1245" s="6">
        <v>1454.91</v>
      </c>
      <c r="N1245" s="8">
        <v>0.19</v>
      </c>
      <c r="O1245" s="5">
        <v>5892.39</v>
      </c>
      <c r="P1245" s="10" t="str">
        <f t="shared" si="79"/>
        <v>2023</v>
      </c>
      <c r="Q1245" s="10" t="s">
        <v>925</v>
      </c>
      <c r="R1245" s="11" t="s">
        <v>2407</v>
      </c>
    </row>
    <row r="1246" spans="1:18" x14ac:dyDescent="0.3">
      <c r="A1246" t="str">
        <f t="shared" si="76"/>
        <v>1245-Sop/SPS</v>
      </c>
      <c r="B1246" t="s">
        <v>62</v>
      </c>
      <c r="C1246" t="str">
        <f t="shared" si="77"/>
        <v>Sop</v>
      </c>
      <c r="D1246">
        <v>1245</v>
      </c>
      <c r="E1246" t="s">
        <v>58</v>
      </c>
      <c r="F1246" s="5">
        <v>48</v>
      </c>
      <c r="G1246" s="5" t="str">
        <f t="shared" si="78"/>
        <v>Senior</v>
      </c>
      <c r="H1246" t="s">
        <v>31</v>
      </c>
      <c r="I1246" t="s">
        <v>34</v>
      </c>
      <c r="J1246" t="s">
        <v>40</v>
      </c>
      <c r="K1246" t="s">
        <v>67</v>
      </c>
      <c r="L1246">
        <v>7</v>
      </c>
      <c r="M1246" s="6">
        <v>1413.77</v>
      </c>
      <c r="N1246" s="8">
        <v>0.09</v>
      </c>
      <c r="O1246" s="5">
        <v>9005.7099999999991</v>
      </c>
      <c r="P1246" s="10" t="str">
        <f t="shared" si="79"/>
        <v>2021</v>
      </c>
      <c r="Q1246" s="10" t="s">
        <v>426</v>
      </c>
      <c r="R1246" s="11" t="s">
        <v>2408</v>
      </c>
    </row>
    <row r="1247" spans="1:18" x14ac:dyDescent="0.3">
      <c r="A1247" t="str">
        <f t="shared" si="76"/>
        <v>1246-Noa/SPS</v>
      </c>
      <c r="B1247" t="s">
        <v>62</v>
      </c>
      <c r="C1247" t="str">
        <f t="shared" si="77"/>
        <v>Noa</v>
      </c>
      <c r="D1247">
        <v>1246</v>
      </c>
      <c r="E1247" t="s">
        <v>24</v>
      </c>
      <c r="F1247" s="5">
        <v>45</v>
      </c>
      <c r="G1247" s="5" t="str">
        <f t="shared" si="78"/>
        <v>Senior</v>
      </c>
      <c r="H1247" t="s">
        <v>32</v>
      </c>
      <c r="I1247" t="s">
        <v>34</v>
      </c>
      <c r="J1247" t="s">
        <v>40</v>
      </c>
      <c r="K1247" t="s">
        <v>67</v>
      </c>
      <c r="L1247">
        <v>7</v>
      </c>
      <c r="M1247" s="6">
        <v>684.67</v>
      </c>
      <c r="N1247" s="8">
        <v>0.08</v>
      </c>
      <c r="O1247" s="5">
        <v>4409.2700000000004</v>
      </c>
      <c r="P1247" s="10" t="str">
        <f t="shared" si="79"/>
        <v>2023</v>
      </c>
      <c r="Q1247" s="10" t="s">
        <v>114</v>
      </c>
      <c r="R1247" s="11" t="s">
        <v>2409</v>
      </c>
    </row>
    <row r="1248" spans="1:18" x14ac:dyDescent="0.3">
      <c r="A1248" t="str">
        <f t="shared" si="76"/>
        <v>1247-Muh/SPS</v>
      </c>
      <c r="B1248" t="s">
        <v>62</v>
      </c>
      <c r="C1248" t="str">
        <f t="shared" si="77"/>
        <v>Muh</v>
      </c>
      <c r="D1248">
        <v>1247</v>
      </c>
      <c r="E1248" t="s">
        <v>27</v>
      </c>
      <c r="F1248" s="5">
        <v>53</v>
      </c>
      <c r="G1248" s="5" t="str">
        <f t="shared" si="78"/>
        <v>Senior</v>
      </c>
      <c r="H1248" t="s">
        <v>31</v>
      </c>
      <c r="I1248" t="s">
        <v>35</v>
      </c>
      <c r="J1248" t="s">
        <v>39</v>
      </c>
      <c r="K1248" t="s">
        <v>42</v>
      </c>
      <c r="L1248">
        <v>1</v>
      </c>
      <c r="M1248" s="6">
        <v>902.11</v>
      </c>
      <c r="N1248" s="8">
        <v>0.1</v>
      </c>
      <c r="O1248" s="5">
        <v>811.9</v>
      </c>
      <c r="P1248" s="10" t="str">
        <f t="shared" si="79"/>
        <v>2021</v>
      </c>
      <c r="Q1248" s="10" t="s">
        <v>803</v>
      </c>
      <c r="R1248" s="11" t="s">
        <v>2410</v>
      </c>
    </row>
    <row r="1249" spans="1:18" x14ac:dyDescent="0.3">
      <c r="A1249" t="str">
        <f t="shared" si="76"/>
        <v>1248-Luc/SPS</v>
      </c>
      <c r="B1249" t="s">
        <v>62</v>
      </c>
      <c r="C1249" t="str">
        <f t="shared" si="77"/>
        <v>Luc</v>
      </c>
      <c r="D1249">
        <v>1248</v>
      </c>
      <c r="E1249" t="s">
        <v>25</v>
      </c>
      <c r="F1249" s="5">
        <v>61</v>
      </c>
      <c r="G1249" s="5" t="str">
        <f t="shared" si="78"/>
        <v>Senior</v>
      </c>
      <c r="H1249" t="s">
        <v>31</v>
      </c>
      <c r="I1249" t="s">
        <v>64</v>
      </c>
      <c r="J1249" t="s">
        <v>41</v>
      </c>
      <c r="K1249" t="s">
        <v>67</v>
      </c>
      <c r="L1249">
        <v>6</v>
      </c>
      <c r="M1249" s="6">
        <v>455.42</v>
      </c>
      <c r="N1249" s="8">
        <v>7.0000000000000007E-2</v>
      </c>
      <c r="O1249" s="5">
        <v>2541.2399999999998</v>
      </c>
      <c r="P1249" s="10" t="str">
        <f t="shared" si="79"/>
        <v>2022</v>
      </c>
      <c r="Q1249" s="10" t="s">
        <v>800</v>
      </c>
      <c r="R1249" s="11" t="s">
        <v>2411</v>
      </c>
    </row>
    <row r="1250" spans="1:18" x14ac:dyDescent="0.3">
      <c r="A1250" t="str">
        <f t="shared" si="76"/>
        <v>1249-Mar/SPS</v>
      </c>
      <c r="B1250" t="s">
        <v>62</v>
      </c>
      <c r="C1250" t="str">
        <f t="shared" si="77"/>
        <v>Mar</v>
      </c>
      <c r="D1250">
        <v>1249</v>
      </c>
      <c r="E1250" t="s">
        <v>18</v>
      </c>
      <c r="F1250" s="5">
        <v>55</v>
      </c>
      <c r="G1250" s="5" t="str">
        <f t="shared" si="78"/>
        <v>Senior</v>
      </c>
      <c r="H1250" t="s">
        <v>31</v>
      </c>
      <c r="I1250" t="s">
        <v>65</v>
      </c>
      <c r="J1250" t="s">
        <v>38</v>
      </c>
      <c r="K1250" t="s">
        <v>42</v>
      </c>
      <c r="L1250">
        <v>9</v>
      </c>
      <c r="M1250" s="6">
        <v>1358.13</v>
      </c>
      <c r="N1250" s="8">
        <v>0.23</v>
      </c>
      <c r="O1250" s="5">
        <v>9411.84</v>
      </c>
      <c r="P1250" s="10" t="str">
        <f t="shared" si="79"/>
        <v>2021</v>
      </c>
      <c r="Q1250" s="10" t="s">
        <v>103</v>
      </c>
      <c r="R1250" s="11" t="s">
        <v>2412</v>
      </c>
    </row>
    <row r="1251" spans="1:18" x14ac:dyDescent="0.3">
      <c r="A1251" t="str">
        <f t="shared" si="76"/>
        <v>1250-Joh/SPS</v>
      </c>
      <c r="B1251" t="s">
        <v>62</v>
      </c>
      <c r="C1251" t="str">
        <f t="shared" si="77"/>
        <v>Joh</v>
      </c>
      <c r="D1251">
        <v>1250</v>
      </c>
      <c r="E1251" t="s">
        <v>19</v>
      </c>
      <c r="F1251" s="5">
        <v>36</v>
      </c>
      <c r="G1251" s="5" t="str">
        <f t="shared" si="78"/>
        <v>Middle Age</v>
      </c>
      <c r="H1251" t="s">
        <v>32</v>
      </c>
      <c r="I1251" t="s">
        <v>65</v>
      </c>
      <c r="J1251" t="s">
        <v>39</v>
      </c>
      <c r="K1251" t="s">
        <v>43</v>
      </c>
      <c r="L1251">
        <v>6</v>
      </c>
      <c r="M1251" s="6">
        <v>822.63</v>
      </c>
      <c r="N1251" s="8">
        <v>0.28999999999999998</v>
      </c>
      <c r="O1251" s="5">
        <v>3504.4</v>
      </c>
      <c r="P1251" s="10" t="str">
        <f t="shared" si="79"/>
        <v>2022</v>
      </c>
      <c r="Q1251" s="10" t="s">
        <v>498</v>
      </c>
      <c r="R1251" s="11" t="s">
        <v>2413</v>
      </c>
    </row>
    <row r="1252" spans="1:18" x14ac:dyDescent="0.3">
      <c r="A1252" t="str">
        <f t="shared" si="76"/>
        <v>1251-Jam/SPS</v>
      </c>
      <c r="B1252" t="s">
        <v>62</v>
      </c>
      <c r="C1252" t="str">
        <f t="shared" si="77"/>
        <v>Jam</v>
      </c>
      <c r="D1252">
        <v>1251</v>
      </c>
      <c r="E1252" t="s">
        <v>17</v>
      </c>
      <c r="F1252" s="5">
        <v>59</v>
      </c>
      <c r="G1252" s="5" t="str">
        <f t="shared" si="78"/>
        <v>Senior</v>
      </c>
      <c r="H1252" t="s">
        <v>32</v>
      </c>
      <c r="I1252" t="s">
        <v>65</v>
      </c>
      <c r="J1252" t="s">
        <v>39</v>
      </c>
      <c r="K1252" t="s">
        <v>43</v>
      </c>
      <c r="L1252">
        <v>4</v>
      </c>
      <c r="M1252" s="6">
        <v>309.01</v>
      </c>
      <c r="N1252" s="8">
        <v>0.26</v>
      </c>
      <c r="O1252" s="5">
        <v>914.67</v>
      </c>
      <c r="P1252" s="10" t="str">
        <f t="shared" si="79"/>
        <v>2022</v>
      </c>
      <c r="Q1252" s="10" t="s">
        <v>926</v>
      </c>
      <c r="R1252" s="11" t="s">
        <v>2414</v>
      </c>
    </row>
    <row r="1253" spans="1:18" x14ac:dyDescent="0.3">
      <c r="A1253" t="str">
        <f t="shared" si="76"/>
        <v>1252-Jam/SPS</v>
      </c>
      <c r="B1253" t="s">
        <v>62</v>
      </c>
      <c r="C1253" t="str">
        <f t="shared" si="77"/>
        <v>Jam</v>
      </c>
      <c r="D1253">
        <v>1252</v>
      </c>
      <c r="E1253" t="s">
        <v>17</v>
      </c>
      <c r="F1253" s="5">
        <v>18</v>
      </c>
      <c r="G1253" s="5" t="str">
        <f t="shared" si="78"/>
        <v>Young</v>
      </c>
      <c r="H1253" t="s">
        <v>32</v>
      </c>
      <c r="I1253" t="s">
        <v>34</v>
      </c>
      <c r="J1253" t="s">
        <v>41</v>
      </c>
      <c r="K1253" t="s">
        <v>43</v>
      </c>
      <c r="L1253">
        <v>9</v>
      </c>
      <c r="M1253" s="6">
        <v>298.17</v>
      </c>
      <c r="N1253" s="8">
        <v>7.0000000000000007E-2</v>
      </c>
      <c r="O1253" s="5">
        <v>2495.6799999999998</v>
      </c>
      <c r="P1253" s="10" t="str">
        <f t="shared" si="79"/>
        <v>2020</v>
      </c>
      <c r="Q1253" s="10" t="s">
        <v>802</v>
      </c>
      <c r="R1253" s="11" t="s">
        <v>2415</v>
      </c>
    </row>
    <row r="1254" spans="1:18" x14ac:dyDescent="0.3">
      <c r="A1254" t="str">
        <f t="shared" si="76"/>
        <v>1253-Muh/SPS</v>
      </c>
      <c r="B1254" t="s">
        <v>62</v>
      </c>
      <c r="C1254" t="str">
        <f t="shared" si="77"/>
        <v>Muh</v>
      </c>
      <c r="D1254">
        <v>1253</v>
      </c>
      <c r="E1254" t="s">
        <v>27</v>
      </c>
      <c r="F1254" s="5">
        <v>40</v>
      </c>
      <c r="G1254" s="5" t="str">
        <f t="shared" si="78"/>
        <v>Middle Age</v>
      </c>
      <c r="H1254" t="s">
        <v>31</v>
      </c>
      <c r="I1254" t="s">
        <v>64</v>
      </c>
      <c r="J1254" t="s">
        <v>38</v>
      </c>
      <c r="K1254" t="s">
        <v>67</v>
      </c>
      <c r="L1254">
        <v>3</v>
      </c>
      <c r="M1254" s="6">
        <v>678.53</v>
      </c>
      <c r="N1254" s="8">
        <v>0.02</v>
      </c>
      <c r="O1254" s="5">
        <v>1994.88</v>
      </c>
      <c r="P1254" s="10" t="str">
        <f t="shared" si="79"/>
        <v>2020</v>
      </c>
      <c r="Q1254" s="10" t="s">
        <v>119</v>
      </c>
      <c r="R1254" s="11" t="s">
        <v>2416</v>
      </c>
    </row>
    <row r="1255" spans="1:18" x14ac:dyDescent="0.3">
      <c r="A1255" t="str">
        <f t="shared" si="76"/>
        <v>1254-Noa/SPS</v>
      </c>
      <c r="B1255" t="s">
        <v>62</v>
      </c>
      <c r="C1255" t="str">
        <f t="shared" si="77"/>
        <v>Noa</v>
      </c>
      <c r="D1255">
        <v>1254</v>
      </c>
      <c r="E1255" t="s">
        <v>24</v>
      </c>
      <c r="F1255" s="5">
        <v>45</v>
      </c>
      <c r="G1255" s="5" t="str">
        <f t="shared" si="78"/>
        <v>Senior</v>
      </c>
      <c r="H1255" t="s">
        <v>31</v>
      </c>
      <c r="I1255" t="s">
        <v>65</v>
      </c>
      <c r="J1255" t="s">
        <v>38</v>
      </c>
      <c r="K1255" t="s">
        <v>43</v>
      </c>
      <c r="L1255">
        <v>4</v>
      </c>
      <c r="M1255" s="6">
        <v>1507.28</v>
      </c>
      <c r="N1255" s="8">
        <v>0.23</v>
      </c>
      <c r="O1255" s="5">
        <v>4642.42</v>
      </c>
      <c r="P1255" s="10" t="str">
        <f t="shared" si="79"/>
        <v>2022</v>
      </c>
      <c r="Q1255" s="10" t="s">
        <v>176</v>
      </c>
      <c r="R1255" s="11" t="s">
        <v>2417</v>
      </c>
    </row>
    <row r="1256" spans="1:18" x14ac:dyDescent="0.3">
      <c r="A1256" t="str">
        <f t="shared" si="76"/>
        <v>1255-Dan/SPS</v>
      </c>
      <c r="B1256" t="s">
        <v>62</v>
      </c>
      <c r="C1256" t="str">
        <f t="shared" si="77"/>
        <v>Dan</v>
      </c>
      <c r="D1256">
        <v>1255</v>
      </c>
      <c r="E1256" t="s">
        <v>15</v>
      </c>
      <c r="F1256" s="5">
        <v>21</v>
      </c>
      <c r="G1256" s="5" t="str">
        <f t="shared" si="78"/>
        <v>Young</v>
      </c>
      <c r="H1256" t="s">
        <v>31</v>
      </c>
      <c r="I1256" t="s">
        <v>35</v>
      </c>
      <c r="J1256" t="s">
        <v>37</v>
      </c>
      <c r="K1256" t="s">
        <v>67</v>
      </c>
      <c r="L1256">
        <v>4</v>
      </c>
      <c r="M1256" s="6">
        <v>99.73</v>
      </c>
      <c r="N1256" s="8">
        <v>0.12</v>
      </c>
      <c r="O1256" s="5">
        <v>351.05</v>
      </c>
      <c r="P1256" s="10" t="str">
        <f t="shared" si="79"/>
        <v>2021</v>
      </c>
      <c r="Q1256" s="10" t="s">
        <v>927</v>
      </c>
      <c r="R1256" s="11" t="s">
        <v>2418</v>
      </c>
    </row>
    <row r="1257" spans="1:18" x14ac:dyDescent="0.3">
      <c r="A1257" t="str">
        <f t="shared" si="76"/>
        <v>1256-Luc/SPS</v>
      </c>
      <c r="B1257" t="s">
        <v>62</v>
      </c>
      <c r="C1257" t="str">
        <f t="shared" si="77"/>
        <v>Luc</v>
      </c>
      <c r="D1257">
        <v>1256</v>
      </c>
      <c r="E1257" t="s">
        <v>25</v>
      </c>
      <c r="F1257" s="5">
        <v>58</v>
      </c>
      <c r="G1257" s="5" t="str">
        <f t="shared" si="78"/>
        <v>Senior</v>
      </c>
      <c r="H1257" t="s">
        <v>32</v>
      </c>
      <c r="I1257" t="s">
        <v>65</v>
      </c>
      <c r="J1257" t="s">
        <v>39</v>
      </c>
      <c r="K1257" t="s">
        <v>42</v>
      </c>
      <c r="L1257">
        <v>4</v>
      </c>
      <c r="M1257" s="6">
        <v>552.66</v>
      </c>
      <c r="N1257" s="8">
        <v>0.25</v>
      </c>
      <c r="O1257" s="5">
        <v>1657.98</v>
      </c>
      <c r="P1257" s="10" t="str">
        <f t="shared" si="79"/>
        <v>2020</v>
      </c>
      <c r="Q1257" s="10" t="s">
        <v>928</v>
      </c>
      <c r="R1257" s="11" t="s">
        <v>2419</v>
      </c>
    </row>
    <row r="1258" spans="1:18" x14ac:dyDescent="0.3">
      <c r="A1258" t="str">
        <f t="shared" si="76"/>
        <v>1257-Muh/SPS</v>
      </c>
      <c r="B1258" t="s">
        <v>62</v>
      </c>
      <c r="C1258" t="str">
        <f t="shared" si="77"/>
        <v>Muh</v>
      </c>
      <c r="D1258">
        <v>1257</v>
      </c>
      <c r="E1258" t="s">
        <v>27</v>
      </c>
      <c r="F1258" s="5">
        <v>35</v>
      </c>
      <c r="G1258" s="5" t="str">
        <f t="shared" si="78"/>
        <v>Middle Age</v>
      </c>
      <c r="H1258" t="s">
        <v>31</v>
      </c>
      <c r="I1258" t="s">
        <v>63</v>
      </c>
      <c r="J1258" t="s">
        <v>57</v>
      </c>
      <c r="K1258" t="s">
        <v>43</v>
      </c>
      <c r="L1258">
        <v>6</v>
      </c>
      <c r="M1258" s="6">
        <v>366.85</v>
      </c>
      <c r="N1258" s="8">
        <v>0.23</v>
      </c>
      <c r="O1258" s="5">
        <v>1694.85</v>
      </c>
      <c r="P1258" s="10" t="str">
        <f t="shared" si="79"/>
        <v>2023</v>
      </c>
      <c r="Q1258" s="10" t="s">
        <v>397</v>
      </c>
      <c r="R1258" s="11" t="s">
        <v>2420</v>
      </c>
    </row>
    <row r="1259" spans="1:18" x14ac:dyDescent="0.3">
      <c r="A1259" t="str">
        <f t="shared" si="76"/>
        <v>1258-Ali/SPS</v>
      </c>
      <c r="B1259" t="s">
        <v>62</v>
      </c>
      <c r="C1259" t="str">
        <f t="shared" si="77"/>
        <v>Ali</v>
      </c>
      <c r="D1259">
        <v>1258</v>
      </c>
      <c r="E1259" t="s">
        <v>12</v>
      </c>
      <c r="F1259" s="5">
        <v>64</v>
      </c>
      <c r="G1259" s="5" t="str">
        <f t="shared" si="78"/>
        <v>Senior</v>
      </c>
      <c r="H1259" t="s">
        <v>32</v>
      </c>
      <c r="I1259" t="s">
        <v>66</v>
      </c>
      <c r="J1259" t="s">
        <v>40</v>
      </c>
      <c r="K1259" t="s">
        <v>67</v>
      </c>
      <c r="L1259">
        <v>7</v>
      </c>
      <c r="M1259" s="6">
        <v>1915.13</v>
      </c>
      <c r="N1259" s="8">
        <v>0.19</v>
      </c>
      <c r="O1259" s="5">
        <v>10858.79</v>
      </c>
      <c r="P1259" s="10" t="str">
        <f t="shared" si="79"/>
        <v>2020</v>
      </c>
      <c r="Q1259" s="10" t="s">
        <v>929</v>
      </c>
      <c r="R1259" s="11" t="s">
        <v>2421</v>
      </c>
    </row>
    <row r="1260" spans="1:18" x14ac:dyDescent="0.3">
      <c r="A1260" t="str">
        <f t="shared" si="76"/>
        <v>1259-Jam/SPS</v>
      </c>
      <c r="B1260" t="s">
        <v>62</v>
      </c>
      <c r="C1260" t="str">
        <f t="shared" si="77"/>
        <v>Jam</v>
      </c>
      <c r="D1260">
        <v>1259</v>
      </c>
      <c r="E1260" t="s">
        <v>17</v>
      </c>
      <c r="F1260" s="5">
        <v>56</v>
      </c>
      <c r="G1260" s="5" t="str">
        <f t="shared" si="78"/>
        <v>Senior</v>
      </c>
      <c r="H1260" t="s">
        <v>32</v>
      </c>
      <c r="I1260" t="s">
        <v>64</v>
      </c>
      <c r="J1260" t="s">
        <v>39</v>
      </c>
      <c r="K1260" t="s">
        <v>43</v>
      </c>
      <c r="L1260">
        <v>9</v>
      </c>
      <c r="M1260" s="6">
        <v>1425.3</v>
      </c>
      <c r="N1260" s="8">
        <v>0.08</v>
      </c>
      <c r="O1260" s="5">
        <v>11801.48</v>
      </c>
      <c r="P1260" s="10" t="str">
        <f t="shared" si="79"/>
        <v>2021</v>
      </c>
      <c r="Q1260" s="10" t="s">
        <v>930</v>
      </c>
      <c r="R1260" s="11" t="s">
        <v>2422</v>
      </c>
    </row>
    <row r="1261" spans="1:18" x14ac:dyDescent="0.3">
      <c r="A1261" t="str">
        <f t="shared" si="76"/>
        <v>1260-Oma/SPS</v>
      </c>
      <c r="B1261" t="s">
        <v>62</v>
      </c>
      <c r="C1261" t="str">
        <f t="shared" si="77"/>
        <v>Oma</v>
      </c>
      <c r="D1261">
        <v>1260</v>
      </c>
      <c r="E1261" t="s">
        <v>23</v>
      </c>
      <c r="F1261" s="5">
        <v>42</v>
      </c>
      <c r="G1261" s="5" t="str">
        <f t="shared" si="78"/>
        <v>Middle Age</v>
      </c>
      <c r="H1261" t="s">
        <v>32</v>
      </c>
      <c r="I1261" t="s">
        <v>66</v>
      </c>
      <c r="J1261" t="s">
        <v>57</v>
      </c>
      <c r="K1261" t="s">
        <v>67</v>
      </c>
      <c r="L1261">
        <v>3</v>
      </c>
      <c r="M1261" s="6">
        <v>504.8</v>
      </c>
      <c r="N1261" s="8">
        <v>0.03</v>
      </c>
      <c r="O1261" s="5">
        <v>1468.97</v>
      </c>
      <c r="P1261" s="10" t="str">
        <f t="shared" si="79"/>
        <v>2021</v>
      </c>
      <c r="Q1261" s="10" t="s">
        <v>931</v>
      </c>
      <c r="R1261" s="11" t="s">
        <v>2423</v>
      </c>
    </row>
    <row r="1262" spans="1:18" x14ac:dyDescent="0.3">
      <c r="A1262" t="str">
        <f t="shared" si="76"/>
        <v>1261-Sop/SPS</v>
      </c>
      <c r="B1262" t="s">
        <v>62</v>
      </c>
      <c r="C1262" t="str">
        <f t="shared" si="77"/>
        <v>Sop</v>
      </c>
      <c r="D1262">
        <v>1261</v>
      </c>
      <c r="E1262" t="s">
        <v>58</v>
      </c>
      <c r="F1262" s="5">
        <v>35</v>
      </c>
      <c r="G1262" s="5" t="str">
        <f t="shared" si="78"/>
        <v>Middle Age</v>
      </c>
      <c r="H1262" t="s">
        <v>32</v>
      </c>
      <c r="I1262" t="s">
        <v>64</v>
      </c>
      <c r="J1262" t="s">
        <v>57</v>
      </c>
      <c r="K1262" t="s">
        <v>67</v>
      </c>
      <c r="L1262">
        <v>8</v>
      </c>
      <c r="M1262" s="6">
        <v>454.55</v>
      </c>
      <c r="N1262" s="8">
        <v>0.08</v>
      </c>
      <c r="O1262" s="5">
        <v>3345.49</v>
      </c>
      <c r="P1262" s="10" t="str">
        <f t="shared" si="79"/>
        <v>2021</v>
      </c>
      <c r="Q1262" s="10" t="s">
        <v>667</v>
      </c>
      <c r="R1262" s="11" t="s">
        <v>2424</v>
      </c>
    </row>
    <row r="1263" spans="1:18" x14ac:dyDescent="0.3">
      <c r="A1263" t="str">
        <f t="shared" si="76"/>
        <v>1262-Oma/SPS</v>
      </c>
      <c r="B1263" t="s">
        <v>62</v>
      </c>
      <c r="C1263" t="str">
        <f t="shared" si="77"/>
        <v>Oma</v>
      </c>
      <c r="D1263">
        <v>1262</v>
      </c>
      <c r="E1263" t="s">
        <v>23</v>
      </c>
      <c r="F1263" s="5">
        <v>23</v>
      </c>
      <c r="G1263" s="5" t="str">
        <f t="shared" si="78"/>
        <v>Young</v>
      </c>
      <c r="H1263" t="s">
        <v>32</v>
      </c>
      <c r="I1263" t="s">
        <v>33</v>
      </c>
      <c r="J1263" t="s">
        <v>41</v>
      </c>
      <c r="K1263" t="s">
        <v>42</v>
      </c>
      <c r="L1263">
        <v>8</v>
      </c>
      <c r="M1263" s="6">
        <v>1723.16</v>
      </c>
      <c r="N1263" s="8">
        <v>0.15</v>
      </c>
      <c r="O1263" s="5">
        <v>11717.49</v>
      </c>
      <c r="P1263" s="10" t="str">
        <f t="shared" si="79"/>
        <v>2021</v>
      </c>
      <c r="Q1263" s="10" t="s">
        <v>932</v>
      </c>
      <c r="R1263" s="11" t="s">
        <v>2425</v>
      </c>
    </row>
    <row r="1264" spans="1:18" x14ac:dyDescent="0.3">
      <c r="A1264" t="str">
        <f t="shared" si="76"/>
        <v>1263-Lea/SPS</v>
      </c>
      <c r="B1264" t="s">
        <v>62</v>
      </c>
      <c r="C1264" t="str">
        <f t="shared" si="77"/>
        <v>Lea</v>
      </c>
      <c r="D1264">
        <v>1263</v>
      </c>
      <c r="E1264" t="s">
        <v>14</v>
      </c>
      <c r="F1264" s="5">
        <v>36</v>
      </c>
      <c r="G1264" s="5" t="str">
        <f t="shared" si="78"/>
        <v>Middle Age</v>
      </c>
      <c r="H1264" t="s">
        <v>31</v>
      </c>
      <c r="I1264" t="s">
        <v>35</v>
      </c>
      <c r="J1264" t="s">
        <v>39</v>
      </c>
      <c r="K1264" t="s">
        <v>67</v>
      </c>
      <c r="L1264">
        <v>1</v>
      </c>
      <c r="M1264" s="6">
        <v>420.94</v>
      </c>
      <c r="N1264" s="8">
        <v>0.28999999999999998</v>
      </c>
      <c r="O1264" s="5">
        <v>298.87</v>
      </c>
      <c r="P1264" s="10" t="str">
        <f t="shared" si="79"/>
        <v>2020</v>
      </c>
      <c r="Q1264" s="10" t="s">
        <v>310</v>
      </c>
      <c r="R1264" s="11" t="s">
        <v>2426</v>
      </c>
    </row>
    <row r="1265" spans="1:18" x14ac:dyDescent="0.3">
      <c r="A1265" t="str">
        <f t="shared" si="76"/>
        <v>1264-Ali/SPS</v>
      </c>
      <c r="B1265" t="s">
        <v>62</v>
      </c>
      <c r="C1265" t="str">
        <f t="shared" si="77"/>
        <v>Ali</v>
      </c>
      <c r="D1265">
        <v>1264</v>
      </c>
      <c r="E1265" t="s">
        <v>12</v>
      </c>
      <c r="F1265" s="5">
        <v>29</v>
      </c>
      <c r="G1265" s="5" t="str">
        <f t="shared" si="78"/>
        <v>Middle Age</v>
      </c>
      <c r="H1265" t="s">
        <v>31</v>
      </c>
      <c r="I1265" t="s">
        <v>33</v>
      </c>
      <c r="J1265" t="s">
        <v>41</v>
      </c>
      <c r="K1265" t="s">
        <v>67</v>
      </c>
      <c r="L1265">
        <v>5</v>
      </c>
      <c r="M1265" s="6">
        <v>1994.27</v>
      </c>
      <c r="N1265" s="8">
        <v>0.02</v>
      </c>
      <c r="O1265" s="5">
        <v>9771.92</v>
      </c>
      <c r="P1265" s="10" t="str">
        <f t="shared" si="79"/>
        <v>2023</v>
      </c>
      <c r="Q1265" s="10" t="s">
        <v>933</v>
      </c>
      <c r="R1265" s="11" t="s">
        <v>2427</v>
      </c>
    </row>
    <row r="1266" spans="1:18" x14ac:dyDescent="0.3">
      <c r="A1266" t="str">
        <f t="shared" si="76"/>
        <v>1265-Emm/SPS</v>
      </c>
      <c r="B1266" t="s">
        <v>62</v>
      </c>
      <c r="C1266" t="str">
        <f t="shared" si="77"/>
        <v>Emm</v>
      </c>
      <c r="D1266">
        <v>1265</v>
      </c>
      <c r="E1266" t="s">
        <v>20</v>
      </c>
      <c r="F1266" s="5">
        <v>42</v>
      </c>
      <c r="G1266" s="5" t="str">
        <f t="shared" si="78"/>
        <v>Middle Age</v>
      </c>
      <c r="H1266" t="s">
        <v>31</v>
      </c>
      <c r="I1266" t="s">
        <v>34</v>
      </c>
      <c r="J1266" t="s">
        <v>37</v>
      </c>
      <c r="K1266" t="s">
        <v>43</v>
      </c>
      <c r="L1266">
        <v>5</v>
      </c>
      <c r="M1266" s="6">
        <v>600.49</v>
      </c>
      <c r="N1266" s="8">
        <v>0.06</v>
      </c>
      <c r="O1266" s="5">
        <v>2822.3</v>
      </c>
      <c r="P1266" s="10" t="str">
        <f t="shared" si="79"/>
        <v>2021</v>
      </c>
      <c r="Q1266" s="10" t="s">
        <v>930</v>
      </c>
      <c r="R1266" s="11" t="s">
        <v>2428</v>
      </c>
    </row>
    <row r="1267" spans="1:18" x14ac:dyDescent="0.3">
      <c r="A1267" t="str">
        <f t="shared" si="76"/>
        <v>1266-Oma/SPS</v>
      </c>
      <c r="B1267" t="s">
        <v>62</v>
      </c>
      <c r="C1267" t="str">
        <f t="shared" si="77"/>
        <v>Oma</v>
      </c>
      <c r="D1267">
        <v>1266</v>
      </c>
      <c r="E1267" t="s">
        <v>23</v>
      </c>
      <c r="F1267" s="5">
        <v>52</v>
      </c>
      <c r="G1267" s="5" t="str">
        <f t="shared" si="78"/>
        <v>Senior</v>
      </c>
      <c r="H1267" t="s">
        <v>31</v>
      </c>
      <c r="I1267" t="s">
        <v>34</v>
      </c>
      <c r="J1267" t="s">
        <v>57</v>
      </c>
      <c r="K1267" t="s">
        <v>42</v>
      </c>
      <c r="L1267">
        <v>8</v>
      </c>
      <c r="M1267" s="6">
        <v>214.45</v>
      </c>
      <c r="N1267" s="8">
        <v>0.19</v>
      </c>
      <c r="O1267" s="5">
        <v>1389.64</v>
      </c>
      <c r="P1267" s="10" t="str">
        <f t="shared" si="79"/>
        <v>2023</v>
      </c>
      <c r="Q1267" s="10" t="s">
        <v>73</v>
      </c>
      <c r="R1267" s="11" t="s">
        <v>2429</v>
      </c>
    </row>
    <row r="1268" spans="1:18" x14ac:dyDescent="0.3">
      <c r="A1268" t="str">
        <f t="shared" si="76"/>
        <v>1267-Luc/SPS</v>
      </c>
      <c r="B1268" t="s">
        <v>62</v>
      </c>
      <c r="C1268" t="str">
        <f t="shared" si="77"/>
        <v>Luc</v>
      </c>
      <c r="D1268">
        <v>1267</v>
      </c>
      <c r="E1268" t="s">
        <v>25</v>
      </c>
      <c r="F1268" s="5">
        <v>18</v>
      </c>
      <c r="G1268" s="5" t="str">
        <f t="shared" si="78"/>
        <v>Young</v>
      </c>
      <c r="H1268" t="s">
        <v>31</v>
      </c>
      <c r="I1268" t="s">
        <v>33</v>
      </c>
      <c r="J1268" t="s">
        <v>38</v>
      </c>
      <c r="K1268" t="s">
        <v>67</v>
      </c>
      <c r="L1268">
        <v>8</v>
      </c>
      <c r="M1268" s="6">
        <v>1397.34</v>
      </c>
      <c r="N1268" s="8">
        <v>0.09</v>
      </c>
      <c r="O1268" s="5">
        <v>10172.64</v>
      </c>
      <c r="P1268" s="10" t="str">
        <f t="shared" si="79"/>
        <v>2022</v>
      </c>
      <c r="Q1268" s="10" t="s">
        <v>934</v>
      </c>
      <c r="R1268" s="11" t="s">
        <v>2430</v>
      </c>
    </row>
    <row r="1269" spans="1:18" x14ac:dyDescent="0.3">
      <c r="A1269" t="str">
        <f t="shared" si="76"/>
        <v>1268-Emi/SPS</v>
      </c>
      <c r="B1269" t="s">
        <v>62</v>
      </c>
      <c r="C1269" t="str">
        <f t="shared" si="77"/>
        <v>Emi</v>
      </c>
      <c r="D1269">
        <v>1268</v>
      </c>
      <c r="E1269" t="s">
        <v>28</v>
      </c>
      <c r="F1269" s="5">
        <v>22</v>
      </c>
      <c r="G1269" s="5" t="str">
        <f t="shared" si="78"/>
        <v>Young</v>
      </c>
      <c r="H1269" t="s">
        <v>31</v>
      </c>
      <c r="I1269" t="s">
        <v>64</v>
      </c>
      <c r="J1269" t="s">
        <v>57</v>
      </c>
      <c r="K1269" t="s">
        <v>43</v>
      </c>
      <c r="L1269" s="12">
        <v>5</v>
      </c>
      <c r="M1269" s="6">
        <v>1238.8</v>
      </c>
      <c r="N1269" s="8">
        <v>0.26</v>
      </c>
      <c r="O1269" s="5">
        <v>1833.42</v>
      </c>
      <c r="P1269" s="10" t="str">
        <f t="shared" si="79"/>
        <v>2023</v>
      </c>
      <c r="Q1269" s="10" t="s">
        <v>786</v>
      </c>
      <c r="R1269" s="11" t="s">
        <v>2431</v>
      </c>
    </row>
    <row r="1270" spans="1:18" x14ac:dyDescent="0.3">
      <c r="A1270" t="str">
        <f t="shared" si="76"/>
        <v>1269-Meh/SPS</v>
      </c>
      <c r="B1270" t="s">
        <v>62</v>
      </c>
      <c r="C1270" t="str">
        <f t="shared" si="77"/>
        <v>Meh</v>
      </c>
      <c r="D1270">
        <v>1269</v>
      </c>
      <c r="E1270" t="s">
        <v>26</v>
      </c>
      <c r="F1270" s="5">
        <v>18</v>
      </c>
      <c r="G1270" s="5" t="str">
        <f t="shared" si="78"/>
        <v>Young</v>
      </c>
      <c r="H1270" t="s">
        <v>32</v>
      </c>
      <c r="I1270" t="s">
        <v>65</v>
      </c>
      <c r="J1270" t="s">
        <v>37</v>
      </c>
      <c r="K1270" t="s">
        <v>42</v>
      </c>
      <c r="L1270">
        <v>3</v>
      </c>
      <c r="M1270" s="6">
        <v>1999.65</v>
      </c>
      <c r="N1270" s="8">
        <v>0.04</v>
      </c>
      <c r="O1270" s="5">
        <v>5758.99</v>
      </c>
      <c r="P1270" s="10" t="str">
        <f t="shared" si="79"/>
        <v>2022</v>
      </c>
      <c r="Q1270" s="10" t="s">
        <v>883</v>
      </c>
      <c r="R1270" s="11" t="s">
        <v>2432</v>
      </c>
    </row>
    <row r="1271" spans="1:18" x14ac:dyDescent="0.3">
      <c r="A1271" t="str">
        <f t="shared" si="76"/>
        <v>1270-Emi/SPS</v>
      </c>
      <c r="B1271" t="s">
        <v>62</v>
      </c>
      <c r="C1271" t="str">
        <f t="shared" si="77"/>
        <v>Emi</v>
      </c>
      <c r="D1271">
        <v>1270</v>
      </c>
      <c r="E1271" t="s">
        <v>28</v>
      </c>
      <c r="F1271" s="5">
        <v>25</v>
      </c>
      <c r="G1271" s="5" t="str">
        <f t="shared" si="78"/>
        <v>Middle Age</v>
      </c>
      <c r="H1271" t="s">
        <v>31</v>
      </c>
      <c r="I1271" t="s">
        <v>66</v>
      </c>
      <c r="J1271" t="s">
        <v>57</v>
      </c>
      <c r="K1271" t="s">
        <v>67</v>
      </c>
      <c r="L1271" s="12">
        <v>5</v>
      </c>
      <c r="M1271" s="6">
        <v>1614.07</v>
      </c>
      <c r="N1271" s="8">
        <v>0.28999999999999998</v>
      </c>
      <c r="O1271" s="5">
        <v>2291.98</v>
      </c>
      <c r="P1271" s="10" t="str">
        <f t="shared" si="79"/>
        <v>2022</v>
      </c>
      <c r="Q1271" s="10" t="s">
        <v>899</v>
      </c>
      <c r="R1271" s="11" t="s">
        <v>2433</v>
      </c>
    </row>
    <row r="1272" spans="1:18" x14ac:dyDescent="0.3">
      <c r="A1272" t="str">
        <f t="shared" si="76"/>
        <v>1271-Fat/SPS</v>
      </c>
      <c r="B1272" t="s">
        <v>62</v>
      </c>
      <c r="C1272" t="str">
        <f t="shared" si="77"/>
        <v>Fat</v>
      </c>
      <c r="D1272">
        <v>1271</v>
      </c>
      <c r="E1272" t="s">
        <v>13</v>
      </c>
      <c r="F1272" s="5">
        <v>56</v>
      </c>
      <c r="G1272" s="5" t="str">
        <f t="shared" si="78"/>
        <v>Senior</v>
      </c>
      <c r="H1272" t="s">
        <v>32</v>
      </c>
      <c r="I1272" t="s">
        <v>35</v>
      </c>
      <c r="J1272" t="s">
        <v>41</v>
      </c>
      <c r="K1272" t="s">
        <v>43</v>
      </c>
      <c r="L1272">
        <v>1</v>
      </c>
      <c r="M1272" s="6">
        <v>886.23</v>
      </c>
      <c r="N1272" s="8">
        <v>0.27</v>
      </c>
      <c r="O1272" s="5">
        <v>646.95000000000005</v>
      </c>
      <c r="P1272" s="10" t="str">
        <f t="shared" si="79"/>
        <v>2020</v>
      </c>
      <c r="Q1272" s="10" t="s">
        <v>141</v>
      </c>
      <c r="R1272" s="11" t="s">
        <v>2434</v>
      </c>
    </row>
    <row r="1273" spans="1:18" x14ac:dyDescent="0.3">
      <c r="A1273" t="str">
        <f t="shared" si="76"/>
        <v>1272-Sar/SPS</v>
      </c>
      <c r="B1273" t="s">
        <v>62</v>
      </c>
      <c r="C1273" t="str">
        <f t="shared" si="77"/>
        <v>Sar</v>
      </c>
      <c r="D1273">
        <v>1272</v>
      </c>
      <c r="E1273" t="s">
        <v>29</v>
      </c>
      <c r="F1273" s="5">
        <v>64</v>
      </c>
      <c r="G1273" s="5" t="str">
        <f t="shared" si="78"/>
        <v>Senior</v>
      </c>
      <c r="H1273" t="s">
        <v>32</v>
      </c>
      <c r="I1273" t="s">
        <v>65</v>
      </c>
      <c r="J1273" t="s">
        <v>39</v>
      </c>
      <c r="K1273" t="s">
        <v>42</v>
      </c>
      <c r="L1273" s="12">
        <v>5</v>
      </c>
      <c r="M1273" s="6">
        <v>1369.39</v>
      </c>
      <c r="N1273" s="8">
        <v>0.27</v>
      </c>
      <c r="O1273" s="5">
        <v>1999.31</v>
      </c>
      <c r="P1273" s="10" t="str">
        <f t="shared" si="79"/>
        <v>2022</v>
      </c>
      <c r="Q1273" s="10" t="s">
        <v>935</v>
      </c>
      <c r="R1273" s="11" t="s">
        <v>2435</v>
      </c>
    </row>
    <row r="1274" spans="1:18" x14ac:dyDescent="0.3">
      <c r="A1274" t="str">
        <f t="shared" si="76"/>
        <v>1273-Dan/SPS</v>
      </c>
      <c r="B1274" t="s">
        <v>62</v>
      </c>
      <c r="C1274" t="str">
        <f t="shared" si="77"/>
        <v>Dan</v>
      </c>
      <c r="D1274">
        <v>1273</v>
      </c>
      <c r="E1274" t="s">
        <v>15</v>
      </c>
      <c r="F1274" s="5">
        <v>60</v>
      </c>
      <c r="G1274" s="5" t="str">
        <f t="shared" si="78"/>
        <v>Senior</v>
      </c>
      <c r="H1274" t="s">
        <v>32</v>
      </c>
      <c r="I1274" t="s">
        <v>34</v>
      </c>
      <c r="J1274" t="s">
        <v>38</v>
      </c>
      <c r="K1274" t="s">
        <v>42</v>
      </c>
      <c r="L1274">
        <v>6</v>
      </c>
      <c r="M1274" s="6">
        <v>1644.81</v>
      </c>
      <c r="N1274" s="8">
        <v>0.05</v>
      </c>
      <c r="O1274" s="5">
        <v>9375.42</v>
      </c>
      <c r="P1274" s="10" t="str">
        <f t="shared" si="79"/>
        <v>2020</v>
      </c>
      <c r="Q1274" s="10" t="s">
        <v>241</v>
      </c>
      <c r="R1274" s="11" t="s">
        <v>2436</v>
      </c>
    </row>
    <row r="1275" spans="1:18" x14ac:dyDescent="0.3">
      <c r="A1275" t="str">
        <f t="shared" si="76"/>
        <v>1274-Dan/SPS</v>
      </c>
      <c r="B1275" t="s">
        <v>62</v>
      </c>
      <c r="C1275" t="str">
        <f t="shared" si="77"/>
        <v>Dan</v>
      </c>
      <c r="D1275">
        <v>1274</v>
      </c>
      <c r="E1275" t="s">
        <v>15</v>
      </c>
      <c r="F1275" s="5">
        <v>35</v>
      </c>
      <c r="G1275" s="5" t="str">
        <f t="shared" si="78"/>
        <v>Middle Age</v>
      </c>
      <c r="H1275" t="s">
        <v>32</v>
      </c>
      <c r="I1275" t="s">
        <v>65</v>
      </c>
      <c r="J1275" t="s">
        <v>41</v>
      </c>
      <c r="K1275" t="s">
        <v>42</v>
      </c>
      <c r="L1275">
        <v>1</v>
      </c>
      <c r="M1275" s="6">
        <v>1051.77</v>
      </c>
      <c r="N1275" s="8">
        <v>0.1</v>
      </c>
      <c r="O1275" s="5">
        <v>946.59</v>
      </c>
      <c r="P1275" s="10" t="str">
        <f t="shared" si="79"/>
        <v>2021</v>
      </c>
      <c r="Q1275" s="10" t="s">
        <v>936</v>
      </c>
      <c r="R1275" s="11" t="s">
        <v>2437</v>
      </c>
    </row>
    <row r="1276" spans="1:18" x14ac:dyDescent="0.3">
      <c r="A1276" t="str">
        <f t="shared" si="76"/>
        <v>1275-Meh/SPS</v>
      </c>
      <c r="B1276" t="s">
        <v>62</v>
      </c>
      <c r="C1276" t="str">
        <f t="shared" si="77"/>
        <v>Meh</v>
      </c>
      <c r="D1276">
        <v>1275</v>
      </c>
      <c r="E1276" t="s">
        <v>26</v>
      </c>
      <c r="F1276" s="5">
        <v>63</v>
      </c>
      <c r="G1276" s="5" t="str">
        <f t="shared" si="78"/>
        <v>Senior</v>
      </c>
      <c r="H1276" t="s">
        <v>32</v>
      </c>
      <c r="I1276" t="s">
        <v>33</v>
      </c>
      <c r="J1276" t="s">
        <v>40</v>
      </c>
      <c r="K1276" t="s">
        <v>42</v>
      </c>
      <c r="L1276">
        <v>6</v>
      </c>
      <c r="M1276" s="6">
        <v>582.1</v>
      </c>
      <c r="N1276" s="8">
        <v>0.24</v>
      </c>
      <c r="O1276" s="5">
        <v>2654.38</v>
      </c>
      <c r="P1276" s="10" t="str">
        <f t="shared" si="79"/>
        <v>2022</v>
      </c>
      <c r="Q1276" s="10" t="s">
        <v>479</v>
      </c>
      <c r="R1276" s="11" t="s">
        <v>2438</v>
      </c>
    </row>
    <row r="1277" spans="1:18" x14ac:dyDescent="0.3">
      <c r="A1277" t="str">
        <f t="shared" si="76"/>
        <v>1276-Emm/SPS</v>
      </c>
      <c r="B1277" t="s">
        <v>62</v>
      </c>
      <c r="C1277" t="str">
        <f t="shared" si="77"/>
        <v>Emm</v>
      </c>
      <c r="D1277">
        <v>1276</v>
      </c>
      <c r="E1277" t="s">
        <v>20</v>
      </c>
      <c r="F1277" s="5">
        <v>26</v>
      </c>
      <c r="G1277" s="5" t="str">
        <f t="shared" si="78"/>
        <v>Middle Age</v>
      </c>
      <c r="H1277" t="s">
        <v>31</v>
      </c>
      <c r="I1277" t="s">
        <v>33</v>
      </c>
      <c r="J1277" t="s">
        <v>39</v>
      </c>
      <c r="K1277" t="s">
        <v>67</v>
      </c>
      <c r="L1277">
        <v>1</v>
      </c>
      <c r="M1277" s="6">
        <v>459.71</v>
      </c>
      <c r="N1277" s="8">
        <v>0.24</v>
      </c>
      <c r="O1277" s="5">
        <v>349.38</v>
      </c>
      <c r="P1277" s="10" t="str">
        <f t="shared" si="79"/>
        <v>2022</v>
      </c>
      <c r="Q1277" s="10" t="s">
        <v>937</v>
      </c>
      <c r="R1277" s="11" t="s">
        <v>2439</v>
      </c>
    </row>
    <row r="1278" spans="1:18" x14ac:dyDescent="0.3">
      <c r="A1278" t="str">
        <f t="shared" si="76"/>
        <v>1277-Dav/SPS</v>
      </c>
      <c r="B1278" t="s">
        <v>62</v>
      </c>
      <c r="C1278" t="str">
        <f t="shared" si="77"/>
        <v>Dav</v>
      </c>
      <c r="D1278">
        <v>1277</v>
      </c>
      <c r="E1278" t="s">
        <v>22</v>
      </c>
      <c r="F1278" s="5">
        <v>22</v>
      </c>
      <c r="G1278" s="5" t="str">
        <f t="shared" si="78"/>
        <v>Young</v>
      </c>
      <c r="H1278" t="s">
        <v>31</v>
      </c>
      <c r="I1278" t="s">
        <v>63</v>
      </c>
      <c r="J1278" t="s">
        <v>38</v>
      </c>
      <c r="K1278" t="s">
        <v>67</v>
      </c>
      <c r="L1278" s="12">
        <v>5</v>
      </c>
      <c r="M1278" s="6">
        <v>625.79999999999995</v>
      </c>
      <c r="N1278" s="8">
        <v>0.21</v>
      </c>
      <c r="O1278" s="5">
        <v>988.76</v>
      </c>
      <c r="P1278" s="10" t="str">
        <f t="shared" si="79"/>
        <v>2023</v>
      </c>
      <c r="Q1278" s="10" t="s">
        <v>938</v>
      </c>
      <c r="R1278" s="11" t="s">
        <v>2440</v>
      </c>
    </row>
    <row r="1279" spans="1:18" x14ac:dyDescent="0.3">
      <c r="A1279" t="str">
        <f t="shared" si="76"/>
        <v>1278-Ais/SPS</v>
      </c>
      <c r="B1279" t="s">
        <v>62</v>
      </c>
      <c r="C1279" t="str">
        <f t="shared" si="77"/>
        <v>Ais</v>
      </c>
      <c r="D1279">
        <v>1278</v>
      </c>
      <c r="E1279" t="s">
        <v>16</v>
      </c>
      <c r="F1279" s="5">
        <v>21</v>
      </c>
      <c r="G1279" s="5" t="str">
        <f t="shared" si="78"/>
        <v>Young</v>
      </c>
      <c r="H1279" t="s">
        <v>31</v>
      </c>
      <c r="I1279" t="s">
        <v>63</v>
      </c>
      <c r="J1279" t="s">
        <v>37</v>
      </c>
      <c r="K1279" t="s">
        <v>42</v>
      </c>
      <c r="L1279">
        <v>8</v>
      </c>
      <c r="M1279" s="6">
        <v>1703.73</v>
      </c>
      <c r="N1279" s="8">
        <v>0.13</v>
      </c>
      <c r="O1279" s="5">
        <v>11857.96</v>
      </c>
      <c r="P1279" s="10" t="str">
        <f t="shared" si="79"/>
        <v>2021</v>
      </c>
      <c r="Q1279" s="10" t="s">
        <v>939</v>
      </c>
      <c r="R1279" s="11" t="s">
        <v>2441</v>
      </c>
    </row>
    <row r="1280" spans="1:18" x14ac:dyDescent="0.3">
      <c r="A1280" t="str">
        <f t="shared" si="76"/>
        <v>1279-Sop/SPS</v>
      </c>
      <c r="B1280" t="s">
        <v>62</v>
      </c>
      <c r="C1280" t="str">
        <f t="shared" si="77"/>
        <v>Sop</v>
      </c>
      <c r="D1280">
        <v>1279</v>
      </c>
      <c r="E1280" t="s">
        <v>58</v>
      </c>
      <c r="F1280" s="5">
        <v>61</v>
      </c>
      <c r="G1280" s="5" t="str">
        <f t="shared" si="78"/>
        <v>Senior</v>
      </c>
      <c r="H1280" t="s">
        <v>32</v>
      </c>
      <c r="I1280" t="s">
        <v>66</v>
      </c>
      <c r="J1280" t="s">
        <v>57</v>
      </c>
      <c r="K1280" t="s">
        <v>42</v>
      </c>
      <c r="L1280">
        <v>6</v>
      </c>
      <c r="M1280" s="6">
        <v>791.84</v>
      </c>
      <c r="N1280" s="8">
        <v>0.09</v>
      </c>
      <c r="O1280" s="5">
        <v>4323.45</v>
      </c>
      <c r="P1280" s="10" t="str">
        <f t="shared" si="79"/>
        <v>2020</v>
      </c>
      <c r="Q1280" s="10" t="s">
        <v>826</v>
      </c>
      <c r="R1280" s="11" t="s">
        <v>2442</v>
      </c>
    </row>
    <row r="1281" spans="1:18" x14ac:dyDescent="0.3">
      <c r="A1281" t="str">
        <f t="shared" si="76"/>
        <v>1280-Oma/SPS</v>
      </c>
      <c r="B1281" t="s">
        <v>62</v>
      </c>
      <c r="C1281" t="str">
        <f t="shared" si="77"/>
        <v>Oma</v>
      </c>
      <c r="D1281">
        <v>1280</v>
      </c>
      <c r="E1281" t="s">
        <v>23</v>
      </c>
      <c r="F1281" s="5">
        <v>46</v>
      </c>
      <c r="G1281" s="5" t="str">
        <f t="shared" si="78"/>
        <v>Senior</v>
      </c>
      <c r="H1281" t="s">
        <v>31</v>
      </c>
      <c r="I1281" t="s">
        <v>34</v>
      </c>
      <c r="J1281" t="s">
        <v>38</v>
      </c>
      <c r="K1281" t="s">
        <v>67</v>
      </c>
      <c r="L1281">
        <v>9</v>
      </c>
      <c r="M1281" s="6">
        <v>609</v>
      </c>
      <c r="N1281" s="8">
        <v>0.28999999999999998</v>
      </c>
      <c r="O1281" s="5">
        <v>3891.51</v>
      </c>
      <c r="P1281" s="10" t="str">
        <f t="shared" si="79"/>
        <v>2021</v>
      </c>
      <c r="Q1281" s="10" t="s">
        <v>490</v>
      </c>
      <c r="R1281" s="11" t="s">
        <v>2443</v>
      </c>
    </row>
    <row r="1282" spans="1:18" x14ac:dyDescent="0.3">
      <c r="A1282" t="str">
        <f t="shared" si="76"/>
        <v>1281-Muh/SPS</v>
      </c>
      <c r="B1282" t="s">
        <v>62</v>
      </c>
      <c r="C1282" t="str">
        <f t="shared" si="77"/>
        <v>Muh</v>
      </c>
      <c r="D1282">
        <v>1281</v>
      </c>
      <c r="E1282" t="s">
        <v>27</v>
      </c>
      <c r="F1282" s="5">
        <v>18</v>
      </c>
      <c r="G1282" s="5" t="str">
        <f t="shared" si="78"/>
        <v>Young</v>
      </c>
      <c r="H1282" t="s">
        <v>31</v>
      </c>
      <c r="I1282" t="s">
        <v>64</v>
      </c>
      <c r="J1282" t="s">
        <v>40</v>
      </c>
      <c r="K1282" t="s">
        <v>43</v>
      </c>
      <c r="L1282">
        <v>1</v>
      </c>
      <c r="M1282" s="6">
        <v>1621.48</v>
      </c>
      <c r="N1282" s="8">
        <v>0.04</v>
      </c>
      <c r="O1282" s="5">
        <v>1556.62</v>
      </c>
      <c r="P1282" s="10" t="str">
        <f t="shared" si="79"/>
        <v>2020</v>
      </c>
      <c r="Q1282" s="10" t="s">
        <v>370</v>
      </c>
      <c r="R1282" s="11" t="s">
        <v>2444</v>
      </c>
    </row>
    <row r="1283" spans="1:18" x14ac:dyDescent="0.3">
      <c r="A1283" t="str">
        <f t="shared" ref="A1283:A1346" si="80">D1283&amp;"-"&amp;C1283&amp;"/"&amp;B1283</f>
        <v>1282-Fat/SPS</v>
      </c>
      <c r="B1283" t="s">
        <v>62</v>
      </c>
      <c r="C1283" t="str">
        <f t="shared" ref="C1283:C1346" si="81">LEFT(E1283,3)</f>
        <v>Fat</v>
      </c>
      <c r="D1283">
        <v>1282</v>
      </c>
      <c r="E1283" t="s">
        <v>13</v>
      </c>
      <c r="F1283" s="5">
        <v>47</v>
      </c>
      <c r="G1283" s="5" t="str">
        <f t="shared" ref="G1283:G1346" si="82">IF(F1283&lt;25,"Young",IF(F1283&lt;45,"Middle Age","Senior"))</f>
        <v>Senior</v>
      </c>
      <c r="H1283" t="s">
        <v>32</v>
      </c>
      <c r="I1283" t="s">
        <v>35</v>
      </c>
      <c r="J1283" t="s">
        <v>37</v>
      </c>
      <c r="K1283" t="s">
        <v>42</v>
      </c>
      <c r="L1283">
        <v>5</v>
      </c>
      <c r="M1283" s="6">
        <v>112.24</v>
      </c>
      <c r="N1283" s="8">
        <v>0.01</v>
      </c>
      <c r="O1283" s="5">
        <v>555.59</v>
      </c>
      <c r="P1283" s="10" t="str">
        <f t="shared" ref="P1283:P1346" si="83">RIGHT(Q1283,4)</f>
        <v>2022</v>
      </c>
      <c r="Q1283" s="10" t="s">
        <v>346</v>
      </c>
      <c r="R1283" s="11" t="s">
        <v>2445</v>
      </c>
    </row>
    <row r="1284" spans="1:18" x14ac:dyDescent="0.3">
      <c r="A1284" t="str">
        <f t="shared" si="80"/>
        <v>1283-Dan/SPS</v>
      </c>
      <c r="B1284" t="s">
        <v>62</v>
      </c>
      <c r="C1284" t="str">
        <f t="shared" si="81"/>
        <v>Dan</v>
      </c>
      <c r="D1284">
        <v>1283</v>
      </c>
      <c r="E1284" t="s">
        <v>15</v>
      </c>
      <c r="F1284" s="5">
        <v>62</v>
      </c>
      <c r="G1284" s="5" t="str">
        <f t="shared" si="82"/>
        <v>Senior</v>
      </c>
      <c r="H1284" t="s">
        <v>32</v>
      </c>
      <c r="I1284" t="s">
        <v>33</v>
      </c>
      <c r="J1284" t="s">
        <v>39</v>
      </c>
      <c r="K1284" t="s">
        <v>67</v>
      </c>
      <c r="L1284">
        <v>7</v>
      </c>
      <c r="M1284" s="6">
        <v>1208.22</v>
      </c>
      <c r="N1284" s="8">
        <v>0</v>
      </c>
      <c r="O1284" s="5">
        <v>8457.5400000000009</v>
      </c>
      <c r="P1284" s="10" t="str">
        <f t="shared" si="83"/>
        <v>2022</v>
      </c>
      <c r="Q1284" s="10" t="s">
        <v>940</v>
      </c>
      <c r="R1284" s="11" t="s">
        <v>2446</v>
      </c>
    </row>
    <row r="1285" spans="1:18" x14ac:dyDescent="0.3">
      <c r="A1285" t="str">
        <f t="shared" si="80"/>
        <v>1284-Meh/SPS</v>
      </c>
      <c r="B1285" t="s">
        <v>62</v>
      </c>
      <c r="C1285" t="str">
        <f t="shared" si="81"/>
        <v>Meh</v>
      </c>
      <c r="D1285">
        <v>1284</v>
      </c>
      <c r="E1285" t="s">
        <v>26</v>
      </c>
      <c r="F1285" s="5">
        <v>18</v>
      </c>
      <c r="G1285" s="5" t="str">
        <f t="shared" si="82"/>
        <v>Young</v>
      </c>
      <c r="H1285" t="s">
        <v>31</v>
      </c>
      <c r="I1285" t="s">
        <v>35</v>
      </c>
      <c r="J1285" t="s">
        <v>38</v>
      </c>
      <c r="K1285" t="s">
        <v>67</v>
      </c>
      <c r="L1285">
        <v>9</v>
      </c>
      <c r="M1285" s="6">
        <v>1753.58</v>
      </c>
      <c r="N1285" s="8">
        <v>0.23</v>
      </c>
      <c r="O1285" s="5">
        <v>12152.31</v>
      </c>
      <c r="P1285" s="10" t="str">
        <f t="shared" si="83"/>
        <v>2023</v>
      </c>
      <c r="Q1285" s="10" t="s">
        <v>905</v>
      </c>
      <c r="R1285" s="11" t="s">
        <v>2447</v>
      </c>
    </row>
    <row r="1286" spans="1:18" x14ac:dyDescent="0.3">
      <c r="A1286" t="str">
        <f t="shared" si="80"/>
        <v>1285-Sar/SPS</v>
      </c>
      <c r="B1286" t="s">
        <v>62</v>
      </c>
      <c r="C1286" t="str">
        <f t="shared" si="81"/>
        <v>Sar</v>
      </c>
      <c r="D1286">
        <v>1285</v>
      </c>
      <c r="E1286" t="s">
        <v>29</v>
      </c>
      <c r="F1286" s="5">
        <v>20</v>
      </c>
      <c r="G1286" s="5" t="str">
        <f t="shared" si="82"/>
        <v>Young</v>
      </c>
      <c r="H1286" t="s">
        <v>32</v>
      </c>
      <c r="I1286" t="s">
        <v>34</v>
      </c>
      <c r="J1286" t="s">
        <v>37</v>
      </c>
      <c r="K1286" t="s">
        <v>43</v>
      </c>
      <c r="L1286">
        <v>9</v>
      </c>
      <c r="M1286" s="6">
        <v>849.66</v>
      </c>
      <c r="N1286" s="8">
        <v>0.02</v>
      </c>
      <c r="O1286" s="5">
        <v>7494</v>
      </c>
      <c r="P1286" s="10" t="str">
        <f t="shared" si="83"/>
        <v>2020</v>
      </c>
      <c r="Q1286" s="10" t="s">
        <v>928</v>
      </c>
      <c r="R1286" s="11" t="s">
        <v>2448</v>
      </c>
    </row>
    <row r="1287" spans="1:18" x14ac:dyDescent="0.3">
      <c r="A1287" t="str">
        <f t="shared" si="80"/>
        <v>1286-Luc/SPS</v>
      </c>
      <c r="B1287" t="s">
        <v>62</v>
      </c>
      <c r="C1287" t="str">
        <f t="shared" si="81"/>
        <v>Luc</v>
      </c>
      <c r="D1287">
        <v>1286</v>
      </c>
      <c r="E1287" t="s">
        <v>25</v>
      </c>
      <c r="F1287" s="5">
        <v>39</v>
      </c>
      <c r="G1287" s="5" t="str">
        <f t="shared" si="82"/>
        <v>Middle Age</v>
      </c>
      <c r="H1287" t="s">
        <v>32</v>
      </c>
      <c r="I1287" t="s">
        <v>64</v>
      </c>
      <c r="J1287" t="s">
        <v>39</v>
      </c>
      <c r="K1287" t="s">
        <v>67</v>
      </c>
      <c r="L1287">
        <v>4</v>
      </c>
      <c r="M1287" s="6">
        <v>575.16999999999996</v>
      </c>
      <c r="N1287" s="8">
        <v>0.16</v>
      </c>
      <c r="O1287" s="5">
        <v>1932.57</v>
      </c>
      <c r="P1287" s="10" t="str">
        <f t="shared" si="83"/>
        <v>2021</v>
      </c>
      <c r="Q1287" s="10" t="s">
        <v>195</v>
      </c>
      <c r="R1287" s="11" t="s">
        <v>2449</v>
      </c>
    </row>
    <row r="1288" spans="1:18" x14ac:dyDescent="0.3">
      <c r="A1288" t="str">
        <f t="shared" si="80"/>
        <v>1287-Dan/SPS</v>
      </c>
      <c r="B1288" t="s">
        <v>62</v>
      </c>
      <c r="C1288" t="str">
        <f t="shared" si="81"/>
        <v>Dan</v>
      </c>
      <c r="D1288">
        <v>1287</v>
      </c>
      <c r="E1288" t="s">
        <v>15</v>
      </c>
      <c r="F1288" s="5">
        <v>25</v>
      </c>
      <c r="G1288" s="5" t="str">
        <f t="shared" si="82"/>
        <v>Middle Age</v>
      </c>
      <c r="H1288" t="s">
        <v>32</v>
      </c>
      <c r="I1288" t="s">
        <v>63</v>
      </c>
      <c r="J1288" t="s">
        <v>41</v>
      </c>
      <c r="K1288" t="s">
        <v>42</v>
      </c>
      <c r="L1288">
        <v>4</v>
      </c>
      <c r="M1288" s="6">
        <v>1008.83</v>
      </c>
      <c r="N1288" s="8">
        <v>0.11</v>
      </c>
      <c r="O1288" s="5">
        <v>3591.43</v>
      </c>
      <c r="P1288" s="10" t="str">
        <f t="shared" si="83"/>
        <v>2022</v>
      </c>
      <c r="Q1288" s="10" t="s">
        <v>167</v>
      </c>
      <c r="R1288" s="11" t="s">
        <v>2450</v>
      </c>
    </row>
    <row r="1289" spans="1:18" x14ac:dyDescent="0.3">
      <c r="A1289" t="str">
        <f t="shared" si="80"/>
        <v>1288-Emi/SPS</v>
      </c>
      <c r="B1289" t="s">
        <v>62</v>
      </c>
      <c r="C1289" t="str">
        <f t="shared" si="81"/>
        <v>Emi</v>
      </c>
      <c r="D1289">
        <v>1288</v>
      </c>
      <c r="E1289" t="s">
        <v>28</v>
      </c>
      <c r="F1289" s="5">
        <v>35</v>
      </c>
      <c r="G1289" s="5" t="str">
        <f t="shared" si="82"/>
        <v>Middle Age</v>
      </c>
      <c r="H1289" t="s">
        <v>31</v>
      </c>
      <c r="I1289" t="s">
        <v>33</v>
      </c>
      <c r="J1289" t="s">
        <v>57</v>
      </c>
      <c r="K1289" t="s">
        <v>67</v>
      </c>
      <c r="L1289">
        <v>4</v>
      </c>
      <c r="M1289" s="6">
        <v>1449.08</v>
      </c>
      <c r="N1289" s="8">
        <v>0.04</v>
      </c>
      <c r="O1289" s="5">
        <v>5564.47</v>
      </c>
      <c r="P1289" s="10" t="str">
        <f t="shared" si="83"/>
        <v>2023</v>
      </c>
      <c r="Q1289" s="10" t="s">
        <v>461</v>
      </c>
      <c r="R1289" s="11" t="s">
        <v>2451</v>
      </c>
    </row>
    <row r="1290" spans="1:18" x14ac:dyDescent="0.3">
      <c r="A1290" t="str">
        <f t="shared" si="80"/>
        <v>1289-Dav/SPS</v>
      </c>
      <c r="B1290" t="s">
        <v>62</v>
      </c>
      <c r="C1290" t="str">
        <f t="shared" si="81"/>
        <v>Dav</v>
      </c>
      <c r="D1290">
        <v>1289</v>
      </c>
      <c r="E1290" t="s">
        <v>22</v>
      </c>
      <c r="F1290" s="5">
        <v>42</v>
      </c>
      <c r="G1290" s="5" t="str">
        <f t="shared" si="82"/>
        <v>Middle Age</v>
      </c>
      <c r="H1290" t="s">
        <v>32</v>
      </c>
      <c r="I1290" t="s">
        <v>66</v>
      </c>
      <c r="J1290" t="s">
        <v>37</v>
      </c>
      <c r="K1290" t="s">
        <v>42</v>
      </c>
      <c r="L1290">
        <v>3</v>
      </c>
      <c r="M1290" s="6">
        <v>1057.3800000000001</v>
      </c>
      <c r="N1290" s="8">
        <v>0.22</v>
      </c>
      <c r="O1290" s="5">
        <v>2474.27</v>
      </c>
      <c r="P1290" s="10" t="str">
        <f t="shared" si="83"/>
        <v>2023</v>
      </c>
      <c r="Q1290" s="10" t="s">
        <v>115</v>
      </c>
      <c r="R1290" s="11" t="s">
        <v>2452</v>
      </c>
    </row>
    <row r="1291" spans="1:18" x14ac:dyDescent="0.3">
      <c r="A1291" t="str">
        <f t="shared" si="80"/>
        <v>1290-Muh/SPS</v>
      </c>
      <c r="B1291" t="s">
        <v>62</v>
      </c>
      <c r="C1291" t="str">
        <f t="shared" si="81"/>
        <v>Muh</v>
      </c>
      <c r="D1291">
        <v>1290</v>
      </c>
      <c r="E1291" t="s">
        <v>27</v>
      </c>
      <c r="F1291" s="5">
        <v>37</v>
      </c>
      <c r="G1291" s="5" t="str">
        <f t="shared" si="82"/>
        <v>Middle Age</v>
      </c>
      <c r="H1291" t="s">
        <v>32</v>
      </c>
      <c r="I1291" t="s">
        <v>35</v>
      </c>
      <c r="J1291" t="s">
        <v>41</v>
      </c>
      <c r="K1291" t="s">
        <v>67</v>
      </c>
      <c r="L1291">
        <v>8</v>
      </c>
      <c r="M1291" s="6">
        <v>64.900000000000006</v>
      </c>
      <c r="N1291" s="8">
        <v>0.02</v>
      </c>
      <c r="O1291" s="5">
        <v>508.82</v>
      </c>
      <c r="P1291" s="10" t="str">
        <f t="shared" si="83"/>
        <v>2021</v>
      </c>
      <c r="Q1291" s="10" t="s">
        <v>251</v>
      </c>
      <c r="R1291" s="11" t="s">
        <v>2453</v>
      </c>
    </row>
    <row r="1292" spans="1:18" x14ac:dyDescent="0.3">
      <c r="A1292" t="str">
        <f t="shared" si="80"/>
        <v>1291-Dav/SPS</v>
      </c>
      <c r="B1292" t="s">
        <v>62</v>
      </c>
      <c r="C1292" t="str">
        <f t="shared" si="81"/>
        <v>Dav</v>
      </c>
      <c r="D1292">
        <v>1291</v>
      </c>
      <c r="E1292" t="s">
        <v>22</v>
      </c>
      <c r="F1292" s="5">
        <v>48</v>
      </c>
      <c r="G1292" s="5" t="str">
        <f t="shared" si="82"/>
        <v>Senior</v>
      </c>
      <c r="H1292" t="s">
        <v>32</v>
      </c>
      <c r="I1292" t="s">
        <v>34</v>
      </c>
      <c r="J1292" t="s">
        <v>40</v>
      </c>
      <c r="K1292" t="s">
        <v>42</v>
      </c>
      <c r="L1292">
        <v>5</v>
      </c>
      <c r="M1292" s="6">
        <v>202.73</v>
      </c>
      <c r="N1292" s="8">
        <v>0.1</v>
      </c>
      <c r="O1292" s="5">
        <v>912.28</v>
      </c>
      <c r="P1292" s="10" t="str">
        <f t="shared" si="83"/>
        <v>2021</v>
      </c>
      <c r="Q1292" s="10" t="s">
        <v>164</v>
      </c>
      <c r="R1292" s="11" t="s">
        <v>2454</v>
      </c>
    </row>
    <row r="1293" spans="1:18" x14ac:dyDescent="0.3">
      <c r="A1293" t="str">
        <f t="shared" si="80"/>
        <v>1292-Luc/SPS</v>
      </c>
      <c r="B1293" t="s">
        <v>62</v>
      </c>
      <c r="C1293" t="str">
        <f t="shared" si="81"/>
        <v>Luc</v>
      </c>
      <c r="D1293">
        <v>1292</v>
      </c>
      <c r="E1293" t="s">
        <v>25</v>
      </c>
      <c r="F1293" s="5">
        <v>47</v>
      </c>
      <c r="G1293" s="5" t="str">
        <f t="shared" si="82"/>
        <v>Senior</v>
      </c>
      <c r="H1293" t="s">
        <v>32</v>
      </c>
      <c r="I1293" t="s">
        <v>35</v>
      </c>
      <c r="J1293" t="s">
        <v>40</v>
      </c>
      <c r="K1293" t="s">
        <v>42</v>
      </c>
      <c r="L1293">
        <v>7</v>
      </c>
      <c r="M1293" s="6">
        <v>1456.59</v>
      </c>
      <c r="N1293" s="8">
        <v>0.17</v>
      </c>
      <c r="O1293" s="5">
        <v>8462.7900000000009</v>
      </c>
      <c r="P1293" s="10" t="str">
        <f t="shared" si="83"/>
        <v>2021</v>
      </c>
      <c r="Q1293" s="10" t="s">
        <v>941</v>
      </c>
      <c r="R1293" s="11" t="s">
        <v>2455</v>
      </c>
    </row>
    <row r="1294" spans="1:18" x14ac:dyDescent="0.3">
      <c r="A1294" t="str">
        <f t="shared" si="80"/>
        <v>1293-Emm/SPS</v>
      </c>
      <c r="B1294" t="s">
        <v>62</v>
      </c>
      <c r="C1294" t="str">
        <f t="shared" si="81"/>
        <v>Emm</v>
      </c>
      <c r="D1294">
        <v>1293</v>
      </c>
      <c r="E1294" t="s">
        <v>20</v>
      </c>
      <c r="F1294" s="5">
        <v>33</v>
      </c>
      <c r="G1294" s="5" t="str">
        <f t="shared" si="82"/>
        <v>Middle Age</v>
      </c>
      <c r="H1294" t="s">
        <v>32</v>
      </c>
      <c r="I1294" t="s">
        <v>63</v>
      </c>
      <c r="J1294" t="s">
        <v>39</v>
      </c>
      <c r="K1294" t="s">
        <v>67</v>
      </c>
      <c r="L1294">
        <v>6</v>
      </c>
      <c r="M1294" s="6">
        <v>829.91</v>
      </c>
      <c r="N1294" s="8">
        <v>0.12</v>
      </c>
      <c r="O1294" s="5">
        <v>4381.92</v>
      </c>
      <c r="P1294" s="10" t="str">
        <f t="shared" si="83"/>
        <v>2020</v>
      </c>
      <c r="Q1294" s="10" t="s">
        <v>942</v>
      </c>
      <c r="R1294" s="11" t="s">
        <v>2456</v>
      </c>
    </row>
    <row r="1295" spans="1:18" x14ac:dyDescent="0.3">
      <c r="A1295" t="str">
        <f t="shared" si="80"/>
        <v>1294-Fat/SPS</v>
      </c>
      <c r="B1295" t="s">
        <v>62</v>
      </c>
      <c r="C1295" t="str">
        <f t="shared" si="81"/>
        <v>Fat</v>
      </c>
      <c r="D1295">
        <v>1294</v>
      </c>
      <c r="E1295" t="s">
        <v>13</v>
      </c>
      <c r="F1295" s="5">
        <v>19</v>
      </c>
      <c r="G1295" s="5" t="str">
        <f t="shared" si="82"/>
        <v>Young</v>
      </c>
      <c r="H1295" t="s">
        <v>31</v>
      </c>
      <c r="I1295" t="s">
        <v>63</v>
      </c>
      <c r="J1295" t="s">
        <v>38</v>
      </c>
      <c r="K1295" t="s">
        <v>42</v>
      </c>
      <c r="L1295">
        <v>9</v>
      </c>
      <c r="M1295" s="6">
        <v>1580.31</v>
      </c>
      <c r="N1295" s="8">
        <v>0.08</v>
      </c>
      <c r="O1295" s="5">
        <v>13084.97</v>
      </c>
      <c r="P1295" s="10" t="str">
        <f t="shared" si="83"/>
        <v>2022</v>
      </c>
      <c r="Q1295" s="10" t="s">
        <v>943</v>
      </c>
      <c r="R1295" s="11" t="s">
        <v>2457</v>
      </c>
    </row>
    <row r="1296" spans="1:18" x14ac:dyDescent="0.3">
      <c r="A1296" t="str">
        <f t="shared" si="80"/>
        <v>1295-Dav/SPS</v>
      </c>
      <c r="B1296" t="s">
        <v>62</v>
      </c>
      <c r="C1296" t="str">
        <f t="shared" si="81"/>
        <v>Dav</v>
      </c>
      <c r="D1296">
        <v>1295</v>
      </c>
      <c r="E1296" t="s">
        <v>22</v>
      </c>
      <c r="F1296" s="5">
        <v>34</v>
      </c>
      <c r="G1296" s="5" t="str">
        <f t="shared" si="82"/>
        <v>Middle Age</v>
      </c>
      <c r="H1296" t="s">
        <v>31</v>
      </c>
      <c r="I1296" t="s">
        <v>64</v>
      </c>
      <c r="J1296" t="s">
        <v>57</v>
      </c>
      <c r="K1296" t="s">
        <v>67</v>
      </c>
      <c r="L1296">
        <v>3</v>
      </c>
      <c r="M1296" s="6">
        <v>1316.51</v>
      </c>
      <c r="N1296" s="8">
        <v>0.28000000000000003</v>
      </c>
      <c r="O1296" s="5">
        <v>2843.66</v>
      </c>
      <c r="P1296" s="10" t="str">
        <f t="shared" si="83"/>
        <v>2021</v>
      </c>
      <c r="Q1296" s="10" t="s">
        <v>83</v>
      </c>
      <c r="R1296" s="11" t="s">
        <v>2458</v>
      </c>
    </row>
    <row r="1297" spans="1:18" x14ac:dyDescent="0.3">
      <c r="A1297" t="str">
        <f t="shared" si="80"/>
        <v>1296-Mar/SPS</v>
      </c>
      <c r="B1297" t="s">
        <v>62</v>
      </c>
      <c r="C1297" t="str">
        <f t="shared" si="81"/>
        <v>Mar</v>
      </c>
      <c r="D1297">
        <v>1296</v>
      </c>
      <c r="E1297" t="s">
        <v>18</v>
      </c>
      <c r="F1297" s="5">
        <v>27</v>
      </c>
      <c r="G1297" s="5" t="str">
        <f t="shared" si="82"/>
        <v>Middle Age</v>
      </c>
      <c r="H1297" t="s">
        <v>32</v>
      </c>
      <c r="I1297" t="s">
        <v>66</v>
      </c>
      <c r="J1297" t="s">
        <v>39</v>
      </c>
      <c r="K1297" t="s">
        <v>67</v>
      </c>
      <c r="L1297">
        <v>6</v>
      </c>
      <c r="M1297" s="6">
        <v>1183.96</v>
      </c>
      <c r="N1297" s="8">
        <v>0.28000000000000003</v>
      </c>
      <c r="O1297" s="5">
        <v>5114.71</v>
      </c>
      <c r="P1297" s="10" t="str">
        <f t="shared" si="83"/>
        <v>2021</v>
      </c>
      <c r="Q1297" s="10" t="s">
        <v>365</v>
      </c>
      <c r="R1297" s="11" t="s">
        <v>2459</v>
      </c>
    </row>
    <row r="1298" spans="1:18" x14ac:dyDescent="0.3">
      <c r="A1298" t="str">
        <f t="shared" si="80"/>
        <v>1297-Sop/SPS</v>
      </c>
      <c r="B1298" t="s">
        <v>62</v>
      </c>
      <c r="C1298" t="str">
        <f t="shared" si="81"/>
        <v>Sop</v>
      </c>
      <c r="D1298">
        <v>1297</v>
      </c>
      <c r="E1298" t="s">
        <v>58</v>
      </c>
      <c r="F1298" s="5">
        <v>24</v>
      </c>
      <c r="G1298" s="5" t="str">
        <f t="shared" si="82"/>
        <v>Young</v>
      </c>
      <c r="H1298" t="s">
        <v>32</v>
      </c>
      <c r="I1298" t="s">
        <v>63</v>
      </c>
      <c r="J1298" t="s">
        <v>37</v>
      </c>
      <c r="K1298" t="s">
        <v>67</v>
      </c>
      <c r="L1298">
        <v>3</v>
      </c>
      <c r="M1298" s="6">
        <v>1807.68</v>
      </c>
      <c r="N1298" s="8">
        <v>0.12</v>
      </c>
      <c r="O1298" s="5">
        <v>4772.28</v>
      </c>
      <c r="P1298" s="10" t="str">
        <f t="shared" si="83"/>
        <v>2022</v>
      </c>
      <c r="Q1298" s="10" t="s">
        <v>944</v>
      </c>
      <c r="R1298" s="11" t="s">
        <v>2460</v>
      </c>
    </row>
    <row r="1299" spans="1:18" x14ac:dyDescent="0.3">
      <c r="A1299" t="str">
        <f t="shared" si="80"/>
        <v>1298-Emi/SPS</v>
      </c>
      <c r="B1299" t="s">
        <v>62</v>
      </c>
      <c r="C1299" t="str">
        <f t="shared" si="81"/>
        <v>Emi</v>
      </c>
      <c r="D1299">
        <v>1298</v>
      </c>
      <c r="E1299" t="s">
        <v>28</v>
      </c>
      <c r="F1299" s="5">
        <v>59</v>
      </c>
      <c r="G1299" s="5" t="str">
        <f t="shared" si="82"/>
        <v>Senior</v>
      </c>
      <c r="H1299" t="s">
        <v>31</v>
      </c>
      <c r="I1299" t="s">
        <v>64</v>
      </c>
      <c r="J1299" t="s">
        <v>57</v>
      </c>
      <c r="K1299" t="s">
        <v>42</v>
      </c>
      <c r="L1299" s="12">
        <v>5</v>
      </c>
      <c r="M1299" s="6">
        <v>91.58</v>
      </c>
      <c r="N1299" s="8">
        <v>0.12</v>
      </c>
      <c r="O1299" s="5">
        <v>161.18</v>
      </c>
      <c r="P1299" s="10" t="str">
        <f t="shared" si="83"/>
        <v>2020</v>
      </c>
      <c r="Q1299" s="10" t="s">
        <v>945</v>
      </c>
      <c r="R1299" s="11" t="s">
        <v>2461</v>
      </c>
    </row>
    <row r="1300" spans="1:18" x14ac:dyDescent="0.3">
      <c r="A1300" t="str">
        <f t="shared" si="80"/>
        <v>1299-Ali/SPS</v>
      </c>
      <c r="B1300" t="s">
        <v>62</v>
      </c>
      <c r="C1300" t="str">
        <f t="shared" si="81"/>
        <v>Ali</v>
      </c>
      <c r="D1300">
        <v>1299</v>
      </c>
      <c r="E1300" t="s">
        <v>12</v>
      </c>
      <c r="F1300" s="5">
        <v>26</v>
      </c>
      <c r="G1300" s="5" t="str">
        <f t="shared" si="82"/>
        <v>Middle Age</v>
      </c>
      <c r="H1300" t="s">
        <v>31</v>
      </c>
      <c r="I1300" t="s">
        <v>63</v>
      </c>
      <c r="J1300" t="s">
        <v>41</v>
      </c>
      <c r="K1300" t="s">
        <v>67</v>
      </c>
      <c r="L1300">
        <v>3</v>
      </c>
      <c r="M1300" s="6">
        <v>352.32</v>
      </c>
      <c r="N1300" s="8">
        <v>0.09</v>
      </c>
      <c r="O1300" s="5">
        <v>961.83</v>
      </c>
      <c r="P1300" s="10" t="str">
        <f t="shared" si="83"/>
        <v>2020</v>
      </c>
      <c r="Q1300" s="10" t="s">
        <v>946</v>
      </c>
      <c r="R1300" s="11" t="s">
        <v>2462</v>
      </c>
    </row>
    <row r="1301" spans="1:18" x14ac:dyDescent="0.3">
      <c r="A1301" t="str">
        <f t="shared" si="80"/>
        <v>1300-Sar/SPS</v>
      </c>
      <c r="B1301" t="s">
        <v>62</v>
      </c>
      <c r="C1301" t="str">
        <f t="shared" si="81"/>
        <v>Sar</v>
      </c>
      <c r="D1301">
        <v>1300</v>
      </c>
      <c r="E1301" t="s">
        <v>29</v>
      </c>
      <c r="F1301" s="5">
        <v>34</v>
      </c>
      <c r="G1301" s="5" t="str">
        <f t="shared" si="82"/>
        <v>Middle Age</v>
      </c>
      <c r="H1301" t="s">
        <v>32</v>
      </c>
      <c r="I1301" t="s">
        <v>33</v>
      </c>
      <c r="J1301" t="s">
        <v>57</v>
      </c>
      <c r="K1301" t="s">
        <v>43</v>
      </c>
      <c r="L1301" s="12">
        <v>5</v>
      </c>
      <c r="M1301" s="6">
        <v>1267.53</v>
      </c>
      <c r="N1301" s="8">
        <v>0.26</v>
      </c>
      <c r="O1301" s="5">
        <v>1875.94</v>
      </c>
      <c r="P1301" s="10" t="str">
        <f t="shared" si="83"/>
        <v>2023</v>
      </c>
      <c r="Q1301" s="10" t="s">
        <v>947</v>
      </c>
      <c r="R1301" s="11" t="s">
        <v>2463</v>
      </c>
    </row>
    <row r="1302" spans="1:18" x14ac:dyDescent="0.3">
      <c r="A1302" t="str">
        <f t="shared" si="80"/>
        <v>1301-Dan/SPS</v>
      </c>
      <c r="B1302" t="s">
        <v>62</v>
      </c>
      <c r="C1302" t="str">
        <f t="shared" si="81"/>
        <v>Dan</v>
      </c>
      <c r="D1302">
        <v>1301</v>
      </c>
      <c r="E1302" t="s">
        <v>15</v>
      </c>
      <c r="F1302" s="5">
        <v>26</v>
      </c>
      <c r="G1302" s="5" t="str">
        <f t="shared" si="82"/>
        <v>Middle Age</v>
      </c>
      <c r="H1302" t="s">
        <v>32</v>
      </c>
      <c r="I1302" t="s">
        <v>65</v>
      </c>
      <c r="J1302" t="s">
        <v>41</v>
      </c>
      <c r="K1302" t="s">
        <v>42</v>
      </c>
      <c r="L1302" s="12">
        <v>5</v>
      </c>
      <c r="M1302" s="6">
        <v>178.36</v>
      </c>
      <c r="N1302" s="8">
        <v>0.17</v>
      </c>
      <c r="O1302" s="5">
        <v>296.08</v>
      </c>
      <c r="P1302" s="10" t="str">
        <f t="shared" si="83"/>
        <v>2020</v>
      </c>
      <c r="Q1302" s="10" t="s">
        <v>948</v>
      </c>
      <c r="R1302" s="11" t="s">
        <v>2464</v>
      </c>
    </row>
    <row r="1303" spans="1:18" x14ac:dyDescent="0.3">
      <c r="A1303" t="str">
        <f t="shared" si="80"/>
        <v>1302-Fat/SPS</v>
      </c>
      <c r="B1303" t="s">
        <v>62</v>
      </c>
      <c r="C1303" t="str">
        <f t="shared" si="81"/>
        <v>Fat</v>
      </c>
      <c r="D1303">
        <v>1302</v>
      </c>
      <c r="E1303" t="s">
        <v>13</v>
      </c>
      <c r="F1303" s="5">
        <v>26</v>
      </c>
      <c r="G1303" s="5" t="str">
        <f t="shared" si="82"/>
        <v>Middle Age</v>
      </c>
      <c r="H1303" t="s">
        <v>31</v>
      </c>
      <c r="I1303" t="s">
        <v>64</v>
      </c>
      <c r="J1303" t="s">
        <v>39</v>
      </c>
      <c r="K1303" t="s">
        <v>43</v>
      </c>
      <c r="L1303">
        <v>7</v>
      </c>
      <c r="M1303" s="6">
        <v>1307.69</v>
      </c>
      <c r="N1303" s="8">
        <v>0.03</v>
      </c>
      <c r="O1303" s="5">
        <v>8879.2199999999993</v>
      </c>
      <c r="P1303" s="10" t="str">
        <f t="shared" si="83"/>
        <v>2021</v>
      </c>
      <c r="Q1303" s="10" t="s">
        <v>771</v>
      </c>
      <c r="R1303" s="11" t="s">
        <v>2465</v>
      </c>
    </row>
    <row r="1304" spans="1:18" x14ac:dyDescent="0.3">
      <c r="A1304" t="str">
        <f t="shared" si="80"/>
        <v>1303-Ais/SPS</v>
      </c>
      <c r="B1304" t="s">
        <v>62</v>
      </c>
      <c r="C1304" t="str">
        <f t="shared" si="81"/>
        <v>Ais</v>
      </c>
      <c r="D1304">
        <v>1303</v>
      </c>
      <c r="E1304" t="s">
        <v>16</v>
      </c>
      <c r="F1304" s="5">
        <v>54</v>
      </c>
      <c r="G1304" s="5" t="str">
        <f t="shared" si="82"/>
        <v>Senior</v>
      </c>
      <c r="H1304" t="s">
        <v>32</v>
      </c>
      <c r="I1304" t="s">
        <v>64</v>
      </c>
      <c r="J1304" t="s">
        <v>38</v>
      </c>
      <c r="K1304" t="s">
        <v>43</v>
      </c>
      <c r="L1304">
        <v>3</v>
      </c>
      <c r="M1304" s="6">
        <v>1969.04</v>
      </c>
      <c r="N1304" s="8">
        <v>0.26</v>
      </c>
      <c r="O1304" s="5">
        <v>4371.2700000000004</v>
      </c>
      <c r="P1304" s="10" t="str">
        <f t="shared" si="83"/>
        <v>2020</v>
      </c>
      <c r="Q1304" s="10" t="s">
        <v>102</v>
      </c>
      <c r="R1304" s="11" t="s">
        <v>2466</v>
      </c>
    </row>
    <row r="1305" spans="1:18" x14ac:dyDescent="0.3">
      <c r="A1305" t="str">
        <f t="shared" si="80"/>
        <v>1304-Joh/SPS</v>
      </c>
      <c r="B1305" t="s">
        <v>62</v>
      </c>
      <c r="C1305" t="str">
        <f t="shared" si="81"/>
        <v>Joh</v>
      </c>
      <c r="D1305">
        <v>1304</v>
      </c>
      <c r="E1305" t="s">
        <v>19</v>
      </c>
      <c r="F1305" s="5">
        <v>41</v>
      </c>
      <c r="G1305" s="5" t="str">
        <f t="shared" si="82"/>
        <v>Middle Age</v>
      </c>
      <c r="H1305" t="s">
        <v>32</v>
      </c>
      <c r="I1305" t="s">
        <v>35</v>
      </c>
      <c r="J1305" t="s">
        <v>40</v>
      </c>
      <c r="K1305" t="s">
        <v>43</v>
      </c>
      <c r="L1305">
        <v>8</v>
      </c>
      <c r="M1305" s="6">
        <v>1763.68</v>
      </c>
      <c r="N1305" s="8">
        <v>0.16</v>
      </c>
      <c r="O1305" s="5">
        <v>11851.93</v>
      </c>
      <c r="P1305" s="10" t="str">
        <f t="shared" si="83"/>
        <v>2020</v>
      </c>
      <c r="Q1305" s="10" t="s">
        <v>949</v>
      </c>
      <c r="R1305" s="11" t="s">
        <v>2467</v>
      </c>
    </row>
    <row r="1306" spans="1:18" x14ac:dyDescent="0.3">
      <c r="A1306" t="str">
        <f t="shared" si="80"/>
        <v>1305-Meh/SPS</v>
      </c>
      <c r="B1306" t="s">
        <v>62</v>
      </c>
      <c r="C1306" t="str">
        <f t="shared" si="81"/>
        <v>Meh</v>
      </c>
      <c r="D1306">
        <v>1305</v>
      </c>
      <c r="E1306" t="s">
        <v>26</v>
      </c>
      <c r="F1306" s="5">
        <v>56</v>
      </c>
      <c r="G1306" s="5" t="str">
        <f t="shared" si="82"/>
        <v>Senior</v>
      </c>
      <c r="H1306" t="s">
        <v>31</v>
      </c>
      <c r="I1306" t="s">
        <v>63</v>
      </c>
      <c r="J1306" t="s">
        <v>57</v>
      </c>
      <c r="K1306" t="s">
        <v>43</v>
      </c>
      <c r="L1306" s="12">
        <v>5</v>
      </c>
      <c r="M1306" s="6">
        <v>1202.29</v>
      </c>
      <c r="N1306" s="8">
        <v>0.12</v>
      </c>
      <c r="O1306" s="5">
        <v>2116.0300000000002</v>
      </c>
      <c r="P1306" s="10" t="str">
        <f t="shared" si="83"/>
        <v>2023</v>
      </c>
      <c r="Q1306" s="10" t="s">
        <v>425</v>
      </c>
      <c r="R1306" s="11" t="s">
        <v>2468</v>
      </c>
    </row>
    <row r="1307" spans="1:18" x14ac:dyDescent="0.3">
      <c r="A1307" t="str">
        <f t="shared" si="80"/>
        <v>1306-Jam/SPS</v>
      </c>
      <c r="B1307" t="s">
        <v>62</v>
      </c>
      <c r="C1307" t="str">
        <f t="shared" si="81"/>
        <v>Jam</v>
      </c>
      <c r="D1307">
        <v>1306</v>
      </c>
      <c r="E1307" t="s">
        <v>17</v>
      </c>
      <c r="F1307" s="5">
        <v>28</v>
      </c>
      <c r="G1307" s="5" t="str">
        <f t="shared" si="82"/>
        <v>Middle Age</v>
      </c>
      <c r="H1307" t="s">
        <v>31</v>
      </c>
      <c r="I1307" t="s">
        <v>64</v>
      </c>
      <c r="J1307" t="s">
        <v>38</v>
      </c>
      <c r="K1307" t="s">
        <v>67</v>
      </c>
      <c r="L1307">
        <v>7</v>
      </c>
      <c r="M1307" s="6">
        <v>1793.25</v>
      </c>
      <c r="N1307" s="8">
        <v>0.1</v>
      </c>
      <c r="O1307" s="5">
        <v>11297.48</v>
      </c>
      <c r="P1307" s="10" t="str">
        <f t="shared" si="83"/>
        <v>2020</v>
      </c>
      <c r="Q1307" s="10" t="s">
        <v>391</v>
      </c>
      <c r="R1307" s="11" t="s">
        <v>2469</v>
      </c>
    </row>
    <row r="1308" spans="1:18" x14ac:dyDescent="0.3">
      <c r="A1308" t="str">
        <f t="shared" si="80"/>
        <v>1307-Ais/SPS</v>
      </c>
      <c r="B1308" t="s">
        <v>62</v>
      </c>
      <c r="C1308" t="str">
        <f t="shared" si="81"/>
        <v>Ais</v>
      </c>
      <c r="D1308">
        <v>1307</v>
      </c>
      <c r="E1308" t="s">
        <v>16</v>
      </c>
      <c r="F1308" s="5">
        <v>25</v>
      </c>
      <c r="G1308" s="5" t="str">
        <f t="shared" si="82"/>
        <v>Middle Age</v>
      </c>
      <c r="H1308" t="s">
        <v>31</v>
      </c>
      <c r="I1308" t="s">
        <v>34</v>
      </c>
      <c r="J1308" t="s">
        <v>38</v>
      </c>
      <c r="K1308" t="s">
        <v>43</v>
      </c>
      <c r="L1308">
        <v>3</v>
      </c>
      <c r="M1308" s="6">
        <v>276.72000000000003</v>
      </c>
      <c r="N1308" s="8">
        <v>0.03</v>
      </c>
      <c r="O1308" s="5">
        <v>805.26</v>
      </c>
      <c r="P1308" s="10" t="str">
        <f t="shared" si="83"/>
        <v>2021</v>
      </c>
      <c r="Q1308" s="10" t="s">
        <v>822</v>
      </c>
      <c r="R1308" s="11" t="s">
        <v>2470</v>
      </c>
    </row>
    <row r="1309" spans="1:18" x14ac:dyDescent="0.3">
      <c r="A1309" t="str">
        <f t="shared" si="80"/>
        <v>1308-Luc/SPS</v>
      </c>
      <c r="B1309" t="s">
        <v>62</v>
      </c>
      <c r="C1309" t="str">
        <f t="shared" si="81"/>
        <v>Luc</v>
      </c>
      <c r="D1309">
        <v>1308</v>
      </c>
      <c r="E1309" t="s">
        <v>25</v>
      </c>
      <c r="F1309" s="5">
        <v>42</v>
      </c>
      <c r="G1309" s="5" t="str">
        <f t="shared" si="82"/>
        <v>Middle Age</v>
      </c>
      <c r="H1309" t="s">
        <v>31</v>
      </c>
      <c r="I1309" t="s">
        <v>33</v>
      </c>
      <c r="J1309" t="s">
        <v>40</v>
      </c>
      <c r="K1309" t="s">
        <v>42</v>
      </c>
      <c r="L1309">
        <v>9</v>
      </c>
      <c r="M1309" s="6">
        <v>936.65</v>
      </c>
      <c r="N1309" s="8">
        <v>0.28999999999999998</v>
      </c>
      <c r="O1309" s="5">
        <v>5985.19</v>
      </c>
      <c r="P1309" s="10" t="str">
        <f t="shared" si="83"/>
        <v>2020</v>
      </c>
      <c r="Q1309" s="10" t="s">
        <v>867</v>
      </c>
      <c r="R1309" s="11" t="s">
        <v>2471</v>
      </c>
    </row>
    <row r="1310" spans="1:18" x14ac:dyDescent="0.3">
      <c r="A1310" t="str">
        <f t="shared" si="80"/>
        <v>1309-Joh/SPS</v>
      </c>
      <c r="B1310" t="s">
        <v>62</v>
      </c>
      <c r="C1310" t="str">
        <f t="shared" si="81"/>
        <v>Joh</v>
      </c>
      <c r="D1310">
        <v>1309</v>
      </c>
      <c r="E1310" t="s">
        <v>19</v>
      </c>
      <c r="F1310" s="5">
        <v>63</v>
      </c>
      <c r="G1310" s="5" t="str">
        <f t="shared" si="82"/>
        <v>Senior</v>
      </c>
      <c r="H1310" t="s">
        <v>32</v>
      </c>
      <c r="I1310" t="s">
        <v>35</v>
      </c>
      <c r="J1310" t="s">
        <v>57</v>
      </c>
      <c r="K1310" t="s">
        <v>43</v>
      </c>
      <c r="L1310">
        <v>7</v>
      </c>
      <c r="M1310" s="6">
        <v>885.92</v>
      </c>
      <c r="N1310" s="8">
        <v>0.22</v>
      </c>
      <c r="O1310" s="5">
        <v>4837.12</v>
      </c>
      <c r="P1310" s="10" t="str">
        <f t="shared" si="83"/>
        <v>2022</v>
      </c>
      <c r="Q1310" s="10" t="s">
        <v>415</v>
      </c>
      <c r="R1310" s="11" t="s">
        <v>2472</v>
      </c>
    </row>
    <row r="1311" spans="1:18" x14ac:dyDescent="0.3">
      <c r="A1311" t="str">
        <f t="shared" si="80"/>
        <v>1310-Dan/SPS</v>
      </c>
      <c r="B1311" t="s">
        <v>62</v>
      </c>
      <c r="C1311" t="str">
        <f t="shared" si="81"/>
        <v>Dan</v>
      </c>
      <c r="D1311">
        <v>1310</v>
      </c>
      <c r="E1311" t="s">
        <v>15</v>
      </c>
      <c r="F1311" s="5">
        <v>19</v>
      </c>
      <c r="G1311" s="5" t="str">
        <f t="shared" si="82"/>
        <v>Young</v>
      </c>
      <c r="H1311" t="s">
        <v>32</v>
      </c>
      <c r="I1311" t="s">
        <v>35</v>
      </c>
      <c r="J1311" t="s">
        <v>57</v>
      </c>
      <c r="K1311" t="s">
        <v>43</v>
      </c>
      <c r="L1311">
        <v>9</v>
      </c>
      <c r="M1311" s="6">
        <v>706.07</v>
      </c>
      <c r="N1311" s="8">
        <v>0.04</v>
      </c>
      <c r="O1311" s="5">
        <v>6100.44</v>
      </c>
      <c r="P1311" s="10" t="str">
        <f t="shared" si="83"/>
        <v>2021</v>
      </c>
      <c r="Q1311" s="10" t="s">
        <v>257</v>
      </c>
      <c r="R1311" s="11" t="s">
        <v>2473</v>
      </c>
    </row>
    <row r="1312" spans="1:18" x14ac:dyDescent="0.3">
      <c r="A1312" t="str">
        <f t="shared" si="80"/>
        <v>1311-Sar/SPS</v>
      </c>
      <c r="B1312" t="s">
        <v>62</v>
      </c>
      <c r="C1312" t="str">
        <f t="shared" si="81"/>
        <v>Sar</v>
      </c>
      <c r="D1312">
        <v>1311</v>
      </c>
      <c r="E1312" t="s">
        <v>29</v>
      </c>
      <c r="F1312" s="5">
        <v>27</v>
      </c>
      <c r="G1312" s="5" t="str">
        <f t="shared" si="82"/>
        <v>Middle Age</v>
      </c>
      <c r="H1312" t="s">
        <v>32</v>
      </c>
      <c r="I1312" t="s">
        <v>65</v>
      </c>
      <c r="J1312" t="s">
        <v>38</v>
      </c>
      <c r="K1312" t="s">
        <v>43</v>
      </c>
      <c r="L1312" s="12">
        <v>5</v>
      </c>
      <c r="M1312" s="6">
        <v>50.39</v>
      </c>
      <c r="N1312" s="8">
        <v>0.15</v>
      </c>
      <c r="O1312" s="5">
        <v>85.66</v>
      </c>
      <c r="P1312" s="10" t="str">
        <f t="shared" si="83"/>
        <v>2021</v>
      </c>
      <c r="Q1312" s="10" t="s">
        <v>950</v>
      </c>
      <c r="R1312" s="11" t="s">
        <v>2474</v>
      </c>
    </row>
    <row r="1313" spans="1:18" x14ac:dyDescent="0.3">
      <c r="A1313" t="str">
        <f t="shared" si="80"/>
        <v>1312-Luc/SPS</v>
      </c>
      <c r="B1313" t="s">
        <v>62</v>
      </c>
      <c r="C1313" t="str">
        <f t="shared" si="81"/>
        <v>Luc</v>
      </c>
      <c r="D1313">
        <v>1312</v>
      </c>
      <c r="E1313" t="s">
        <v>25</v>
      </c>
      <c r="F1313" s="5">
        <v>41</v>
      </c>
      <c r="G1313" s="5" t="str">
        <f t="shared" si="82"/>
        <v>Middle Age</v>
      </c>
      <c r="H1313" t="s">
        <v>32</v>
      </c>
      <c r="I1313" t="s">
        <v>33</v>
      </c>
      <c r="J1313" t="s">
        <v>37</v>
      </c>
      <c r="K1313" t="s">
        <v>67</v>
      </c>
      <c r="L1313">
        <v>6</v>
      </c>
      <c r="M1313" s="6">
        <v>1787.51</v>
      </c>
      <c r="N1313" s="8">
        <v>0.17</v>
      </c>
      <c r="O1313" s="5">
        <v>8901.7999999999993</v>
      </c>
      <c r="P1313" s="10" t="str">
        <f t="shared" si="83"/>
        <v>2022</v>
      </c>
      <c r="Q1313" s="10" t="s">
        <v>869</v>
      </c>
      <c r="R1313" s="11" t="s">
        <v>2475</v>
      </c>
    </row>
    <row r="1314" spans="1:18" x14ac:dyDescent="0.3">
      <c r="A1314" t="str">
        <f t="shared" si="80"/>
        <v>1313-Jam/SPS</v>
      </c>
      <c r="B1314" t="s">
        <v>62</v>
      </c>
      <c r="C1314" t="str">
        <f t="shared" si="81"/>
        <v>Jam</v>
      </c>
      <c r="D1314">
        <v>1313</v>
      </c>
      <c r="E1314" t="s">
        <v>17</v>
      </c>
      <c r="F1314" s="5">
        <v>33</v>
      </c>
      <c r="G1314" s="5" t="str">
        <f t="shared" si="82"/>
        <v>Middle Age</v>
      </c>
      <c r="H1314" t="s">
        <v>31</v>
      </c>
      <c r="I1314" t="s">
        <v>34</v>
      </c>
      <c r="J1314" t="s">
        <v>37</v>
      </c>
      <c r="K1314" t="s">
        <v>43</v>
      </c>
      <c r="L1314">
        <v>5</v>
      </c>
      <c r="M1314" s="6">
        <v>1566.53</v>
      </c>
      <c r="N1314" s="8">
        <v>0.05</v>
      </c>
      <c r="O1314" s="5">
        <v>7441.02</v>
      </c>
      <c r="P1314" s="10" t="str">
        <f t="shared" si="83"/>
        <v>2021</v>
      </c>
      <c r="Q1314" s="10" t="s">
        <v>951</v>
      </c>
      <c r="R1314" s="11" t="s">
        <v>2476</v>
      </c>
    </row>
    <row r="1315" spans="1:18" x14ac:dyDescent="0.3">
      <c r="A1315" t="str">
        <f t="shared" si="80"/>
        <v>1314-Sar/SPS</v>
      </c>
      <c r="B1315" t="s">
        <v>62</v>
      </c>
      <c r="C1315" t="str">
        <f t="shared" si="81"/>
        <v>Sar</v>
      </c>
      <c r="D1315">
        <v>1314</v>
      </c>
      <c r="E1315" t="s">
        <v>29</v>
      </c>
      <c r="F1315" s="5">
        <v>36</v>
      </c>
      <c r="G1315" s="5" t="str">
        <f t="shared" si="82"/>
        <v>Middle Age</v>
      </c>
      <c r="H1315" t="s">
        <v>31</v>
      </c>
      <c r="I1315" t="s">
        <v>33</v>
      </c>
      <c r="J1315" t="s">
        <v>57</v>
      </c>
      <c r="K1315" t="s">
        <v>43</v>
      </c>
      <c r="L1315" s="12">
        <v>5</v>
      </c>
      <c r="M1315" s="6">
        <v>1323.07</v>
      </c>
      <c r="N1315" s="8">
        <v>0.13</v>
      </c>
      <c r="O1315" s="5">
        <v>2302.14</v>
      </c>
      <c r="P1315" s="10" t="str">
        <f t="shared" si="83"/>
        <v>2020</v>
      </c>
      <c r="Q1315" s="10" t="s">
        <v>523</v>
      </c>
      <c r="R1315" s="11" t="s">
        <v>2477</v>
      </c>
    </row>
    <row r="1316" spans="1:18" x14ac:dyDescent="0.3">
      <c r="A1316" t="str">
        <f t="shared" si="80"/>
        <v>1315-Dav/SPS</v>
      </c>
      <c r="B1316" t="s">
        <v>62</v>
      </c>
      <c r="C1316" t="str">
        <f t="shared" si="81"/>
        <v>Dav</v>
      </c>
      <c r="D1316">
        <v>1315</v>
      </c>
      <c r="E1316" t="s">
        <v>22</v>
      </c>
      <c r="F1316" s="5">
        <v>48</v>
      </c>
      <c r="G1316" s="5" t="str">
        <f t="shared" si="82"/>
        <v>Senior</v>
      </c>
      <c r="H1316" t="s">
        <v>32</v>
      </c>
      <c r="I1316" t="s">
        <v>64</v>
      </c>
      <c r="J1316" t="s">
        <v>38</v>
      </c>
      <c r="K1316" t="s">
        <v>43</v>
      </c>
      <c r="L1316">
        <v>4</v>
      </c>
      <c r="M1316" s="6">
        <v>301.49</v>
      </c>
      <c r="N1316" s="8">
        <v>0.19</v>
      </c>
      <c r="O1316" s="5">
        <v>976.83</v>
      </c>
      <c r="P1316" s="10" t="str">
        <f t="shared" si="83"/>
        <v>2020</v>
      </c>
      <c r="Q1316" s="10" t="s">
        <v>387</v>
      </c>
      <c r="R1316" s="11" t="s">
        <v>2478</v>
      </c>
    </row>
    <row r="1317" spans="1:18" x14ac:dyDescent="0.3">
      <c r="A1317" t="str">
        <f t="shared" si="80"/>
        <v>1316-Dan/SPS</v>
      </c>
      <c r="B1317" t="s">
        <v>62</v>
      </c>
      <c r="C1317" t="str">
        <f t="shared" si="81"/>
        <v>Dan</v>
      </c>
      <c r="D1317">
        <v>1316</v>
      </c>
      <c r="E1317" t="s">
        <v>15</v>
      </c>
      <c r="F1317" s="5">
        <v>28</v>
      </c>
      <c r="G1317" s="5" t="str">
        <f t="shared" si="82"/>
        <v>Middle Age</v>
      </c>
      <c r="H1317" t="s">
        <v>32</v>
      </c>
      <c r="I1317" t="s">
        <v>65</v>
      </c>
      <c r="J1317" t="s">
        <v>38</v>
      </c>
      <c r="K1317" t="s">
        <v>42</v>
      </c>
      <c r="L1317">
        <v>4</v>
      </c>
      <c r="M1317" s="6">
        <v>787.5</v>
      </c>
      <c r="N1317" s="8">
        <v>0.09</v>
      </c>
      <c r="O1317" s="5">
        <v>2866.5</v>
      </c>
      <c r="P1317" s="10" t="str">
        <f t="shared" si="83"/>
        <v>2021</v>
      </c>
      <c r="Q1317" s="10" t="s">
        <v>952</v>
      </c>
      <c r="R1317" s="11" t="s">
        <v>2479</v>
      </c>
    </row>
    <row r="1318" spans="1:18" x14ac:dyDescent="0.3">
      <c r="A1318" t="str">
        <f t="shared" si="80"/>
        <v>1317-Jac/SPS</v>
      </c>
      <c r="B1318" t="s">
        <v>62</v>
      </c>
      <c r="C1318" t="str">
        <f t="shared" si="81"/>
        <v>Jac</v>
      </c>
      <c r="D1318">
        <v>1317</v>
      </c>
      <c r="E1318" t="s">
        <v>30</v>
      </c>
      <c r="F1318" s="5">
        <v>23</v>
      </c>
      <c r="G1318" s="5" t="str">
        <f t="shared" si="82"/>
        <v>Young</v>
      </c>
      <c r="H1318" t="s">
        <v>32</v>
      </c>
      <c r="I1318" t="s">
        <v>34</v>
      </c>
      <c r="J1318" t="s">
        <v>39</v>
      </c>
      <c r="K1318" t="s">
        <v>67</v>
      </c>
      <c r="L1318">
        <v>8</v>
      </c>
      <c r="M1318" s="6">
        <v>1852.44</v>
      </c>
      <c r="N1318" s="8">
        <v>0.1</v>
      </c>
      <c r="O1318" s="5">
        <v>13337.57</v>
      </c>
      <c r="P1318" s="10" t="str">
        <f t="shared" si="83"/>
        <v>2021</v>
      </c>
      <c r="Q1318" s="10" t="s">
        <v>953</v>
      </c>
      <c r="R1318" s="11" t="s">
        <v>2480</v>
      </c>
    </row>
    <row r="1319" spans="1:18" x14ac:dyDescent="0.3">
      <c r="A1319" t="str">
        <f t="shared" si="80"/>
        <v>1318-Jac/SPS</v>
      </c>
      <c r="B1319" t="s">
        <v>62</v>
      </c>
      <c r="C1319" t="str">
        <f t="shared" si="81"/>
        <v>Jac</v>
      </c>
      <c r="D1319">
        <v>1318</v>
      </c>
      <c r="E1319" t="s">
        <v>30</v>
      </c>
      <c r="F1319" s="5">
        <v>23</v>
      </c>
      <c r="G1319" s="5" t="str">
        <f t="shared" si="82"/>
        <v>Young</v>
      </c>
      <c r="H1319" t="s">
        <v>31</v>
      </c>
      <c r="I1319" t="s">
        <v>65</v>
      </c>
      <c r="J1319" t="s">
        <v>38</v>
      </c>
      <c r="K1319" t="s">
        <v>67</v>
      </c>
      <c r="L1319">
        <v>7</v>
      </c>
      <c r="M1319" s="6">
        <v>1253.01</v>
      </c>
      <c r="N1319" s="8">
        <v>0.04</v>
      </c>
      <c r="O1319" s="5">
        <v>8420.23</v>
      </c>
      <c r="P1319" s="10" t="str">
        <f t="shared" si="83"/>
        <v>2022</v>
      </c>
      <c r="Q1319" s="10" t="s">
        <v>177</v>
      </c>
      <c r="R1319" s="11" t="s">
        <v>2481</v>
      </c>
    </row>
    <row r="1320" spans="1:18" x14ac:dyDescent="0.3">
      <c r="A1320" t="str">
        <f t="shared" si="80"/>
        <v>1319-Mar/SPS</v>
      </c>
      <c r="B1320" t="s">
        <v>62</v>
      </c>
      <c r="C1320" t="str">
        <f t="shared" si="81"/>
        <v>Mar</v>
      </c>
      <c r="D1320">
        <v>1319</v>
      </c>
      <c r="E1320" t="s">
        <v>18</v>
      </c>
      <c r="F1320" s="5">
        <v>49</v>
      </c>
      <c r="G1320" s="5" t="str">
        <f t="shared" si="82"/>
        <v>Senior</v>
      </c>
      <c r="H1320" t="s">
        <v>31</v>
      </c>
      <c r="I1320" t="s">
        <v>33</v>
      </c>
      <c r="J1320" t="s">
        <v>40</v>
      </c>
      <c r="K1320" t="s">
        <v>67</v>
      </c>
      <c r="L1320">
        <v>5</v>
      </c>
      <c r="M1320" s="6">
        <v>1226.6500000000001</v>
      </c>
      <c r="N1320" s="8">
        <v>0.12</v>
      </c>
      <c r="O1320" s="5">
        <v>5397.26</v>
      </c>
      <c r="P1320" s="10" t="str">
        <f t="shared" si="83"/>
        <v>2022</v>
      </c>
      <c r="Q1320" s="10" t="s">
        <v>346</v>
      </c>
      <c r="R1320" s="11" t="s">
        <v>2482</v>
      </c>
    </row>
    <row r="1321" spans="1:18" x14ac:dyDescent="0.3">
      <c r="A1321" t="str">
        <f t="shared" si="80"/>
        <v>1320-Noa/SPS</v>
      </c>
      <c r="B1321" t="s">
        <v>62</v>
      </c>
      <c r="C1321" t="str">
        <f t="shared" si="81"/>
        <v>Noa</v>
      </c>
      <c r="D1321">
        <v>1320</v>
      </c>
      <c r="E1321" t="s">
        <v>24</v>
      </c>
      <c r="F1321" s="5">
        <v>56</v>
      </c>
      <c r="G1321" s="5" t="str">
        <f t="shared" si="82"/>
        <v>Senior</v>
      </c>
      <c r="H1321" t="s">
        <v>31</v>
      </c>
      <c r="I1321" t="s">
        <v>66</v>
      </c>
      <c r="J1321" t="s">
        <v>37</v>
      </c>
      <c r="K1321" t="s">
        <v>42</v>
      </c>
      <c r="L1321">
        <v>9</v>
      </c>
      <c r="M1321" s="6">
        <v>1830.6</v>
      </c>
      <c r="N1321" s="8">
        <v>0.18</v>
      </c>
      <c r="O1321" s="5">
        <v>13509.83</v>
      </c>
      <c r="P1321" s="10" t="str">
        <f t="shared" si="83"/>
        <v>2022</v>
      </c>
      <c r="Q1321" s="10" t="s">
        <v>954</v>
      </c>
      <c r="R1321" s="11" t="s">
        <v>2483</v>
      </c>
    </row>
    <row r="1322" spans="1:18" x14ac:dyDescent="0.3">
      <c r="A1322" t="str">
        <f t="shared" si="80"/>
        <v>1321-Emm/SPS</v>
      </c>
      <c r="B1322" t="s">
        <v>62</v>
      </c>
      <c r="C1322" t="str">
        <f t="shared" si="81"/>
        <v>Emm</v>
      </c>
      <c r="D1322">
        <v>1321</v>
      </c>
      <c r="E1322" t="s">
        <v>20</v>
      </c>
      <c r="F1322" s="13">
        <v>41</v>
      </c>
      <c r="G1322" s="5" t="str">
        <f t="shared" si="82"/>
        <v>Middle Age</v>
      </c>
      <c r="H1322" t="s">
        <v>32</v>
      </c>
      <c r="I1322" t="s">
        <v>33</v>
      </c>
      <c r="J1322" t="s">
        <v>39</v>
      </c>
      <c r="K1322" t="s">
        <v>43</v>
      </c>
      <c r="L1322">
        <v>1</v>
      </c>
      <c r="M1322" s="6">
        <v>1141.68</v>
      </c>
      <c r="N1322" s="8">
        <v>0.03</v>
      </c>
      <c r="O1322" s="5">
        <v>1107.43</v>
      </c>
      <c r="P1322" s="10" t="str">
        <f t="shared" si="83"/>
        <v>2021</v>
      </c>
      <c r="Q1322" s="10" t="s">
        <v>955</v>
      </c>
      <c r="R1322" s="11" t="s">
        <v>2484</v>
      </c>
    </row>
    <row r="1323" spans="1:18" x14ac:dyDescent="0.3">
      <c r="A1323" t="str">
        <f t="shared" si="80"/>
        <v>1322-Joh/SPS</v>
      </c>
      <c r="B1323" t="s">
        <v>62</v>
      </c>
      <c r="C1323" t="str">
        <f t="shared" si="81"/>
        <v>Joh</v>
      </c>
      <c r="D1323">
        <v>1322</v>
      </c>
      <c r="E1323" t="s">
        <v>19</v>
      </c>
      <c r="F1323" s="5">
        <v>20</v>
      </c>
      <c r="G1323" s="5" t="str">
        <f t="shared" si="82"/>
        <v>Young</v>
      </c>
      <c r="H1323" t="s">
        <v>32</v>
      </c>
      <c r="I1323" t="s">
        <v>64</v>
      </c>
      <c r="J1323" t="s">
        <v>40</v>
      </c>
      <c r="K1323" t="s">
        <v>42</v>
      </c>
      <c r="L1323">
        <v>4</v>
      </c>
      <c r="M1323" s="6">
        <v>1215.3699999999999</v>
      </c>
      <c r="N1323" s="8">
        <v>0.18</v>
      </c>
      <c r="O1323" s="5">
        <v>3986.41</v>
      </c>
      <c r="P1323" s="10" t="str">
        <f t="shared" si="83"/>
        <v>2022</v>
      </c>
      <c r="Q1323" s="10" t="s">
        <v>956</v>
      </c>
      <c r="R1323" s="11" t="s">
        <v>1495</v>
      </c>
    </row>
    <row r="1324" spans="1:18" x14ac:dyDescent="0.3">
      <c r="A1324" t="str">
        <f t="shared" si="80"/>
        <v>1323-Oma/SPS</v>
      </c>
      <c r="B1324" t="s">
        <v>62</v>
      </c>
      <c r="C1324" t="str">
        <f t="shared" si="81"/>
        <v>Oma</v>
      </c>
      <c r="D1324">
        <v>1323</v>
      </c>
      <c r="E1324" t="s">
        <v>23</v>
      </c>
      <c r="F1324" s="5">
        <v>58</v>
      </c>
      <c r="G1324" s="5" t="str">
        <f t="shared" si="82"/>
        <v>Senior</v>
      </c>
      <c r="H1324" t="s">
        <v>32</v>
      </c>
      <c r="I1324" t="s">
        <v>65</v>
      </c>
      <c r="J1324" t="s">
        <v>37</v>
      </c>
      <c r="K1324" t="s">
        <v>67</v>
      </c>
      <c r="L1324">
        <v>5</v>
      </c>
      <c r="M1324" s="6">
        <v>724.15</v>
      </c>
      <c r="N1324" s="8">
        <v>0.12</v>
      </c>
      <c r="O1324" s="5">
        <v>3186.26</v>
      </c>
      <c r="P1324" s="10" t="str">
        <f t="shared" si="83"/>
        <v>2023</v>
      </c>
      <c r="Q1324" s="10" t="s">
        <v>957</v>
      </c>
      <c r="R1324" s="11" t="s">
        <v>2485</v>
      </c>
    </row>
    <row r="1325" spans="1:18" x14ac:dyDescent="0.3">
      <c r="A1325" t="str">
        <f t="shared" si="80"/>
        <v>1324-Jam/SPS</v>
      </c>
      <c r="B1325" t="s">
        <v>62</v>
      </c>
      <c r="C1325" t="str">
        <f t="shared" si="81"/>
        <v>Jam</v>
      </c>
      <c r="D1325">
        <v>1324</v>
      </c>
      <c r="E1325" t="s">
        <v>17</v>
      </c>
      <c r="F1325" s="5">
        <v>52</v>
      </c>
      <c r="G1325" s="5" t="str">
        <f t="shared" si="82"/>
        <v>Senior</v>
      </c>
      <c r="H1325" t="s">
        <v>31</v>
      </c>
      <c r="I1325" t="s">
        <v>66</v>
      </c>
      <c r="J1325" t="s">
        <v>40</v>
      </c>
      <c r="K1325" t="s">
        <v>67</v>
      </c>
      <c r="L1325">
        <v>8</v>
      </c>
      <c r="M1325" s="6">
        <v>774.31</v>
      </c>
      <c r="N1325" s="8">
        <v>0.2</v>
      </c>
      <c r="O1325" s="5">
        <v>4955.58</v>
      </c>
      <c r="P1325" s="10" t="str">
        <f t="shared" si="83"/>
        <v>2023</v>
      </c>
      <c r="Q1325" s="10" t="s">
        <v>958</v>
      </c>
      <c r="R1325" s="11" t="s">
        <v>2486</v>
      </c>
    </row>
    <row r="1326" spans="1:18" x14ac:dyDescent="0.3">
      <c r="A1326" t="str">
        <f t="shared" si="80"/>
        <v>1325-Meh/SPS</v>
      </c>
      <c r="B1326" t="s">
        <v>62</v>
      </c>
      <c r="C1326" t="str">
        <f t="shared" si="81"/>
        <v>Meh</v>
      </c>
      <c r="D1326">
        <v>1325</v>
      </c>
      <c r="E1326" t="s">
        <v>26</v>
      </c>
      <c r="F1326" s="5">
        <v>55</v>
      </c>
      <c r="G1326" s="5" t="str">
        <f t="shared" si="82"/>
        <v>Senior</v>
      </c>
      <c r="H1326" t="s">
        <v>32</v>
      </c>
      <c r="I1326" t="s">
        <v>64</v>
      </c>
      <c r="J1326" t="s">
        <v>41</v>
      </c>
      <c r="K1326" t="s">
        <v>67</v>
      </c>
      <c r="L1326">
        <v>3</v>
      </c>
      <c r="M1326" s="6">
        <v>1386.93</v>
      </c>
      <c r="N1326" s="8">
        <v>0.09</v>
      </c>
      <c r="O1326" s="5">
        <v>3786.32</v>
      </c>
      <c r="P1326" s="10" t="str">
        <f t="shared" si="83"/>
        <v>2022</v>
      </c>
      <c r="Q1326" s="10" t="s">
        <v>415</v>
      </c>
      <c r="R1326" s="11" t="s">
        <v>2487</v>
      </c>
    </row>
    <row r="1327" spans="1:18" x14ac:dyDescent="0.3">
      <c r="A1327" t="str">
        <f t="shared" si="80"/>
        <v>1326-Mar/SPS</v>
      </c>
      <c r="B1327" t="s">
        <v>62</v>
      </c>
      <c r="C1327" t="str">
        <f t="shared" si="81"/>
        <v>Mar</v>
      </c>
      <c r="D1327">
        <v>1326</v>
      </c>
      <c r="E1327" t="s">
        <v>18</v>
      </c>
      <c r="F1327" s="5">
        <v>34</v>
      </c>
      <c r="G1327" s="5" t="str">
        <f t="shared" si="82"/>
        <v>Middle Age</v>
      </c>
      <c r="H1327" t="s">
        <v>31</v>
      </c>
      <c r="I1327" t="s">
        <v>65</v>
      </c>
      <c r="J1327" t="s">
        <v>57</v>
      </c>
      <c r="K1327" t="s">
        <v>42</v>
      </c>
      <c r="L1327">
        <v>5</v>
      </c>
      <c r="M1327" s="6">
        <v>674.85</v>
      </c>
      <c r="N1327" s="8">
        <v>0.17</v>
      </c>
      <c r="O1327" s="5">
        <v>2800.63</v>
      </c>
      <c r="P1327" s="10" t="str">
        <f t="shared" si="83"/>
        <v>2021</v>
      </c>
      <c r="Q1327" s="10" t="s">
        <v>112</v>
      </c>
      <c r="R1327" s="11" t="s">
        <v>2488</v>
      </c>
    </row>
    <row r="1328" spans="1:18" x14ac:dyDescent="0.3">
      <c r="A1328" t="str">
        <f t="shared" si="80"/>
        <v>1327-Luc/SPS</v>
      </c>
      <c r="B1328" t="s">
        <v>62</v>
      </c>
      <c r="C1328" t="str">
        <f t="shared" si="81"/>
        <v>Luc</v>
      </c>
      <c r="D1328">
        <v>1327</v>
      </c>
      <c r="E1328" t="s">
        <v>25</v>
      </c>
      <c r="F1328" s="5">
        <v>20</v>
      </c>
      <c r="G1328" s="5" t="str">
        <f t="shared" si="82"/>
        <v>Young</v>
      </c>
      <c r="H1328" t="s">
        <v>32</v>
      </c>
      <c r="I1328" t="s">
        <v>65</v>
      </c>
      <c r="J1328" t="s">
        <v>41</v>
      </c>
      <c r="K1328" t="s">
        <v>67</v>
      </c>
      <c r="L1328">
        <v>3</v>
      </c>
      <c r="M1328" s="6">
        <v>1140.26</v>
      </c>
      <c r="N1328" s="8">
        <v>0.18</v>
      </c>
      <c r="O1328" s="5">
        <v>2805.04</v>
      </c>
      <c r="P1328" s="10" t="str">
        <f t="shared" si="83"/>
        <v>2022</v>
      </c>
      <c r="Q1328" s="10" t="s">
        <v>959</v>
      </c>
      <c r="R1328" s="11" t="s">
        <v>2489</v>
      </c>
    </row>
    <row r="1329" spans="1:18" x14ac:dyDescent="0.3">
      <c r="A1329" t="str">
        <f t="shared" si="80"/>
        <v>1328-Dan/SPS</v>
      </c>
      <c r="B1329" t="s">
        <v>62</v>
      </c>
      <c r="C1329" t="str">
        <f t="shared" si="81"/>
        <v>Dan</v>
      </c>
      <c r="D1329">
        <v>1328</v>
      </c>
      <c r="E1329" t="s">
        <v>15</v>
      </c>
      <c r="F1329" s="5">
        <v>51</v>
      </c>
      <c r="G1329" s="5" t="str">
        <f t="shared" si="82"/>
        <v>Senior</v>
      </c>
      <c r="H1329" t="s">
        <v>32</v>
      </c>
      <c r="I1329" t="s">
        <v>33</v>
      </c>
      <c r="J1329" t="s">
        <v>57</v>
      </c>
      <c r="K1329" t="s">
        <v>43</v>
      </c>
      <c r="L1329">
        <v>7</v>
      </c>
      <c r="M1329" s="6">
        <v>594.42999999999995</v>
      </c>
      <c r="N1329" s="8">
        <v>0.21</v>
      </c>
      <c r="O1329" s="5">
        <v>3287.2</v>
      </c>
      <c r="P1329" s="10" t="str">
        <f t="shared" si="83"/>
        <v>2023</v>
      </c>
      <c r="Q1329" s="10" t="s">
        <v>757</v>
      </c>
      <c r="R1329" s="11" t="s">
        <v>2490</v>
      </c>
    </row>
    <row r="1330" spans="1:18" x14ac:dyDescent="0.3">
      <c r="A1330" t="str">
        <f t="shared" si="80"/>
        <v>1329-Jac/SPS</v>
      </c>
      <c r="B1330" t="s">
        <v>62</v>
      </c>
      <c r="C1330" t="str">
        <f t="shared" si="81"/>
        <v>Jac</v>
      </c>
      <c r="D1330">
        <v>1329</v>
      </c>
      <c r="E1330" t="s">
        <v>30</v>
      </c>
      <c r="F1330" s="5">
        <v>29</v>
      </c>
      <c r="G1330" s="5" t="str">
        <f t="shared" si="82"/>
        <v>Middle Age</v>
      </c>
      <c r="H1330" t="s">
        <v>31</v>
      </c>
      <c r="I1330" t="s">
        <v>63</v>
      </c>
      <c r="J1330" t="s">
        <v>37</v>
      </c>
      <c r="K1330" t="s">
        <v>42</v>
      </c>
      <c r="L1330">
        <v>3</v>
      </c>
      <c r="M1330" s="6">
        <v>373.94</v>
      </c>
      <c r="N1330" s="8">
        <v>0.23</v>
      </c>
      <c r="O1330" s="5">
        <v>863.8</v>
      </c>
      <c r="P1330" s="10" t="str">
        <f t="shared" si="83"/>
        <v>2020</v>
      </c>
      <c r="Q1330" s="10" t="s">
        <v>960</v>
      </c>
      <c r="R1330" s="11" t="s">
        <v>2491</v>
      </c>
    </row>
    <row r="1331" spans="1:18" x14ac:dyDescent="0.3">
      <c r="A1331" t="str">
        <f t="shared" si="80"/>
        <v>1330-Oma/SPS</v>
      </c>
      <c r="B1331" t="s">
        <v>62</v>
      </c>
      <c r="C1331" t="str">
        <f t="shared" si="81"/>
        <v>Oma</v>
      </c>
      <c r="D1331">
        <v>1330</v>
      </c>
      <c r="E1331" t="s">
        <v>23</v>
      </c>
      <c r="F1331" s="5">
        <v>41</v>
      </c>
      <c r="G1331" s="5" t="str">
        <f t="shared" si="82"/>
        <v>Middle Age</v>
      </c>
      <c r="H1331" t="s">
        <v>31</v>
      </c>
      <c r="I1331" t="s">
        <v>65</v>
      </c>
      <c r="J1331" t="s">
        <v>37</v>
      </c>
      <c r="K1331" t="s">
        <v>43</v>
      </c>
      <c r="L1331">
        <v>7</v>
      </c>
      <c r="M1331" s="6">
        <v>936.08</v>
      </c>
      <c r="N1331" s="8">
        <v>0.04</v>
      </c>
      <c r="O1331" s="5">
        <v>6290.46</v>
      </c>
      <c r="P1331" s="10" t="str">
        <f t="shared" si="83"/>
        <v>2023</v>
      </c>
      <c r="Q1331" s="10" t="s">
        <v>961</v>
      </c>
      <c r="R1331" s="11" t="s">
        <v>2492</v>
      </c>
    </row>
    <row r="1332" spans="1:18" x14ac:dyDescent="0.3">
      <c r="A1332" t="str">
        <f t="shared" si="80"/>
        <v>1331-Sar/SPS</v>
      </c>
      <c r="B1332" t="s">
        <v>62</v>
      </c>
      <c r="C1332" t="str">
        <f t="shared" si="81"/>
        <v>Sar</v>
      </c>
      <c r="D1332">
        <v>1331</v>
      </c>
      <c r="E1332" t="s">
        <v>29</v>
      </c>
      <c r="F1332" s="5">
        <v>23</v>
      </c>
      <c r="G1332" s="5" t="str">
        <f t="shared" si="82"/>
        <v>Young</v>
      </c>
      <c r="H1332" t="s">
        <v>32</v>
      </c>
      <c r="I1332" t="s">
        <v>65</v>
      </c>
      <c r="J1332" t="s">
        <v>41</v>
      </c>
      <c r="K1332" t="s">
        <v>67</v>
      </c>
      <c r="L1332" s="12">
        <v>5</v>
      </c>
      <c r="M1332" s="6">
        <v>474.02</v>
      </c>
      <c r="N1332" s="8">
        <v>0.28999999999999998</v>
      </c>
      <c r="O1332" s="5">
        <v>673.11</v>
      </c>
      <c r="P1332" s="10" t="str">
        <f t="shared" si="83"/>
        <v>2022</v>
      </c>
      <c r="Q1332" s="10" t="s">
        <v>962</v>
      </c>
      <c r="R1332" s="11" t="s">
        <v>2493</v>
      </c>
    </row>
    <row r="1333" spans="1:18" x14ac:dyDescent="0.3">
      <c r="A1333" t="str">
        <f t="shared" si="80"/>
        <v>1332-Ali/SPS</v>
      </c>
      <c r="B1333" t="s">
        <v>62</v>
      </c>
      <c r="C1333" t="str">
        <f t="shared" si="81"/>
        <v>Ali</v>
      </c>
      <c r="D1333">
        <v>1332</v>
      </c>
      <c r="E1333" t="s">
        <v>12</v>
      </c>
      <c r="F1333" s="5">
        <v>59</v>
      </c>
      <c r="G1333" s="5" t="str">
        <f t="shared" si="82"/>
        <v>Senior</v>
      </c>
      <c r="H1333" t="s">
        <v>31</v>
      </c>
      <c r="I1333" t="s">
        <v>35</v>
      </c>
      <c r="J1333" t="s">
        <v>40</v>
      </c>
      <c r="K1333" t="s">
        <v>67</v>
      </c>
      <c r="L1333">
        <v>7</v>
      </c>
      <c r="M1333" s="6">
        <v>1802.06</v>
      </c>
      <c r="N1333" s="8">
        <v>0.25</v>
      </c>
      <c r="O1333" s="5">
        <v>9460.82</v>
      </c>
      <c r="P1333" s="10" t="str">
        <f t="shared" si="83"/>
        <v>2022</v>
      </c>
      <c r="Q1333" s="10" t="s">
        <v>963</v>
      </c>
      <c r="R1333" s="11" t="s">
        <v>2494</v>
      </c>
    </row>
    <row r="1334" spans="1:18" x14ac:dyDescent="0.3">
      <c r="A1334" t="str">
        <f t="shared" si="80"/>
        <v>1333-Ali/SPS</v>
      </c>
      <c r="B1334" t="s">
        <v>62</v>
      </c>
      <c r="C1334" t="str">
        <f t="shared" si="81"/>
        <v>Ali</v>
      </c>
      <c r="D1334">
        <v>1333</v>
      </c>
      <c r="E1334" t="s">
        <v>12</v>
      </c>
      <c r="F1334" s="5">
        <v>28</v>
      </c>
      <c r="G1334" s="5" t="str">
        <f t="shared" si="82"/>
        <v>Middle Age</v>
      </c>
      <c r="H1334" t="s">
        <v>31</v>
      </c>
      <c r="I1334" t="s">
        <v>63</v>
      </c>
      <c r="J1334" t="s">
        <v>57</v>
      </c>
      <c r="K1334" t="s">
        <v>42</v>
      </c>
      <c r="L1334">
        <v>9</v>
      </c>
      <c r="M1334" s="6">
        <v>642.04999999999995</v>
      </c>
      <c r="N1334" s="8">
        <v>0.17</v>
      </c>
      <c r="O1334" s="5">
        <v>4796.1099999999997</v>
      </c>
      <c r="P1334" s="10" t="str">
        <f t="shared" si="83"/>
        <v>2021</v>
      </c>
      <c r="Q1334" s="10" t="s">
        <v>416</v>
      </c>
      <c r="R1334" s="11" t="s">
        <v>2495</v>
      </c>
    </row>
    <row r="1335" spans="1:18" x14ac:dyDescent="0.3">
      <c r="A1335" t="str">
        <f t="shared" si="80"/>
        <v>1334-Emm/SPS</v>
      </c>
      <c r="B1335" t="s">
        <v>62</v>
      </c>
      <c r="C1335" t="str">
        <f t="shared" si="81"/>
        <v>Emm</v>
      </c>
      <c r="D1335">
        <v>1334</v>
      </c>
      <c r="E1335" t="s">
        <v>20</v>
      </c>
      <c r="F1335" s="5">
        <v>44</v>
      </c>
      <c r="G1335" s="5" t="str">
        <f t="shared" si="82"/>
        <v>Middle Age</v>
      </c>
      <c r="H1335" t="s">
        <v>31</v>
      </c>
      <c r="I1335" t="s">
        <v>65</v>
      </c>
      <c r="J1335" t="s">
        <v>57</v>
      </c>
      <c r="K1335" t="s">
        <v>43</v>
      </c>
      <c r="L1335">
        <v>5</v>
      </c>
      <c r="M1335" s="6">
        <v>1214.93</v>
      </c>
      <c r="N1335" s="8">
        <v>0.27</v>
      </c>
      <c r="O1335" s="5">
        <v>4434.49</v>
      </c>
      <c r="P1335" s="10" t="str">
        <f t="shared" si="83"/>
        <v>2020</v>
      </c>
      <c r="Q1335" s="10" t="s">
        <v>378</v>
      </c>
      <c r="R1335" s="11" t="s">
        <v>2496</v>
      </c>
    </row>
    <row r="1336" spans="1:18" x14ac:dyDescent="0.3">
      <c r="A1336" t="str">
        <f t="shared" si="80"/>
        <v>1335-Jam/SPS</v>
      </c>
      <c r="B1336" t="s">
        <v>62</v>
      </c>
      <c r="C1336" t="str">
        <f t="shared" si="81"/>
        <v>Jam</v>
      </c>
      <c r="D1336">
        <v>1335</v>
      </c>
      <c r="E1336" t="s">
        <v>17</v>
      </c>
      <c r="F1336" s="5">
        <v>41</v>
      </c>
      <c r="G1336" s="5" t="str">
        <f t="shared" si="82"/>
        <v>Middle Age</v>
      </c>
      <c r="H1336" t="s">
        <v>31</v>
      </c>
      <c r="I1336" t="s">
        <v>33</v>
      </c>
      <c r="J1336" t="s">
        <v>39</v>
      </c>
      <c r="K1336" t="s">
        <v>42</v>
      </c>
      <c r="L1336">
        <v>6</v>
      </c>
      <c r="M1336" s="6">
        <v>563.71</v>
      </c>
      <c r="N1336" s="8">
        <v>0.11</v>
      </c>
      <c r="O1336" s="5">
        <v>3010.21</v>
      </c>
      <c r="P1336" s="10" t="str">
        <f t="shared" si="83"/>
        <v>2023</v>
      </c>
      <c r="Q1336" s="10" t="s">
        <v>964</v>
      </c>
      <c r="R1336" s="11" t="s">
        <v>2497</v>
      </c>
    </row>
    <row r="1337" spans="1:18" x14ac:dyDescent="0.3">
      <c r="A1337" t="str">
        <f t="shared" si="80"/>
        <v>1336-Sar/SPS</v>
      </c>
      <c r="B1337" t="s">
        <v>62</v>
      </c>
      <c r="C1337" t="str">
        <f t="shared" si="81"/>
        <v>Sar</v>
      </c>
      <c r="D1337">
        <v>1336</v>
      </c>
      <c r="E1337" t="s">
        <v>29</v>
      </c>
      <c r="F1337" s="5">
        <v>35</v>
      </c>
      <c r="G1337" s="5" t="str">
        <f t="shared" si="82"/>
        <v>Middle Age</v>
      </c>
      <c r="H1337" t="s">
        <v>31</v>
      </c>
      <c r="I1337" t="s">
        <v>35</v>
      </c>
      <c r="J1337" t="s">
        <v>38</v>
      </c>
      <c r="K1337" t="s">
        <v>43</v>
      </c>
      <c r="L1337">
        <v>3</v>
      </c>
      <c r="M1337" s="6">
        <v>553.14</v>
      </c>
      <c r="N1337" s="8">
        <v>0.01</v>
      </c>
      <c r="O1337" s="5">
        <v>1642.83</v>
      </c>
      <c r="P1337" s="10" t="str">
        <f t="shared" si="83"/>
        <v>2020</v>
      </c>
      <c r="Q1337" s="10" t="s">
        <v>747</v>
      </c>
      <c r="R1337" s="11" t="s">
        <v>2498</v>
      </c>
    </row>
    <row r="1338" spans="1:18" x14ac:dyDescent="0.3">
      <c r="A1338" t="str">
        <f t="shared" si="80"/>
        <v>1337-Dan/SPS</v>
      </c>
      <c r="B1338" t="s">
        <v>62</v>
      </c>
      <c r="C1338" t="str">
        <f t="shared" si="81"/>
        <v>Dan</v>
      </c>
      <c r="D1338">
        <v>1337</v>
      </c>
      <c r="E1338" t="s">
        <v>15</v>
      </c>
      <c r="F1338" s="5">
        <v>44</v>
      </c>
      <c r="G1338" s="5" t="str">
        <f t="shared" si="82"/>
        <v>Middle Age</v>
      </c>
      <c r="H1338" t="s">
        <v>32</v>
      </c>
      <c r="I1338" t="s">
        <v>35</v>
      </c>
      <c r="J1338" t="s">
        <v>40</v>
      </c>
      <c r="K1338" t="s">
        <v>67</v>
      </c>
      <c r="L1338">
        <v>5</v>
      </c>
      <c r="M1338" s="6">
        <v>733.74</v>
      </c>
      <c r="N1338" s="8">
        <v>0.22</v>
      </c>
      <c r="O1338" s="5">
        <v>2861.59</v>
      </c>
      <c r="P1338" s="10" t="str">
        <f t="shared" si="83"/>
        <v>2023</v>
      </c>
      <c r="Q1338" s="10" t="s">
        <v>543</v>
      </c>
      <c r="R1338" s="11" t="s">
        <v>2499</v>
      </c>
    </row>
    <row r="1339" spans="1:18" x14ac:dyDescent="0.3">
      <c r="A1339" t="str">
        <f t="shared" si="80"/>
        <v>1338-Oma/SPS</v>
      </c>
      <c r="B1339" t="s">
        <v>62</v>
      </c>
      <c r="C1339" t="str">
        <f t="shared" si="81"/>
        <v>Oma</v>
      </c>
      <c r="D1339">
        <v>1338</v>
      </c>
      <c r="E1339" t="s">
        <v>23</v>
      </c>
      <c r="F1339" s="5">
        <v>58</v>
      </c>
      <c r="G1339" s="5" t="str">
        <f t="shared" si="82"/>
        <v>Senior</v>
      </c>
      <c r="H1339" t="s">
        <v>32</v>
      </c>
      <c r="I1339" t="s">
        <v>66</v>
      </c>
      <c r="J1339" t="s">
        <v>40</v>
      </c>
      <c r="K1339" t="s">
        <v>42</v>
      </c>
      <c r="L1339">
        <v>5</v>
      </c>
      <c r="M1339" s="6">
        <v>1835.96</v>
      </c>
      <c r="N1339" s="8">
        <v>0.28000000000000003</v>
      </c>
      <c r="O1339" s="5">
        <v>6609.46</v>
      </c>
      <c r="P1339" s="10" t="str">
        <f t="shared" si="83"/>
        <v>2020</v>
      </c>
      <c r="Q1339" s="10" t="s">
        <v>431</v>
      </c>
      <c r="R1339" s="11" t="s">
        <v>2500</v>
      </c>
    </row>
    <row r="1340" spans="1:18" x14ac:dyDescent="0.3">
      <c r="A1340" t="str">
        <f t="shared" si="80"/>
        <v>1339-Dav/SPS</v>
      </c>
      <c r="B1340" t="s">
        <v>62</v>
      </c>
      <c r="C1340" t="str">
        <f t="shared" si="81"/>
        <v>Dav</v>
      </c>
      <c r="D1340">
        <v>1339</v>
      </c>
      <c r="E1340" t="s">
        <v>22</v>
      </c>
      <c r="F1340" s="5">
        <v>38</v>
      </c>
      <c r="G1340" s="5" t="str">
        <f t="shared" si="82"/>
        <v>Middle Age</v>
      </c>
      <c r="H1340" t="s">
        <v>32</v>
      </c>
      <c r="I1340" t="s">
        <v>64</v>
      </c>
      <c r="J1340" t="s">
        <v>39</v>
      </c>
      <c r="K1340" t="s">
        <v>42</v>
      </c>
      <c r="L1340">
        <v>3</v>
      </c>
      <c r="M1340" s="6">
        <v>813.42</v>
      </c>
      <c r="N1340" s="8">
        <v>0.05</v>
      </c>
      <c r="O1340" s="5">
        <v>2318.25</v>
      </c>
      <c r="P1340" s="10" t="str">
        <f t="shared" si="83"/>
        <v>2020</v>
      </c>
      <c r="Q1340" s="10" t="s">
        <v>965</v>
      </c>
      <c r="R1340" s="11" t="s">
        <v>2501</v>
      </c>
    </row>
    <row r="1341" spans="1:18" x14ac:dyDescent="0.3">
      <c r="A1341" t="str">
        <f t="shared" si="80"/>
        <v>1340-Muh/SPS</v>
      </c>
      <c r="B1341" t="s">
        <v>62</v>
      </c>
      <c r="C1341" t="str">
        <f t="shared" si="81"/>
        <v>Muh</v>
      </c>
      <c r="D1341">
        <v>1340</v>
      </c>
      <c r="E1341" t="s">
        <v>27</v>
      </c>
      <c r="F1341" s="5">
        <v>51</v>
      </c>
      <c r="G1341" s="5" t="str">
        <f t="shared" si="82"/>
        <v>Senior</v>
      </c>
      <c r="H1341" t="s">
        <v>32</v>
      </c>
      <c r="I1341" t="s">
        <v>35</v>
      </c>
      <c r="J1341" t="s">
        <v>37</v>
      </c>
      <c r="K1341" t="s">
        <v>43</v>
      </c>
      <c r="L1341">
        <v>8</v>
      </c>
      <c r="M1341" s="6">
        <v>1651.47</v>
      </c>
      <c r="N1341" s="8">
        <v>0.19</v>
      </c>
      <c r="O1341" s="5">
        <v>10701.53</v>
      </c>
      <c r="P1341" s="10" t="str">
        <f t="shared" si="83"/>
        <v>2020</v>
      </c>
      <c r="Q1341" s="10" t="s">
        <v>966</v>
      </c>
      <c r="R1341" s="11" t="s">
        <v>2502</v>
      </c>
    </row>
    <row r="1342" spans="1:18" x14ac:dyDescent="0.3">
      <c r="A1342" t="str">
        <f t="shared" si="80"/>
        <v>1341-Emm/SPS</v>
      </c>
      <c r="B1342" t="s">
        <v>62</v>
      </c>
      <c r="C1342" t="str">
        <f t="shared" si="81"/>
        <v>Emm</v>
      </c>
      <c r="D1342">
        <v>1341</v>
      </c>
      <c r="E1342" t="s">
        <v>20</v>
      </c>
      <c r="F1342" s="5">
        <v>50</v>
      </c>
      <c r="G1342" s="5" t="str">
        <f t="shared" si="82"/>
        <v>Senior</v>
      </c>
      <c r="H1342" t="s">
        <v>31</v>
      </c>
      <c r="I1342" t="s">
        <v>34</v>
      </c>
      <c r="J1342" t="s">
        <v>41</v>
      </c>
      <c r="K1342" t="s">
        <v>67</v>
      </c>
      <c r="L1342">
        <v>6</v>
      </c>
      <c r="M1342" s="6">
        <v>434.73</v>
      </c>
      <c r="N1342" s="8">
        <v>0.24</v>
      </c>
      <c r="O1342" s="5">
        <v>1982.37</v>
      </c>
      <c r="P1342" s="10" t="str">
        <f t="shared" si="83"/>
        <v>2022</v>
      </c>
      <c r="Q1342" s="10" t="s">
        <v>373</v>
      </c>
      <c r="R1342" s="11" t="s">
        <v>2503</v>
      </c>
    </row>
    <row r="1343" spans="1:18" x14ac:dyDescent="0.3">
      <c r="A1343" t="str">
        <f t="shared" si="80"/>
        <v>1342-Dan/SPS</v>
      </c>
      <c r="B1343" t="s">
        <v>62</v>
      </c>
      <c r="C1343" t="str">
        <f t="shared" si="81"/>
        <v>Dan</v>
      </c>
      <c r="D1343">
        <v>1342</v>
      </c>
      <c r="E1343" t="s">
        <v>15</v>
      </c>
      <c r="F1343" s="5">
        <v>35</v>
      </c>
      <c r="G1343" s="5" t="str">
        <f t="shared" si="82"/>
        <v>Middle Age</v>
      </c>
      <c r="H1343" t="s">
        <v>32</v>
      </c>
      <c r="I1343" t="s">
        <v>35</v>
      </c>
      <c r="J1343" t="s">
        <v>40</v>
      </c>
      <c r="K1343" t="s">
        <v>67</v>
      </c>
      <c r="L1343">
        <v>3</v>
      </c>
      <c r="M1343" s="6">
        <v>143.93</v>
      </c>
      <c r="N1343" s="8">
        <v>0.27</v>
      </c>
      <c r="O1343" s="5">
        <v>315.20999999999998</v>
      </c>
      <c r="P1343" s="10" t="str">
        <f t="shared" si="83"/>
        <v>2021</v>
      </c>
      <c r="Q1343" s="10" t="s">
        <v>967</v>
      </c>
      <c r="R1343" s="11" t="s">
        <v>2504</v>
      </c>
    </row>
    <row r="1344" spans="1:18" x14ac:dyDescent="0.3">
      <c r="A1344" t="str">
        <f t="shared" si="80"/>
        <v>1343-Jac/SPS</v>
      </c>
      <c r="B1344" t="s">
        <v>62</v>
      </c>
      <c r="C1344" t="str">
        <f t="shared" si="81"/>
        <v>Jac</v>
      </c>
      <c r="D1344">
        <v>1343</v>
      </c>
      <c r="E1344" t="s">
        <v>30</v>
      </c>
      <c r="F1344" s="5">
        <v>20</v>
      </c>
      <c r="G1344" s="5" t="str">
        <f t="shared" si="82"/>
        <v>Young</v>
      </c>
      <c r="H1344" t="s">
        <v>31</v>
      </c>
      <c r="I1344" t="s">
        <v>34</v>
      </c>
      <c r="J1344" t="s">
        <v>57</v>
      </c>
      <c r="K1344" t="s">
        <v>43</v>
      </c>
      <c r="L1344">
        <v>1</v>
      </c>
      <c r="M1344" s="6">
        <v>1574.27</v>
      </c>
      <c r="N1344" s="8">
        <v>0.08</v>
      </c>
      <c r="O1344" s="5">
        <v>1448.33</v>
      </c>
      <c r="P1344" s="10" t="str">
        <f t="shared" si="83"/>
        <v>2023</v>
      </c>
      <c r="Q1344" s="10" t="s">
        <v>563</v>
      </c>
      <c r="R1344" s="11" t="s">
        <v>2505</v>
      </c>
    </row>
    <row r="1345" spans="1:18" x14ac:dyDescent="0.3">
      <c r="A1345" t="str">
        <f t="shared" si="80"/>
        <v>1344-Noa/SPS</v>
      </c>
      <c r="B1345" t="s">
        <v>62</v>
      </c>
      <c r="C1345" t="str">
        <f t="shared" si="81"/>
        <v>Noa</v>
      </c>
      <c r="D1345">
        <v>1344</v>
      </c>
      <c r="E1345" t="s">
        <v>24</v>
      </c>
      <c r="F1345" s="5">
        <v>41</v>
      </c>
      <c r="G1345" s="5" t="str">
        <f t="shared" si="82"/>
        <v>Middle Age</v>
      </c>
      <c r="H1345" t="s">
        <v>32</v>
      </c>
      <c r="I1345" t="s">
        <v>63</v>
      </c>
      <c r="J1345" t="s">
        <v>39</v>
      </c>
      <c r="K1345" t="s">
        <v>43</v>
      </c>
      <c r="L1345">
        <v>1</v>
      </c>
      <c r="M1345" s="6">
        <v>1106.6600000000001</v>
      </c>
      <c r="N1345" s="8">
        <v>0.04</v>
      </c>
      <c r="O1345" s="5">
        <v>1062.3900000000001</v>
      </c>
      <c r="P1345" s="10" t="str">
        <f t="shared" si="83"/>
        <v>2022</v>
      </c>
      <c r="Q1345" s="10" t="s">
        <v>635</v>
      </c>
      <c r="R1345" s="11" t="s">
        <v>2506</v>
      </c>
    </row>
    <row r="1346" spans="1:18" x14ac:dyDescent="0.3">
      <c r="A1346" t="str">
        <f t="shared" si="80"/>
        <v>1345-Luc/SPS</v>
      </c>
      <c r="B1346" t="s">
        <v>62</v>
      </c>
      <c r="C1346" t="str">
        <f t="shared" si="81"/>
        <v>Luc</v>
      </c>
      <c r="D1346">
        <v>1345</v>
      </c>
      <c r="E1346" t="s">
        <v>25</v>
      </c>
      <c r="F1346" s="5">
        <v>18</v>
      </c>
      <c r="G1346" s="5" t="str">
        <f t="shared" si="82"/>
        <v>Young</v>
      </c>
      <c r="H1346" t="s">
        <v>32</v>
      </c>
      <c r="I1346" t="s">
        <v>66</v>
      </c>
      <c r="J1346" t="s">
        <v>41</v>
      </c>
      <c r="K1346" t="s">
        <v>43</v>
      </c>
      <c r="L1346" s="12">
        <v>5</v>
      </c>
      <c r="M1346" s="6">
        <v>1032.27</v>
      </c>
      <c r="N1346" s="8">
        <v>7.0000000000000007E-2</v>
      </c>
      <c r="O1346" s="5">
        <v>1920.02</v>
      </c>
      <c r="P1346" s="10" t="str">
        <f t="shared" si="83"/>
        <v>2022</v>
      </c>
      <c r="Q1346" s="10" t="s">
        <v>968</v>
      </c>
      <c r="R1346" s="11" t="s">
        <v>2507</v>
      </c>
    </row>
    <row r="1347" spans="1:18" x14ac:dyDescent="0.3">
      <c r="A1347" t="str">
        <f t="shared" ref="A1347:A1410" si="84">D1347&amp;"-"&amp;C1347&amp;"/"&amp;B1347</f>
        <v>1346-Ais/SPS</v>
      </c>
      <c r="B1347" t="s">
        <v>62</v>
      </c>
      <c r="C1347" t="str">
        <f t="shared" ref="C1347:C1410" si="85">LEFT(E1347,3)</f>
        <v>Ais</v>
      </c>
      <c r="D1347">
        <v>1346</v>
      </c>
      <c r="E1347" t="s">
        <v>16</v>
      </c>
      <c r="F1347" s="5">
        <v>23</v>
      </c>
      <c r="G1347" s="5" t="str">
        <f t="shared" ref="G1347:G1410" si="86">IF(F1347&lt;25,"Young",IF(F1347&lt;45,"Middle Age","Senior"))</f>
        <v>Young</v>
      </c>
      <c r="H1347" t="s">
        <v>31</v>
      </c>
      <c r="I1347" t="s">
        <v>34</v>
      </c>
      <c r="J1347" t="s">
        <v>41</v>
      </c>
      <c r="K1347" t="s">
        <v>43</v>
      </c>
      <c r="L1347">
        <v>5</v>
      </c>
      <c r="M1347" s="6">
        <v>580.79999999999995</v>
      </c>
      <c r="N1347" s="8">
        <v>0.17</v>
      </c>
      <c r="O1347" s="5">
        <v>2410.3200000000002</v>
      </c>
      <c r="P1347" s="10" t="str">
        <f t="shared" ref="P1347:P1410" si="87">RIGHT(Q1347,4)</f>
        <v>2020</v>
      </c>
      <c r="Q1347" s="10" t="s">
        <v>969</v>
      </c>
      <c r="R1347" s="11" t="s">
        <v>2508</v>
      </c>
    </row>
    <row r="1348" spans="1:18" x14ac:dyDescent="0.3">
      <c r="A1348" t="str">
        <f t="shared" si="84"/>
        <v>1347-Emi/SPS</v>
      </c>
      <c r="B1348" t="s">
        <v>62</v>
      </c>
      <c r="C1348" t="str">
        <f t="shared" si="85"/>
        <v>Emi</v>
      </c>
      <c r="D1348">
        <v>1347</v>
      </c>
      <c r="E1348" t="s">
        <v>28</v>
      </c>
      <c r="F1348" s="5">
        <v>36</v>
      </c>
      <c r="G1348" s="5" t="str">
        <f t="shared" si="86"/>
        <v>Middle Age</v>
      </c>
      <c r="H1348" t="s">
        <v>32</v>
      </c>
      <c r="I1348" t="s">
        <v>66</v>
      </c>
      <c r="J1348" t="s">
        <v>40</v>
      </c>
      <c r="K1348" t="s">
        <v>43</v>
      </c>
      <c r="L1348">
        <v>7</v>
      </c>
      <c r="M1348" s="6">
        <v>191.02</v>
      </c>
      <c r="N1348" s="8">
        <v>0.28000000000000003</v>
      </c>
      <c r="O1348" s="5">
        <v>962.74</v>
      </c>
      <c r="P1348" s="10" t="str">
        <f t="shared" si="87"/>
        <v>2023</v>
      </c>
      <c r="Q1348" s="10" t="s">
        <v>145</v>
      </c>
      <c r="R1348" s="11" t="s">
        <v>2509</v>
      </c>
    </row>
    <row r="1349" spans="1:18" x14ac:dyDescent="0.3">
      <c r="A1349" t="str">
        <f t="shared" si="84"/>
        <v>1348-Jac/SPS</v>
      </c>
      <c r="B1349" t="s">
        <v>62</v>
      </c>
      <c r="C1349" t="str">
        <f t="shared" si="85"/>
        <v>Jac</v>
      </c>
      <c r="D1349">
        <v>1348</v>
      </c>
      <c r="E1349" t="s">
        <v>30</v>
      </c>
      <c r="F1349" s="5">
        <v>39</v>
      </c>
      <c r="G1349" s="5" t="str">
        <f t="shared" si="86"/>
        <v>Middle Age</v>
      </c>
      <c r="H1349" t="s">
        <v>32</v>
      </c>
      <c r="I1349" t="s">
        <v>66</v>
      </c>
      <c r="J1349" t="s">
        <v>38</v>
      </c>
      <c r="K1349" t="s">
        <v>67</v>
      </c>
      <c r="L1349">
        <v>1</v>
      </c>
      <c r="M1349" s="6">
        <v>991.58</v>
      </c>
      <c r="N1349" s="8">
        <v>0.17</v>
      </c>
      <c r="O1349" s="5">
        <v>823.01</v>
      </c>
      <c r="P1349" s="10" t="str">
        <f t="shared" si="87"/>
        <v>2022</v>
      </c>
      <c r="Q1349" s="10" t="s">
        <v>586</v>
      </c>
      <c r="R1349" s="11" t="s">
        <v>2510</v>
      </c>
    </row>
    <row r="1350" spans="1:18" x14ac:dyDescent="0.3">
      <c r="A1350" t="str">
        <f t="shared" si="84"/>
        <v>1349-Lea/SPS</v>
      </c>
      <c r="B1350" t="s">
        <v>62</v>
      </c>
      <c r="C1350" t="str">
        <f t="shared" si="85"/>
        <v>Lea</v>
      </c>
      <c r="D1350">
        <v>1349</v>
      </c>
      <c r="E1350" t="s">
        <v>14</v>
      </c>
      <c r="F1350" s="5">
        <v>60</v>
      </c>
      <c r="G1350" s="5" t="str">
        <f t="shared" si="86"/>
        <v>Senior</v>
      </c>
      <c r="H1350" t="s">
        <v>32</v>
      </c>
      <c r="I1350" t="s">
        <v>66</v>
      </c>
      <c r="J1350" t="s">
        <v>57</v>
      </c>
      <c r="K1350" t="s">
        <v>67</v>
      </c>
      <c r="L1350">
        <v>1</v>
      </c>
      <c r="M1350" s="6">
        <v>1741.09</v>
      </c>
      <c r="N1350" s="8">
        <v>0.28000000000000003</v>
      </c>
      <c r="O1350" s="5">
        <v>1253.58</v>
      </c>
      <c r="P1350" s="10" t="str">
        <f t="shared" si="87"/>
        <v>2021</v>
      </c>
      <c r="Q1350" s="10" t="s">
        <v>329</v>
      </c>
      <c r="R1350" s="11" t="s">
        <v>2511</v>
      </c>
    </row>
    <row r="1351" spans="1:18" x14ac:dyDescent="0.3">
      <c r="A1351" t="str">
        <f t="shared" si="84"/>
        <v>1350-Muh/SPS</v>
      </c>
      <c r="B1351" t="s">
        <v>62</v>
      </c>
      <c r="C1351" t="str">
        <f t="shared" si="85"/>
        <v>Muh</v>
      </c>
      <c r="D1351">
        <v>1350</v>
      </c>
      <c r="E1351" t="s">
        <v>27</v>
      </c>
      <c r="F1351" s="5">
        <v>25</v>
      </c>
      <c r="G1351" s="5" t="str">
        <f t="shared" si="86"/>
        <v>Middle Age</v>
      </c>
      <c r="H1351" t="s">
        <v>32</v>
      </c>
      <c r="I1351" t="s">
        <v>34</v>
      </c>
      <c r="J1351" t="s">
        <v>41</v>
      </c>
      <c r="K1351" t="s">
        <v>42</v>
      </c>
      <c r="L1351">
        <v>4</v>
      </c>
      <c r="M1351" s="6">
        <v>284.04000000000002</v>
      </c>
      <c r="N1351" s="8">
        <v>0.23</v>
      </c>
      <c r="O1351" s="5">
        <v>874.84</v>
      </c>
      <c r="P1351" s="10" t="str">
        <f t="shared" si="87"/>
        <v>2022</v>
      </c>
      <c r="Q1351" s="10" t="s">
        <v>970</v>
      </c>
      <c r="R1351" s="11" t="s">
        <v>2512</v>
      </c>
    </row>
    <row r="1352" spans="1:18" x14ac:dyDescent="0.3">
      <c r="A1352" t="str">
        <f t="shared" si="84"/>
        <v>1351-Jam/SPS</v>
      </c>
      <c r="B1352" t="s">
        <v>62</v>
      </c>
      <c r="C1352" t="str">
        <f t="shared" si="85"/>
        <v>Jam</v>
      </c>
      <c r="D1352">
        <v>1351</v>
      </c>
      <c r="E1352" t="s">
        <v>17</v>
      </c>
      <c r="F1352" s="5">
        <v>22</v>
      </c>
      <c r="G1352" s="5" t="str">
        <f t="shared" si="86"/>
        <v>Young</v>
      </c>
      <c r="H1352" t="s">
        <v>32</v>
      </c>
      <c r="I1352" t="s">
        <v>34</v>
      </c>
      <c r="J1352" t="s">
        <v>57</v>
      </c>
      <c r="K1352" t="s">
        <v>67</v>
      </c>
      <c r="L1352">
        <v>6</v>
      </c>
      <c r="M1352" s="6">
        <v>1861.88</v>
      </c>
      <c r="N1352" s="8">
        <v>0.18</v>
      </c>
      <c r="O1352" s="5">
        <v>9160.4500000000007</v>
      </c>
      <c r="P1352" s="10" t="str">
        <f t="shared" si="87"/>
        <v>2022</v>
      </c>
      <c r="Q1352" s="10" t="s">
        <v>971</v>
      </c>
      <c r="R1352" s="11" t="s">
        <v>2513</v>
      </c>
    </row>
    <row r="1353" spans="1:18" x14ac:dyDescent="0.3">
      <c r="A1353" t="str">
        <f t="shared" si="84"/>
        <v>1352-Isa/SPS</v>
      </c>
      <c r="B1353" t="s">
        <v>62</v>
      </c>
      <c r="C1353" t="str">
        <f t="shared" si="85"/>
        <v>Isa</v>
      </c>
      <c r="D1353">
        <v>1352</v>
      </c>
      <c r="E1353" t="s">
        <v>21</v>
      </c>
      <c r="F1353" s="5">
        <v>26</v>
      </c>
      <c r="G1353" s="5" t="str">
        <f t="shared" si="86"/>
        <v>Middle Age</v>
      </c>
      <c r="H1353" t="s">
        <v>32</v>
      </c>
      <c r="I1353" t="s">
        <v>66</v>
      </c>
      <c r="J1353" t="s">
        <v>40</v>
      </c>
      <c r="K1353" t="s">
        <v>43</v>
      </c>
      <c r="L1353">
        <v>9</v>
      </c>
      <c r="M1353" s="6">
        <v>585.72</v>
      </c>
      <c r="N1353" s="8">
        <v>0.01</v>
      </c>
      <c r="O1353" s="5">
        <v>5218.7700000000004</v>
      </c>
      <c r="P1353" s="10" t="str">
        <f t="shared" si="87"/>
        <v>2021</v>
      </c>
      <c r="Q1353" s="10" t="s">
        <v>972</v>
      </c>
      <c r="R1353" s="11" t="s">
        <v>2514</v>
      </c>
    </row>
    <row r="1354" spans="1:18" x14ac:dyDescent="0.3">
      <c r="A1354" t="str">
        <f t="shared" si="84"/>
        <v>1353-Luc/SPS</v>
      </c>
      <c r="B1354" t="s">
        <v>62</v>
      </c>
      <c r="C1354" t="str">
        <f t="shared" si="85"/>
        <v>Luc</v>
      </c>
      <c r="D1354">
        <v>1353</v>
      </c>
      <c r="E1354" t="s">
        <v>25</v>
      </c>
      <c r="F1354" s="5">
        <v>64</v>
      </c>
      <c r="G1354" s="5" t="str">
        <f t="shared" si="86"/>
        <v>Senior</v>
      </c>
      <c r="H1354" t="s">
        <v>32</v>
      </c>
      <c r="I1354" t="s">
        <v>63</v>
      </c>
      <c r="J1354" t="s">
        <v>39</v>
      </c>
      <c r="K1354" t="s">
        <v>67</v>
      </c>
      <c r="L1354">
        <v>1</v>
      </c>
      <c r="M1354" s="6">
        <v>1087.76</v>
      </c>
      <c r="N1354" s="8">
        <v>0.1</v>
      </c>
      <c r="O1354" s="5">
        <v>978.98</v>
      </c>
      <c r="P1354" s="10" t="str">
        <f t="shared" si="87"/>
        <v>2021</v>
      </c>
      <c r="Q1354" s="10" t="s">
        <v>305</v>
      </c>
      <c r="R1354" s="11" t="s">
        <v>2515</v>
      </c>
    </row>
    <row r="1355" spans="1:18" x14ac:dyDescent="0.3">
      <c r="A1355" t="str">
        <f t="shared" si="84"/>
        <v>1354-Isa/SPS</v>
      </c>
      <c r="B1355" t="s">
        <v>62</v>
      </c>
      <c r="C1355" t="str">
        <f t="shared" si="85"/>
        <v>Isa</v>
      </c>
      <c r="D1355">
        <v>1354</v>
      </c>
      <c r="E1355" t="s">
        <v>21</v>
      </c>
      <c r="F1355" s="5">
        <v>38</v>
      </c>
      <c r="G1355" s="5" t="str">
        <f t="shared" si="86"/>
        <v>Middle Age</v>
      </c>
      <c r="H1355" t="s">
        <v>31</v>
      </c>
      <c r="I1355" t="s">
        <v>66</v>
      </c>
      <c r="J1355" t="s">
        <v>41</v>
      </c>
      <c r="K1355" t="s">
        <v>67</v>
      </c>
      <c r="L1355">
        <v>5</v>
      </c>
      <c r="M1355" s="6">
        <v>179.69</v>
      </c>
      <c r="N1355" s="8">
        <v>0.02</v>
      </c>
      <c r="O1355" s="5">
        <v>880.48</v>
      </c>
      <c r="P1355" s="10" t="str">
        <f t="shared" si="87"/>
        <v>2020</v>
      </c>
      <c r="Q1355" s="10" t="s">
        <v>492</v>
      </c>
      <c r="R1355" s="11" t="s">
        <v>2516</v>
      </c>
    </row>
    <row r="1356" spans="1:18" x14ac:dyDescent="0.3">
      <c r="A1356" t="str">
        <f t="shared" si="84"/>
        <v>1355-Ais/SPS</v>
      </c>
      <c r="B1356" t="s">
        <v>62</v>
      </c>
      <c r="C1356" t="str">
        <f t="shared" si="85"/>
        <v>Ais</v>
      </c>
      <c r="D1356">
        <v>1355</v>
      </c>
      <c r="E1356" t="s">
        <v>16</v>
      </c>
      <c r="F1356" s="5">
        <v>45</v>
      </c>
      <c r="G1356" s="5" t="str">
        <f t="shared" si="86"/>
        <v>Senior</v>
      </c>
      <c r="H1356" t="s">
        <v>32</v>
      </c>
      <c r="I1356" t="s">
        <v>63</v>
      </c>
      <c r="J1356" t="s">
        <v>40</v>
      </c>
      <c r="K1356" t="s">
        <v>67</v>
      </c>
      <c r="L1356">
        <v>9</v>
      </c>
      <c r="M1356" s="6">
        <v>878.84</v>
      </c>
      <c r="N1356" s="8">
        <v>0.1</v>
      </c>
      <c r="O1356" s="5">
        <v>7118.6</v>
      </c>
      <c r="P1356" s="10" t="str">
        <f t="shared" si="87"/>
        <v>2022</v>
      </c>
      <c r="Q1356" s="10" t="s">
        <v>973</v>
      </c>
      <c r="R1356" s="11" t="s">
        <v>2517</v>
      </c>
    </row>
    <row r="1357" spans="1:18" x14ac:dyDescent="0.3">
      <c r="A1357" t="str">
        <f t="shared" si="84"/>
        <v>1356-Ali/SPS</v>
      </c>
      <c r="B1357" t="s">
        <v>62</v>
      </c>
      <c r="C1357" t="str">
        <f t="shared" si="85"/>
        <v>Ali</v>
      </c>
      <c r="D1357">
        <v>1356</v>
      </c>
      <c r="E1357" t="s">
        <v>12</v>
      </c>
      <c r="F1357" s="5">
        <v>63</v>
      </c>
      <c r="G1357" s="5" t="str">
        <f t="shared" si="86"/>
        <v>Senior</v>
      </c>
      <c r="H1357" t="s">
        <v>32</v>
      </c>
      <c r="I1357" t="s">
        <v>64</v>
      </c>
      <c r="J1357" t="s">
        <v>41</v>
      </c>
      <c r="K1357" t="s">
        <v>42</v>
      </c>
      <c r="L1357">
        <v>8</v>
      </c>
      <c r="M1357" s="6">
        <v>295.5</v>
      </c>
      <c r="N1357" s="8">
        <v>0.02</v>
      </c>
      <c r="O1357" s="5">
        <v>2316.7199999999998</v>
      </c>
      <c r="P1357" s="10" t="str">
        <f t="shared" si="87"/>
        <v>2020</v>
      </c>
      <c r="Q1357" s="10" t="s">
        <v>533</v>
      </c>
      <c r="R1357" s="11" t="s">
        <v>2518</v>
      </c>
    </row>
    <row r="1358" spans="1:18" x14ac:dyDescent="0.3">
      <c r="A1358" t="str">
        <f t="shared" si="84"/>
        <v>1357-Emm/SPS</v>
      </c>
      <c r="B1358" t="s">
        <v>62</v>
      </c>
      <c r="C1358" t="str">
        <f t="shared" si="85"/>
        <v>Emm</v>
      </c>
      <c r="D1358">
        <v>1357</v>
      </c>
      <c r="E1358" t="s">
        <v>20</v>
      </c>
      <c r="F1358" s="5">
        <v>21</v>
      </c>
      <c r="G1358" s="5" t="str">
        <f t="shared" si="86"/>
        <v>Young</v>
      </c>
      <c r="H1358" t="s">
        <v>32</v>
      </c>
      <c r="I1358" t="s">
        <v>63</v>
      </c>
      <c r="J1358" t="s">
        <v>39</v>
      </c>
      <c r="K1358" t="s">
        <v>42</v>
      </c>
      <c r="L1358">
        <v>7</v>
      </c>
      <c r="M1358" s="6">
        <v>143.55000000000001</v>
      </c>
      <c r="N1358" s="8">
        <v>0.05</v>
      </c>
      <c r="O1358" s="5">
        <v>954.61</v>
      </c>
      <c r="P1358" s="10" t="str">
        <f t="shared" si="87"/>
        <v>2021</v>
      </c>
      <c r="Q1358" s="10" t="s">
        <v>655</v>
      </c>
      <c r="R1358" s="11" t="s">
        <v>2519</v>
      </c>
    </row>
    <row r="1359" spans="1:18" x14ac:dyDescent="0.3">
      <c r="A1359" t="str">
        <f t="shared" si="84"/>
        <v>1358-Sar/SPS</v>
      </c>
      <c r="B1359" t="s">
        <v>62</v>
      </c>
      <c r="C1359" t="str">
        <f t="shared" si="85"/>
        <v>Sar</v>
      </c>
      <c r="D1359">
        <v>1358</v>
      </c>
      <c r="E1359" t="s">
        <v>29</v>
      </c>
      <c r="F1359" s="5">
        <v>41</v>
      </c>
      <c r="G1359" s="5" t="str">
        <f t="shared" si="86"/>
        <v>Middle Age</v>
      </c>
      <c r="H1359" t="s">
        <v>32</v>
      </c>
      <c r="I1359" t="s">
        <v>63</v>
      </c>
      <c r="J1359" t="s">
        <v>57</v>
      </c>
      <c r="K1359" t="s">
        <v>43</v>
      </c>
      <c r="L1359" s="12">
        <v>5</v>
      </c>
      <c r="M1359" s="6">
        <v>1934.79</v>
      </c>
      <c r="N1359" s="8">
        <v>0.12</v>
      </c>
      <c r="O1359" s="5">
        <v>3405.23</v>
      </c>
      <c r="P1359" s="10" t="str">
        <f t="shared" si="87"/>
        <v>2021</v>
      </c>
      <c r="Q1359" s="10" t="s">
        <v>485</v>
      </c>
      <c r="R1359" s="11" t="s">
        <v>2035</v>
      </c>
    </row>
    <row r="1360" spans="1:18" x14ac:dyDescent="0.3">
      <c r="A1360" t="str">
        <f t="shared" si="84"/>
        <v>1359-Sar/SPS</v>
      </c>
      <c r="B1360" t="s">
        <v>62</v>
      </c>
      <c r="C1360" t="str">
        <f t="shared" si="85"/>
        <v>Sar</v>
      </c>
      <c r="D1360">
        <v>1359</v>
      </c>
      <c r="E1360" t="s">
        <v>29</v>
      </c>
      <c r="F1360" s="5">
        <v>25</v>
      </c>
      <c r="G1360" s="5" t="str">
        <f t="shared" si="86"/>
        <v>Middle Age</v>
      </c>
      <c r="H1360" t="s">
        <v>32</v>
      </c>
      <c r="I1360" t="s">
        <v>63</v>
      </c>
      <c r="J1360" t="s">
        <v>57</v>
      </c>
      <c r="K1360" t="s">
        <v>43</v>
      </c>
      <c r="L1360">
        <v>9</v>
      </c>
      <c r="M1360" s="6">
        <v>1473.68</v>
      </c>
      <c r="N1360" s="8">
        <v>0.15</v>
      </c>
      <c r="O1360" s="5">
        <v>11273.65</v>
      </c>
      <c r="P1360" s="10" t="str">
        <f t="shared" si="87"/>
        <v>2020</v>
      </c>
      <c r="Q1360" s="10" t="s">
        <v>974</v>
      </c>
      <c r="R1360" s="11" t="s">
        <v>2520</v>
      </c>
    </row>
    <row r="1361" spans="1:18" x14ac:dyDescent="0.3">
      <c r="A1361" t="str">
        <f t="shared" si="84"/>
        <v>1360-Ais/SPS</v>
      </c>
      <c r="B1361" t="s">
        <v>62</v>
      </c>
      <c r="C1361" t="str">
        <f t="shared" si="85"/>
        <v>Ais</v>
      </c>
      <c r="D1361">
        <v>1360</v>
      </c>
      <c r="E1361" t="s">
        <v>16</v>
      </c>
      <c r="F1361" s="5">
        <v>34</v>
      </c>
      <c r="G1361" s="5" t="str">
        <f t="shared" si="86"/>
        <v>Middle Age</v>
      </c>
      <c r="H1361" t="s">
        <v>32</v>
      </c>
      <c r="I1361" t="s">
        <v>66</v>
      </c>
      <c r="J1361" t="s">
        <v>41</v>
      </c>
      <c r="K1361" t="s">
        <v>42</v>
      </c>
      <c r="L1361">
        <v>8</v>
      </c>
      <c r="M1361" s="6">
        <v>1452.16</v>
      </c>
      <c r="N1361" s="8">
        <v>7.0000000000000007E-2</v>
      </c>
      <c r="O1361" s="5">
        <v>10804.07</v>
      </c>
      <c r="P1361" s="10" t="str">
        <f t="shared" si="87"/>
        <v>2021</v>
      </c>
      <c r="Q1361" s="10" t="s">
        <v>81</v>
      </c>
      <c r="R1361" s="11" t="s">
        <v>2521</v>
      </c>
    </row>
    <row r="1362" spans="1:18" x14ac:dyDescent="0.3">
      <c r="A1362" t="str">
        <f t="shared" si="84"/>
        <v>1361-Fat/SPS</v>
      </c>
      <c r="B1362" t="s">
        <v>62</v>
      </c>
      <c r="C1362" t="str">
        <f t="shared" si="85"/>
        <v>Fat</v>
      </c>
      <c r="D1362">
        <v>1361</v>
      </c>
      <c r="E1362" t="s">
        <v>13</v>
      </c>
      <c r="F1362" s="5">
        <v>51</v>
      </c>
      <c r="G1362" s="5" t="str">
        <f t="shared" si="86"/>
        <v>Senior</v>
      </c>
      <c r="H1362" t="s">
        <v>31</v>
      </c>
      <c r="I1362" t="s">
        <v>65</v>
      </c>
      <c r="J1362" t="s">
        <v>40</v>
      </c>
      <c r="K1362" t="s">
        <v>67</v>
      </c>
      <c r="L1362">
        <v>9</v>
      </c>
      <c r="M1362" s="6">
        <v>226.57</v>
      </c>
      <c r="N1362" s="8">
        <v>0.22</v>
      </c>
      <c r="O1362" s="5">
        <v>1590.52</v>
      </c>
      <c r="P1362" s="10" t="str">
        <f t="shared" si="87"/>
        <v>2020</v>
      </c>
      <c r="Q1362" s="10" t="s">
        <v>747</v>
      </c>
      <c r="R1362" s="11" t="s">
        <v>2522</v>
      </c>
    </row>
    <row r="1363" spans="1:18" x14ac:dyDescent="0.3">
      <c r="A1363" t="str">
        <f t="shared" si="84"/>
        <v>1362-Joh/SPS</v>
      </c>
      <c r="B1363" t="s">
        <v>62</v>
      </c>
      <c r="C1363" t="str">
        <f t="shared" si="85"/>
        <v>Joh</v>
      </c>
      <c r="D1363">
        <v>1362</v>
      </c>
      <c r="E1363" t="s">
        <v>19</v>
      </c>
      <c r="F1363" s="5">
        <v>37</v>
      </c>
      <c r="G1363" s="5" t="str">
        <f t="shared" si="86"/>
        <v>Middle Age</v>
      </c>
      <c r="H1363" t="s">
        <v>32</v>
      </c>
      <c r="I1363" t="s">
        <v>64</v>
      </c>
      <c r="J1363" t="s">
        <v>39</v>
      </c>
      <c r="K1363" t="s">
        <v>67</v>
      </c>
      <c r="L1363">
        <v>9</v>
      </c>
      <c r="M1363" s="6">
        <v>1862.23</v>
      </c>
      <c r="N1363" s="8">
        <v>0.18</v>
      </c>
      <c r="O1363" s="5">
        <v>13743.26</v>
      </c>
      <c r="P1363" s="10" t="str">
        <f t="shared" si="87"/>
        <v>2021</v>
      </c>
      <c r="Q1363" s="10" t="s">
        <v>975</v>
      </c>
      <c r="R1363" s="11" t="s">
        <v>2523</v>
      </c>
    </row>
    <row r="1364" spans="1:18" x14ac:dyDescent="0.3">
      <c r="A1364" t="str">
        <f t="shared" si="84"/>
        <v>1363-Fat/SPS</v>
      </c>
      <c r="B1364" t="s">
        <v>62</v>
      </c>
      <c r="C1364" t="str">
        <f t="shared" si="85"/>
        <v>Fat</v>
      </c>
      <c r="D1364">
        <v>1363</v>
      </c>
      <c r="E1364" t="s">
        <v>13</v>
      </c>
      <c r="F1364" s="5">
        <v>33</v>
      </c>
      <c r="G1364" s="5" t="str">
        <f t="shared" si="86"/>
        <v>Middle Age</v>
      </c>
      <c r="H1364" t="s">
        <v>32</v>
      </c>
      <c r="I1364" t="s">
        <v>64</v>
      </c>
      <c r="J1364" t="s">
        <v>37</v>
      </c>
      <c r="K1364" t="s">
        <v>42</v>
      </c>
      <c r="L1364">
        <v>9</v>
      </c>
      <c r="M1364" s="6">
        <v>965.46</v>
      </c>
      <c r="N1364" s="8">
        <v>0.21</v>
      </c>
      <c r="O1364" s="5">
        <v>6864.42</v>
      </c>
      <c r="P1364" s="10" t="str">
        <f t="shared" si="87"/>
        <v>2020</v>
      </c>
      <c r="Q1364" s="10" t="s">
        <v>313</v>
      </c>
      <c r="R1364" s="11" t="s">
        <v>2524</v>
      </c>
    </row>
    <row r="1365" spans="1:18" x14ac:dyDescent="0.3">
      <c r="A1365" t="str">
        <f t="shared" si="84"/>
        <v>1364-Emi/SPS</v>
      </c>
      <c r="B1365" t="s">
        <v>62</v>
      </c>
      <c r="C1365" t="str">
        <f t="shared" si="85"/>
        <v>Emi</v>
      </c>
      <c r="D1365">
        <v>1364</v>
      </c>
      <c r="E1365" t="s">
        <v>28</v>
      </c>
      <c r="F1365" s="5">
        <v>27</v>
      </c>
      <c r="G1365" s="5" t="str">
        <f t="shared" si="86"/>
        <v>Middle Age</v>
      </c>
      <c r="H1365" t="s">
        <v>31</v>
      </c>
      <c r="I1365" t="s">
        <v>64</v>
      </c>
      <c r="J1365" t="s">
        <v>57</v>
      </c>
      <c r="K1365" t="s">
        <v>43</v>
      </c>
      <c r="L1365">
        <v>3</v>
      </c>
      <c r="M1365" s="6">
        <v>1711.95</v>
      </c>
      <c r="N1365" s="8">
        <v>0.22</v>
      </c>
      <c r="O1365" s="5">
        <v>4005.96</v>
      </c>
      <c r="P1365" s="10" t="str">
        <f t="shared" si="87"/>
        <v>2020</v>
      </c>
      <c r="Q1365" s="10" t="s">
        <v>72</v>
      </c>
      <c r="R1365" s="11" t="s">
        <v>2525</v>
      </c>
    </row>
    <row r="1366" spans="1:18" x14ac:dyDescent="0.3">
      <c r="A1366" t="str">
        <f t="shared" si="84"/>
        <v>1365-Jac/SPS</v>
      </c>
      <c r="B1366" t="s">
        <v>62</v>
      </c>
      <c r="C1366" t="str">
        <f t="shared" si="85"/>
        <v>Jac</v>
      </c>
      <c r="D1366">
        <v>1365</v>
      </c>
      <c r="E1366" t="s">
        <v>30</v>
      </c>
      <c r="F1366" s="5">
        <v>51</v>
      </c>
      <c r="G1366" s="5" t="str">
        <f t="shared" si="86"/>
        <v>Senior</v>
      </c>
      <c r="H1366" t="s">
        <v>31</v>
      </c>
      <c r="I1366" t="s">
        <v>65</v>
      </c>
      <c r="J1366" t="s">
        <v>37</v>
      </c>
      <c r="K1366" t="s">
        <v>67</v>
      </c>
      <c r="L1366">
        <v>7</v>
      </c>
      <c r="M1366" s="6">
        <v>74.569999999999993</v>
      </c>
      <c r="N1366" s="8">
        <v>0.22</v>
      </c>
      <c r="O1366" s="5">
        <v>407.15</v>
      </c>
      <c r="P1366" s="10" t="str">
        <f t="shared" si="87"/>
        <v>2021</v>
      </c>
      <c r="Q1366" s="10" t="s">
        <v>976</v>
      </c>
      <c r="R1366" s="11" t="s">
        <v>2526</v>
      </c>
    </row>
    <row r="1367" spans="1:18" x14ac:dyDescent="0.3">
      <c r="A1367" t="str">
        <f t="shared" si="84"/>
        <v>1366-Dav/SPS</v>
      </c>
      <c r="B1367" t="s">
        <v>62</v>
      </c>
      <c r="C1367" t="str">
        <f t="shared" si="85"/>
        <v>Dav</v>
      </c>
      <c r="D1367">
        <v>1366</v>
      </c>
      <c r="E1367" t="s">
        <v>22</v>
      </c>
      <c r="F1367" s="5">
        <v>60</v>
      </c>
      <c r="G1367" s="5" t="str">
        <f t="shared" si="86"/>
        <v>Senior</v>
      </c>
      <c r="H1367" t="s">
        <v>32</v>
      </c>
      <c r="I1367" t="s">
        <v>64</v>
      </c>
      <c r="J1367" t="s">
        <v>41</v>
      </c>
      <c r="K1367" t="s">
        <v>43</v>
      </c>
      <c r="L1367">
        <v>1</v>
      </c>
      <c r="M1367" s="6">
        <v>631.5</v>
      </c>
      <c r="N1367" s="8">
        <v>0.28000000000000003</v>
      </c>
      <c r="O1367" s="5">
        <v>454.68</v>
      </c>
      <c r="P1367" s="10" t="str">
        <f t="shared" si="87"/>
        <v>2020</v>
      </c>
      <c r="Q1367" s="10" t="s">
        <v>977</v>
      </c>
      <c r="R1367" s="11" t="s">
        <v>2527</v>
      </c>
    </row>
    <row r="1368" spans="1:18" x14ac:dyDescent="0.3">
      <c r="A1368" t="str">
        <f t="shared" si="84"/>
        <v>1367-Oma/SPS</v>
      </c>
      <c r="B1368" t="s">
        <v>62</v>
      </c>
      <c r="C1368" t="str">
        <f t="shared" si="85"/>
        <v>Oma</v>
      </c>
      <c r="D1368">
        <v>1367</v>
      </c>
      <c r="E1368" t="s">
        <v>23</v>
      </c>
      <c r="F1368" s="5">
        <v>27</v>
      </c>
      <c r="G1368" s="5" t="str">
        <f t="shared" si="86"/>
        <v>Middle Age</v>
      </c>
      <c r="H1368" t="s">
        <v>32</v>
      </c>
      <c r="I1368" t="s">
        <v>64</v>
      </c>
      <c r="J1368" t="s">
        <v>37</v>
      </c>
      <c r="K1368" t="s">
        <v>67</v>
      </c>
      <c r="L1368">
        <v>9</v>
      </c>
      <c r="M1368" s="6">
        <v>1992.29</v>
      </c>
      <c r="N1368" s="8">
        <v>7.0000000000000007E-2</v>
      </c>
      <c r="O1368" s="5">
        <v>16675.47</v>
      </c>
      <c r="P1368" s="10" t="str">
        <f t="shared" si="87"/>
        <v>2023</v>
      </c>
      <c r="Q1368" s="10" t="s">
        <v>978</v>
      </c>
      <c r="R1368" s="11" t="s">
        <v>2528</v>
      </c>
    </row>
    <row r="1369" spans="1:18" x14ac:dyDescent="0.3">
      <c r="A1369" t="str">
        <f t="shared" si="84"/>
        <v>1368-Lea/SPS</v>
      </c>
      <c r="B1369" t="s">
        <v>62</v>
      </c>
      <c r="C1369" t="str">
        <f t="shared" si="85"/>
        <v>Lea</v>
      </c>
      <c r="D1369">
        <v>1368</v>
      </c>
      <c r="E1369" t="s">
        <v>14</v>
      </c>
      <c r="F1369" s="5">
        <v>47</v>
      </c>
      <c r="G1369" s="5" t="str">
        <f t="shared" si="86"/>
        <v>Senior</v>
      </c>
      <c r="H1369" t="s">
        <v>32</v>
      </c>
      <c r="I1369" t="s">
        <v>34</v>
      </c>
      <c r="J1369" t="s">
        <v>40</v>
      </c>
      <c r="K1369" t="s">
        <v>43</v>
      </c>
      <c r="L1369">
        <v>9</v>
      </c>
      <c r="M1369" s="6">
        <v>884.28</v>
      </c>
      <c r="N1369" s="8">
        <v>0.08</v>
      </c>
      <c r="O1369" s="5">
        <v>7321.84</v>
      </c>
      <c r="P1369" s="10" t="str">
        <f t="shared" si="87"/>
        <v>2021</v>
      </c>
      <c r="Q1369" s="10" t="s">
        <v>979</v>
      </c>
      <c r="R1369" s="11" t="s">
        <v>2529</v>
      </c>
    </row>
    <row r="1370" spans="1:18" x14ac:dyDescent="0.3">
      <c r="A1370" t="str">
        <f t="shared" si="84"/>
        <v>1369-Oma/SPS</v>
      </c>
      <c r="B1370" t="s">
        <v>62</v>
      </c>
      <c r="C1370" t="str">
        <f t="shared" si="85"/>
        <v>Oma</v>
      </c>
      <c r="D1370">
        <v>1369</v>
      </c>
      <c r="E1370" t="s">
        <v>23</v>
      </c>
      <c r="F1370" s="5">
        <v>47</v>
      </c>
      <c r="G1370" s="5" t="str">
        <f t="shared" si="86"/>
        <v>Senior</v>
      </c>
      <c r="H1370" t="s">
        <v>31</v>
      </c>
      <c r="I1370" t="s">
        <v>33</v>
      </c>
      <c r="J1370" t="s">
        <v>40</v>
      </c>
      <c r="K1370" t="s">
        <v>67</v>
      </c>
      <c r="L1370">
        <v>3</v>
      </c>
      <c r="M1370" s="6">
        <v>1782.56</v>
      </c>
      <c r="N1370" s="8">
        <v>0.03</v>
      </c>
      <c r="O1370" s="5">
        <v>5187.25</v>
      </c>
      <c r="P1370" s="10" t="str">
        <f t="shared" si="87"/>
        <v>2022</v>
      </c>
      <c r="Q1370" s="10" t="s">
        <v>980</v>
      </c>
      <c r="R1370" s="11" t="s">
        <v>2530</v>
      </c>
    </row>
    <row r="1371" spans="1:18" x14ac:dyDescent="0.3">
      <c r="A1371" t="str">
        <f t="shared" si="84"/>
        <v>1370-Ais/SPS</v>
      </c>
      <c r="B1371" t="s">
        <v>62</v>
      </c>
      <c r="C1371" t="str">
        <f t="shared" si="85"/>
        <v>Ais</v>
      </c>
      <c r="D1371">
        <v>1370</v>
      </c>
      <c r="E1371" t="s">
        <v>16</v>
      </c>
      <c r="F1371" s="5">
        <v>42</v>
      </c>
      <c r="G1371" s="5" t="str">
        <f t="shared" si="86"/>
        <v>Middle Age</v>
      </c>
      <c r="H1371" t="s">
        <v>31</v>
      </c>
      <c r="I1371" t="s">
        <v>34</v>
      </c>
      <c r="J1371" t="s">
        <v>37</v>
      </c>
      <c r="K1371" t="s">
        <v>43</v>
      </c>
      <c r="L1371">
        <v>5</v>
      </c>
      <c r="M1371" s="6">
        <v>689.6</v>
      </c>
      <c r="N1371" s="8">
        <v>0.18</v>
      </c>
      <c r="O1371" s="5">
        <v>2827.36</v>
      </c>
      <c r="P1371" s="10" t="str">
        <f t="shared" si="87"/>
        <v>2020</v>
      </c>
      <c r="Q1371" s="10" t="s">
        <v>279</v>
      </c>
      <c r="R1371" s="11" t="s">
        <v>2531</v>
      </c>
    </row>
    <row r="1372" spans="1:18" x14ac:dyDescent="0.3">
      <c r="A1372" t="str">
        <f t="shared" si="84"/>
        <v>1371-Isa/SPS</v>
      </c>
      <c r="B1372" t="s">
        <v>62</v>
      </c>
      <c r="C1372" t="str">
        <f t="shared" si="85"/>
        <v>Isa</v>
      </c>
      <c r="D1372">
        <v>1371</v>
      </c>
      <c r="E1372" t="s">
        <v>21</v>
      </c>
      <c r="F1372" s="5">
        <v>63</v>
      </c>
      <c r="G1372" s="5" t="str">
        <f t="shared" si="86"/>
        <v>Senior</v>
      </c>
      <c r="H1372" t="s">
        <v>32</v>
      </c>
      <c r="I1372" t="s">
        <v>66</v>
      </c>
      <c r="J1372" t="s">
        <v>40</v>
      </c>
      <c r="K1372" t="s">
        <v>43</v>
      </c>
      <c r="L1372">
        <v>8</v>
      </c>
      <c r="M1372" s="6">
        <v>1074.3900000000001</v>
      </c>
      <c r="N1372" s="8">
        <v>0.12</v>
      </c>
      <c r="O1372" s="5">
        <v>7563.71</v>
      </c>
      <c r="P1372" s="10" t="str">
        <f t="shared" si="87"/>
        <v>2022</v>
      </c>
      <c r="Q1372" s="10" t="s">
        <v>758</v>
      </c>
      <c r="R1372" s="11" t="s">
        <v>2532</v>
      </c>
    </row>
    <row r="1373" spans="1:18" x14ac:dyDescent="0.3">
      <c r="A1373" t="str">
        <f t="shared" si="84"/>
        <v>1372-Fat/SPS</v>
      </c>
      <c r="B1373" t="s">
        <v>62</v>
      </c>
      <c r="C1373" t="str">
        <f t="shared" si="85"/>
        <v>Fat</v>
      </c>
      <c r="D1373">
        <v>1372</v>
      </c>
      <c r="E1373" t="s">
        <v>13</v>
      </c>
      <c r="F1373" s="5">
        <v>60</v>
      </c>
      <c r="G1373" s="5" t="str">
        <f t="shared" si="86"/>
        <v>Senior</v>
      </c>
      <c r="H1373" t="s">
        <v>32</v>
      </c>
      <c r="I1373" t="s">
        <v>66</v>
      </c>
      <c r="J1373" t="s">
        <v>57</v>
      </c>
      <c r="K1373" t="s">
        <v>43</v>
      </c>
      <c r="L1373">
        <v>6</v>
      </c>
      <c r="M1373" s="6">
        <v>1715.73</v>
      </c>
      <c r="N1373" s="8">
        <v>0.15</v>
      </c>
      <c r="O1373" s="5">
        <v>8750.2199999999993</v>
      </c>
      <c r="P1373" s="10" t="str">
        <f t="shared" si="87"/>
        <v>2023</v>
      </c>
      <c r="Q1373" s="10" t="s">
        <v>283</v>
      </c>
      <c r="R1373" s="11" t="s">
        <v>2533</v>
      </c>
    </row>
    <row r="1374" spans="1:18" x14ac:dyDescent="0.3">
      <c r="A1374" t="str">
        <f t="shared" si="84"/>
        <v>1373-Joh/SPS</v>
      </c>
      <c r="B1374" t="s">
        <v>62</v>
      </c>
      <c r="C1374" t="str">
        <f t="shared" si="85"/>
        <v>Joh</v>
      </c>
      <c r="D1374">
        <v>1373</v>
      </c>
      <c r="E1374" t="s">
        <v>19</v>
      </c>
      <c r="F1374" s="5">
        <v>58</v>
      </c>
      <c r="G1374" s="5" t="str">
        <f t="shared" si="86"/>
        <v>Senior</v>
      </c>
      <c r="H1374" t="s">
        <v>31</v>
      </c>
      <c r="I1374" t="s">
        <v>63</v>
      </c>
      <c r="J1374" t="s">
        <v>41</v>
      </c>
      <c r="K1374" t="s">
        <v>42</v>
      </c>
      <c r="L1374">
        <v>9</v>
      </c>
      <c r="M1374" s="6">
        <v>1231.3499999999999</v>
      </c>
      <c r="N1374" s="8">
        <v>0.05</v>
      </c>
      <c r="O1374" s="5">
        <v>10528.04</v>
      </c>
      <c r="P1374" s="10" t="str">
        <f t="shared" si="87"/>
        <v>2021</v>
      </c>
      <c r="Q1374" s="10" t="s">
        <v>667</v>
      </c>
      <c r="R1374" s="11" t="s">
        <v>2534</v>
      </c>
    </row>
    <row r="1375" spans="1:18" x14ac:dyDescent="0.3">
      <c r="A1375" t="str">
        <f t="shared" si="84"/>
        <v>1374-Mar/SPS</v>
      </c>
      <c r="B1375" t="s">
        <v>62</v>
      </c>
      <c r="C1375" t="str">
        <f t="shared" si="85"/>
        <v>Mar</v>
      </c>
      <c r="D1375">
        <v>1374</v>
      </c>
      <c r="E1375" t="s">
        <v>18</v>
      </c>
      <c r="F1375" s="5">
        <v>24</v>
      </c>
      <c r="G1375" s="5" t="str">
        <f t="shared" si="86"/>
        <v>Young</v>
      </c>
      <c r="H1375" t="s">
        <v>31</v>
      </c>
      <c r="I1375" t="s">
        <v>35</v>
      </c>
      <c r="J1375" t="s">
        <v>37</v>
      </c>
      <c r="K1375" t="s">
        <v>43</v>
      </c>
      <c r="L1375">
        <v>3</v>
      </c>
      <c r="M1375" s="6">
        <v>1464.13</v>
      </c>
      <c r="N1375" s="8">
        <v>0.19</v>
      </c>
      <c r="O1375" s="5">
        <v>3557.84</v>
      </c>
      <c r="P1375" s="10" t="str">
        <f t="shared" si="87"/>
        <v>2020</v>
      </c>
      <c r="Q1375" s="10" t="s">
        <v>511</v>
      </c>
      <c r="R1375" s="11" t="s">
        <v>2535</v>
      </c>
    </row>
    <row r="1376" spans="1:18" x14ac:dyDescent="0.3">
      <c r="A1376" t="str">
        <f t="shared" si="84"/>
        <v>1375-Luc/SPS</v>
      </c>
      <c r="B1376" t="s">
        <v>62</v>
      </c>
      <c r="C1376" t="str">
        <f t="shared" si="85"/>
        <v>Luc</v>
      </c>
      <c r="D1376">
        <v>1375</v>
      </c>
      <c r="E1376" t="s">
        <v>25</v>
      </c>
      <c r="F1376" s="5">
        <v>64</v>
      </c>
      <c r="G1376" s="5" t="str">
        <f t="shared" si="86"/>
        <v>Senior</v>
      </c>
      <c r="H1376" t="s">
        <v>31</v>
      </c>
      <c r="I1376" t="s">
        <v>33</v>
      </c>
      <c r="J1376" t="s">
        <v>57</v>
      </c>
      <c r="K1376" t="s">
        <v>42</v>
      </c>
      <c r="L1376">
        <v>7</v>
      </c>
      <c r="M1376" s="6">
        <v>496.22</v>
      </c>
      <c r="N1376" s="8">
        <v>0.19</v>
      </c>
      <c r="O1376" s="5">
        <v>2813.57</v>
      </c>
      <c r="P1376" s="10" t="str">
        <f t="shared" si="87"/>
        <v>2021</v>
      </c>
      <c r="Q1376" s="10" t="s">
        <v>981</v>
      </c>
      <c r="R1376" s="11" t="s">
        <v>2536</v>
      </c>
    </row>
    <row r="1377" spans="1:18" x14ac:dyDescent="0.3">
      <c r="A1377" t="str">
        <f t="shared" si="84"/>
        <v>1376-Meh/SPS</v>
      </c>
      <c r="B1377" t="s">
        <v>62</v>
      </c>
      <c r="C1377" t="str">
        <f t="shared" si="85"/>
        <v>Meh</v>
      </c>
      <c r="D1377">
        <v>1376</v>
      </c>
      <c r="E1377" t="s">
        <v>26</v>
      </c>
      <c r="F1377" s="5">
        <v>37</v>
      </c>
      <c r="G1377" s="5" t="str">
        <f t="shared" si="86"/>
        <v>Middle Age</v>
      </c>
      <c r="H1377" t="s">
        <v>31</v>
      </c>
      <c r="I1377" t="s">
        <v>65</v>
      </c>
      <c r="J1377" t="s">
        <v>37</v>
      </c>
      <c r="K1377" t="s">
        <v>42</v>
      </c>
      <c r="L1377">
        <v>6</v>
      </c>
      <c r="M1377" s="6">
        <v>353.99</v>
      </c>
      <c r="N1377" s="8">
        <v>0.08</v>
      </c>
      <c r="O1377" s="5">
        <v>1954.02</v>
      </c>
      <c r="P1377" s="10" t="str">
        <f t="shared" si="87"/>
        <v>2020</v>
      </c>
      <c r="Q1377" s="10" t="s">
        <v>982</v>
      </c>
      <c r="R1377" s="11" t="s">
        <v>2537</v>
      </c>
    </row>
    <row r="1378" spans="1:18" x14ac:dyDescent="0.3">
      <c r="A1378" t="str">
        <f t="shared" si="84"/>
        <v>1377-Mar/SPS</v>
      </c>
      <c r="B1378" t="s">
        <v>62</v>
      </c>
      <c r="C1378" t="str">
        <f t="shared" si="85"/>
        <v>Mar</v>
      </c>
      <c r="D1378">
        <v>1377</v>
      </c>
      <c r="E1378" t="s">
        <v>18</v>
      </c>
      <c r="F1378" s="5">
        <v>34</v>
      </c>
      <c r="G1378" s="5" t="str">
        <f t="shared" si="86"/>
        <v>Middle Age</v>
      </c>
      <c r="H1378" t="s">
        <v>32</v>
      </c>
      <c r="I1378" t="s">
        <v>34</v>
      </c>
      <c r="J1378" t="s">
        <v>57</v>
      </c>
      <c r="K1378" t="s">
        <v>43</v>
      </c>
      <c r="L1378">
        <v>5</v>
      </c>
      <c r="M1378" s="6">
        <v>499.1</v>
      </c>
      <c r="N1378" s="8">
        <v>0.14000000000000001</v>
      </c>
      <c r="O1378" s="5">
        <v>2146.13</v>
      </c>
      <c r="P1378" s="10" t="str">
        <f t="shared" si="87"/>
        <v>2022</v>
      </c>
      <c r="Q1378" s="10" t="s">
        <v>276</v>
      </c>
      <c r="R1378" s="11" t="s">
        <v>2538</v>
      </c>
    </row>
    <row r="1379" spans="1:18" x14ac:dyDescent="0.3">
      <c r="A1379" t="str">
        <f t="shared" si="84"/>
        <v>1378-Emi/SPS</v>
      </c>
      <c r="B1379" t="s">
        <v>62</v>
      </c>
      <c r="C1379" t="str">
        <f t="shared" si="85"/>
        <v>Emi</v>
      </c>
      <c r="D1379">
        <v>1378</v>
      </c>
      <c r="E1379" t="s">
        <v>28</v>
      </c>
      <c r="F1379" s="5">
        <v>20</v>
      </c>
      <c r="G1379" s="5" t="str">
        <f t="shared" si="86"/>
        <v>Young</v>
      </c>
      <c r="H1379" t="s">
        <v>31</v>
      </c>
      <c r="I1379" t="s">
        <v>66</v>
      </c>
      <c r="J1379" t="s">
        <v>40</v>
      </c>
      <c r="K1379" t="s">
        <v>42</v>
      </c>
      <c r="L1379">
        <v>4</v>
      </c>
      <c r="M1379" s="6">
        <v>1011.44</v>
      </c>
      <c r="N1379" s="8">
        <v>0.27</v>
      </c>
      <c r="O1379" s="5">
        <v>2953.4</v>
      </c>
      <c r="P1379" s="10" t="str">
        <f t="shared" si="87"/>
        <v>2020</v>
      </c>
      <c r="Q1379" s="10" t="s">
        <v>983</v>
      </c>
      <c r="R1379" s="11" t="s">
        <v>2539</v>
      </c>
    </row>
    <row r="1380" spans="1:18" x14ac:dyDescent="0.3">
      <c r="A1380" t="str">
        <f t="shared" si="84"/>
        <v>1379-Sar/SPS</v>
      </c>
      <c r="B1380" t="s">
        <v>62</v>
      </c>
      <c r="C1380" t="str">
        <f t="shared" si="85"/>
        <v>Sar</v>
      </c>
      <c r="D1380">
        <v>1379</v>
      </c>
      <c r="E1380" t="s">
        <v>29</v>
      </c>
      <c r="F1380" s="5">
        <v>64</v>
      </c>
      <c r="G1380" s="5" t="str">
        <f t="shared" si="86"/>
        <v>Senior</v>
      </c>
      <c r="H1380" t="s">
        <v>31</v>
      </c>
      <c r="I1380" t="s">
        <v>65</v>
      </c>
      <c r="J1380" t="s">
        <v>40</v>
      </c>
      <c r="K1380" t="s">
        <v>42</v>
      </c>
      <c r="L1380">
        <v>5</v>
      </c>
      <c r="M1380" s="6">
        <v>1611.88</v>
      </c>
      <c r="N1380" s="8">
        <v>0.23</v>
      </c>
      <c r="O1380" s="5">
        <v>6205.74</v>
      </c>
      <c r="P1380" s="10" t="str">
        <f t="shared" si="87"/>
        <v>2023</v>
      </c>
      <c r="Q1380" s="10" t="s">
        <v>134</v>
      </c>
      <c r="R1380" s="11" t="s">
        <v>2540</v>
      </c>
    </row>
    <row r="1381" spans="1:18" x14ac:dyDescent="0.3">
      <c r="A1381" t="str">
        <f t="shared" si="84"/>
        <v>1380-Mar/SPS</v>
      </c>
      <c r="B1381" t="s">
        <v>62</v>
      </c>
      <c r="C1381" t="str">
        <f t="shared" si="85"/>
        <v>Mar</v>
      </c>
      <c r="D1381">
        <v>1380</v>
      </c>
      <c r="E1381" t="s">
        <v>18</v>
      </c>
      <c r="F1381" s="5">
        <v>63</v>
      </c>
      <c r="G1381" s="5" t="str">
        <f t="shared" si="86"/>
        <v>Senior</v>
      </c>
      <c r="H1381" t="s">
        <v>32</v>
      </c>
      <c r="I1381" t="s">
        <v>64</v>
      </c>
      <c r="J1381" t="s">
        <v>41</v>
      </c>
      <c r="K1381" t="s">
        <v>42</v>
      </c>
      <c r="L1381">
        <v>4</v>
      </c>
      <c r="M1381" s="6">
        <v>740.29</v>
      </c>
      <c r="N1381" s="8">
        <v>7.0000000000000007E-2</v>
      </c>
      <c r="O1381" s="5">
        <v>2753.88</v>
      </c>
      <c r="P1381" s="10" t="str">
        <f t="shared" si="87"/>
        <v>2020</v>
      </c>
      <c r="Q1381" s="10" t="s">
        <v>984</v>
      </c>
      <c r="R1381" s="11" t="s">
        <v>2541</v>
      </c>
    </row>
    <row r="1382" spans="1:18" x14ac:dyDescent="0.3">
      <c r="A1382" t="str">
        <f t="shared" si="84"/>
        <v>1381-Noa/SPS</v>
      </c>
      <c r="B1382" t="s">
        <v>62</v>
      </c>
      <c r="C1382" t="str">
        <f t="shared" si="85"/>
        <v>Noa</v>
      </c>
      <c r="D1382">
        <v>1381</v>
      </c>
      <c r="E1382" t="s">
        <v>24</v>
      </c>
      <c r="F1382" s="5">
        <v>57</v>
      </c>
      <c r="G1382" s="5" t="str">
        <f t="shared" si="86"/>
        <v>Senior</v>
      </c>
      <c r="H1382" t="s">
        <v>31</v>
      </c>
      <c r="I1382" t="s">
        <v>65</v>
      </c>
      <c r="J1382" t="s">
        <v>40</v>
      </c>
      <c r="K1382" t="s">
        <v>67</v>
      </c>
      <c r="L1382">
        <v>3</v>
      </c>
      <c r="M1382" s="6">
        <v>1151.3900000000001</v>
      </c>
      <c r="N1382" s="8">
        <v>0.26</v>
      </c>
      <c r="O1382" s="5">
        <v>2556.09</v>
      </c>
      <c r="P1382" s="10" t="str">
        <f t="shared" si="87"/>
        <v>2020</v>
      </c>
      <c r="Q1382" s="10" t="s">
        <v>985</v>
      </c>
      <c r="R1382" s="11" t="s">
        <v>2542</v>
      </c>
    </row>
    <row r="1383" spans="1:18" x14ac:dyDescent="0.3">
      <c r="A1383" t="str">
        <f t="shared" si="84"/>
        <v>1382-Ali/SPS</v>
      </c>
      <c r="B1383" t="s">
        <v>62</v>
      </c>
      <c r="C1383" t="str">
        <f t="shared" si="85"/>
        <v>Ali</v>
      </c>
      <c r="D1383">
        <v>1382</v>
      </c>
      <c r="E1383" t="s">
        <v>12</v>
      </c>
      <c r="F1383" s="5">
        <v>53</v>
      </c>
      <c r="G1383" s="5" t="str">
        <f t="shared" si="86"/>
        <v>Senior</v>
      </c>
      <c r="H1383" t="s">
        <v>32</v>
      </c>
      <c r="I1383" t="s">
        <v>34</v>
      </c>
      <c r="J1383" t="s">
        <v>39</v>
      </c>
      <c r="K1383" t="s">
        <v>43</v>
      </c>
      <c r="L1383">
        <v>7</v>
      </c>
      <c r="M1383" s="6">
        <v>1619.38</v>
      </c>
      <c r="N1383" s="8">
        <v>0.02</v>
      </c>
      <c r="O1383" s="5">
        <v>11108.95</v>
      </c>
      <c r="P1383" s="10" t="str">
        <f t="shared" si="87"/>
        <v>2020</v>
      </c>
      <c r="Q1383" s="10" t="s">
        <v>138</v>
      </c>
      <c r="R1383" s="11" t="s">
        <v>2543</v>
      </c>
    </row>
    <row r="1384" spans="1:18" x14ac:dyDescent="0.3">
      <c r="A1384" t="str">
        <f t="shared" si="84"/>
        <v>1383-Meh/SPS</v>
      </c>
      <c r="B1384" t="s">
        <v>62</v>
      </c>
      <c r="C1384" t="str">
        <f t="shared" si="85"/>
        <v>Meh</v>
      </c>
      <c r="D1384">
        <v>1383</v>
      </c>
      <c r="E1384" t="s">
        <v>26</v>
      </c>
      <c r="F1384" s="5">
        <v>43</v>
      </c>
      <c r="G1384" s="5" t="str">
        <f t="shared" si="86"/>
        <v>Middle Age</v>
      </c>
      <c r="H1384" t="s">
        <v>31</v>
      </c>
      <c r="I1384" t="s">
        <v>33</v>
      </c>
      <c r="J1384" t="s">
        <v>57</v>
      </c>
      <c r="K1384" t="s">
        <v>42</v>
      </c>
      <c r="L1384">
        <v>6</v>
      </c>
      <c r="M1384" s="6">
        <v>515.61</v>
      </c>
      <c r="N1384" s="8">
        <v>0.12</v>
      </c>
      <c r="O1384" s="5">
        <v>2722.42</v>
      </c>
      <c r="P1384" s="10" t="str">
        <f t="shared" si="87"/>
        <v>2021</v>
      </c>
      <c r="Q1384" s="10" t="s">
        <v>183</v>
      </c>
      <c r="R1384" s="11" t="s">
        <v>2544</v>
      </c>
    </row>
    <row r="1385" spans="1:18" x14ac:dyDescent="0.3">
      <c r="A1385" t="str">
        <f t="shared" si="84"/>
        <v>1384-Dan/SPS</v>
      </c>
      <c r="B1385" t="s">
        <v>62</v>
      </c>
      <c r="C1385" t="str">
        <f t="shared" si="85"/>
        <v>Dan</v>
      </c>
      <c r="D1385">
        <v>1384</v>
      </c>
      <c r="E1385" t="s">
        <v>15</v>
      </c>
      <c r="F1385" s="5">
        <v>27</v>
      </c>
      <c r="G1385" s="5" t="str">
        <f t="shared" si="86"/>
        <v>Middle Age</v>
      </c>
      <c r="H1385" t="s">
        <v>32</v>
      </c>
      <c r="I1385" t="s">
        <v>35</v>
      </c>
      <c r="J1385" t="s">
        <v>57</v>
      </c>
      <c r="K1385" t="s">
        <v>43</v>
      </c>
      <c r="L1385">
        <v>4</v>
      </c>
      <c r="M1385" s="6">
        <v>1771.8</v>
      </c>
      <c r="N1385" s="8">
        <v>0.02</v>
      </c>
      <c r="O1385" s="5">
        <v>6945.46</v>
      </c>
      <c r="P1385" s="10" t="str">
        <f t="shared" si="87"/>
        <v>2021</v>
      </c>
      <c r="Q1385" s="10" t="s">
        <v>927</v>
      </c>
      <c r="R1385" s="11" t="s">
        <v>2545</v>
      </c>
    </row>
    <row r="1386" spans="1:18" x14ac:dyDescent="0.3">
      <c r="A1386" t="str">
        <f t="shared" si="84"/>
        <v>1385-Luc/SPS</v>
      </c>
      <c r="B1386" t="s">
        <v>62</v>
      </c>
      <c r="C1386" t="str">
        <f t="shared" si="85"/>
        <v>Luc</v>
      </c>
      <c r="D1386">
        <v>1385</v>
      </c>
      <c r="E1386" t="s">
        <v>25</v>
      </c>
      <c r="F1386" s="5">
        <v>51</v>
      </c>
      <c r="G1386" s="5" t="str">
        <f t="shared" si="86"/>
        <v>Senior</v>
      </c>
      <c r="H1386" t="s">
        <v>31</v>
      </c>
      <c r="I1386" t="s">
        <v>63</v>
      </c>
      <c r="J1386" t="s">
        <v>37</v>
      </c>
      <c r="K1386" t="s">
        <v>42</v>
      </c>
      <c r="L1386">
        <v>9</v>
      </c>
      <c r="M1386" s="6">
        <v>1908.51</v>
      </c>
      <c r="N1386" s="8">
        <v>0.28000000000000003</v>
      </c>
      <c r="O1386" s="5">
        <v>12367.14</v>
      </c>
      <c r="P1386" s="10" t="str">
        <f t="shared" si="87"/>
        <v>2021</v>
      </c>
      <c r="Q1386" s="10" t="s">
        <v>986</v>
      </c>
      <c r="R1386" s="11" t="s">
        <v>2546</v>
      </c>
    </row>
    <row r="1387" spans="1:18" x14ac:dyDescent="0.3">
      <c r="A1387" t="str">
        <f t="shared" si="84"/>
        <v>1386-Jam/SPS</v>
      </c>
      <c r="B1387" t="s">
        <v>62</v>
      </c>
      <c r="C1387" t="str">
        <f t="shared" si="85"/>
        <v>Jam</v>
      </c>
      <c r="D1387">
        <v>1386</v>
      </c>
      <c r="E1387" t="s">
        <v>17</v>
      </c>
      <c r="F1387" s="5">
        <v>31</v>
      </c>
      <c r="G1387" s="5" t="str">
        <f t="shared" si="86"/>
        <v>Middle Age</v>
      </c>
      <c r="H1387" t="s">
        <v>32</v>
      </c>
      <c r="I1387" t="s">
        <v>34</v>
      </c>
      <c r="J1387" t="s">
        <v>41</v>
      </c>
      <c r="K1387" t="s">
        <v>43</v>
      </c>
      <c r="L1387">
        <v>1</v>
      </c>
      <c r="M1387" s="6">
        <v>125.99</v>
      </c>
      <c r="N1387" s="8">
        <v>0.01</v>
      </c>
      <c r="O1387" s="5">
        <v>124.73</v>
      </c>
      <c r="P1387" s="10" t="str">
        <f t="shared" si="87"/>
        <v>2023</v>
      </c>
      <c r="Q1387" s="10" t="s">
        <v>987</v>
      </c>
      <c r="R1387" s="11" t="s">
        <v>2547</v>
      </c>
    </row>
    <row r="1388" spans="1:18" x14ac:dyDescent="0.3">
      <c r="A1388" t="str">
        <f t="shared" si="84"/>
        <v>1387-Ais/SPS</v>
      </c>
      <c r="B1388" t="s">
        <v>62</v>
      </c>
      <c r="C1388" t="str">
        <f t="shared" si="85"/>
        <v>Ais</v>
      </c>
      <c r="D1388">
        <v>1387</v>
      </c>
      <c r="E1388" t="s">
        <v>16</v>
      </c>
      <c r="F1388" s="5">
        <v>25</v>
      </c>
      <c r="G1388" s="5" t="str">
        <f t="shared" si="86"/>
        <v>Middle Age</v>
      </c>
      <c r="H1388" t="s">
        <v>32</v>
      </c>
      <c r="I1388" t="s">
        <v>63</v>
      </c>
      <c r="J1388" t="s">
        <v>38</v>
      </c>
      <c r="K1388" t="s">
        <v>42</v>
      </c>
      <c r="L1388">
        <v>1</v>
      </c>
      <c r="M1388" s="6">
        <v>165.27</v>
      </c>
      <c r="N1388" s="8">
        <v>0.05</v>
      </c>
      <c r="O1388" s="5">
        <v>157.01</v>
      </c>
      <c r="P1388" s="10" t="str">
        <f t="shared" si="87"/>
        <v>2022</v>
      </c>
      <c r="Q1388" s="10" t="s">
        <v>544</v>
      </c>
      <c r="R1388" s="11" t="s">
        <v>2460</v>
      </c>
    </row>
    <row r="1389" spans="1:18" x14ac:dyDescent="0.3">
      <c r="A1389" t="str">
        <f t="shared" si="84"/>
        <v>1388-Sar/SPS</v>
      </c>
      <c r="B1389" t="s">
        <v>62</v>
      </c>
      <c r="C1389" t="str">
        <f t="shared" si="85"/>
        <v>Sar</v>
      </c>
      <c r="D1389">
        <v>1388</v>
      </c>
      <c r="E1389" t="s">
        <v>29</v>
      </c>
      <c r="F1389" s="5">
        <v>44</v>
      </c>
      <c r="G1389" s="5" t="str">
        <f t="shared" si="86"/>
        <v>Middle Age</v>
      </c>
      <c r="H1389" t="s">
        <v>31</v>
      </c>
      <c r="I1389" t="s">
        <v>33</v>
      </c>
      <c r="J1389" t="s">
        <v>40</v>
      </c>
      <c r="K1389" t="s">
        <v>67</v>
      </c>
      <c r="L1389">
        <v>9</v>
      </c>
      <c r="M1389" s="6">
        <v>227.37</v>
      </c>
      <c r="N1389" s="8">
        <v>0.27</v>
      </c>
      <c r="O1389" s="5">
        <v>1493.82</v>
      </c>
      <c r="P1389" s="10" t="str">
        <f t="shared" si="87"/>
        <v>2022</v>
      </c>
      <c r="Q1389" s="10" t="s">
        <v>988</v>
      </c>
      <c r="R1389" s="11" t="s">
        <v>2548</v>
      </c>
    </row>
    <row r="1390" spans="1:18" x14ac:dyDescent="0.3">
      <c r="A1390" t="str">
        <f t="shared" si="84"/>
        <v>1389-Isa/SPS</v>
      </c>
      <c r="B1390" t="s">
        <v>62</v>
      </c>
      <c r="C1390" t="str">
        <f t="shared" si="85"/>
        <v>Isa</v>
      </c>
      <c r="D1390">
        <v>1389</v>
      </c>
      <c r="E1390" t="s">
        <v>21</v>
      </c>
      <c r="F1390" s="5">
        <v>27</v>
      </c>
      <c r="G1390" s="5" t="str">
        <f t="shared" si="86"/>
        <v>Middle Age</v>
      </c>
      <c r="H1390" t="s">
        <v>32</v>
      </c>
      <c r="I1390" t="s">
        <v>66</v>
      </c>
      <c r="J1390" t="s">
        <v>38</v>
      </c>
      <c r="K1390" t="s">
        <v>67</v>
      </c>
      <c r="L1390">
        <v>7</v>
      </c>
      <c r="M1390" s="6">
        <v>1564.7</v>
      </c>
      <c r="N1390" s="8">
        <v>0.17</v>
      </c>
      <c r="O1390" s="5">
        <v>9090.91</v>
      </c>
      <c r="P1390" s="10" t="str">
        <f t="shared" si="87"/>
        <v>2021</v>
      </c>
      <c r="Q1390" s="10" t="s">
        <v>784</v>
      </c>
      <c r="R1390" s="11" t="s">
        <v>2549</v>
      </c>
    </row>
    <row r="1391" spans="1:18" x14ac:dyDescent="0.3">
      <c r="A1391" t="str">
        <f t="shared" si="84"/>
        <v>1390-Dav/SPS</v>
      </c>
      <c r="B1391" t="s">
        <v>62</v>
      </c>
      <c r="C1391" t="str">
        <f t="shared" si="85"/>
        <v>Dav</v>
      </c>
      <c r="D1391">
        <v>1390</v>
      </c>
      <c r="E1391" t="s">
        <v>22</v>
      </c>
      <c r="F1391" s="5">
        <v>32</v>
      </c>
      <c r="G1391" s="5" t="str">
        <f t="shared" si="86"/>
        <v>Middle Age</v>
      </c>
      <c r="H1391" t="s">
        <v>32</v>
      </c>
      <c r="I1391" t="s">
        <v>63</v>
      </c>
      <c r="J1391" t="s">
        <v>39</v>
      </c>
      <c r="K1391" t="s">
        <v>67</v>
      </c>
      <c r="L1391" s="12">
        <v>5</v>
      </c>
      <c r="M1391" s="6">
        <v>419.21</v>
      </c>
      <c r="N1391" s="8">
        <v>0.24</v>
      </c>
      <c r="O1391" s="5">
        <v>637.20000000000005</v>
      </c>
      <c r="P1391" s="10" t="str">
        <f t="shared" si="87"/>
        <v>2021</v>
      </c>
      <c r="Q1391" s="10" t="s">
        <v>404</v>
      </c>
      <c r="R1391" s="11" t="s">
        <v>2550</v>
      </c>
    </row>
    <row r="1392" spans="1:18" x14ac:dyDescent="0.3">
      <c r="A1392" t="str">
        <f t="shared" si="84"/>
        <v>1391-Jac/SPS</v>
      </c>
      <c r="B1392" t="s">
        <v>62</v>
      </c>
      <c r="C1392" t="str">
        <f t="shared" si="85"/>
        <v>Jac</v>
      </c>
      <c r="D1392">
        <v>1391</v>
      </c>
      <c r="E1392" t="s">
        <v>30</v>
      </c>
      <c r="F1392" s="5">
        <v>54</v>
      </c>
      <c r="G1392" s="5" t="str">
        <f t="shared" si="86"/>
        <v>Senior</v>
      </c>
      <c r="H1392" t="s">
        <v>31</v>
      </c>
      <c r="I1392" t="s">
        <v>66</v>
      </c>
      <c r="J1392" t="s">
        <v>41</v>
      </c>
      <c r="K1392" t="s">
        <v>42</v>
      </c>
      <c r="L1392">
        <v>5</v>
      </c>
      <c r="M1392" s="6">
        <v>1465.11</v>
      </c>
      <c r="N1392" s="8">
        <v>0</v>
      </c>
      <c r="O1392" s="5">
        <v>7325.55</v>
      </c>
      <c r="P1392" s="10" t="str">
        <f t="shared" si="87"/>
        <v>2022</v>
      </c>
      <c r="Q1392" s="10" t="s">
        <v>827</v>
      </c>
      <c r="R1392" s="11" t="s">
        <v>2551</v>
      </c>
    </row>
    <row r="1393" spans="1:18" x14ac:dyDescent="0.3">
      <c r="A1393" t="str">
        <f t="shared" si="84"/>
        <v>1392-Emm/SPS</v>
      </c>
      <c r="B1393" t="s">
        <v>62</v>
      </c>
      <c r="C1393" t="str">
        <f t="shared" si="85"/>
        <v>Emm</v>
      </c>
      <c r="D1393">
        <v>1392</v>
      </c>
      <c r="E1393" t="s">
        <v>20</v>
      </c>
      <c r="F1393" s="5">
        <v>39</v>
      </c>
      <c r="G1393" s="5" t="str">
        <f t="shared" si="86"/>
        <v>Middle Age</v>
      </c>
      <c r="H1393" t="s">
        <v>32</v>
      </c>
      <c r="I1393" t="s">
        <v>65</v>
      </c>
      <c r="J1393" t="s">
        <v>57</v>
      </c>
      <c r="K1393" t="s">
        <v>43</v>
      </c>
      <c r="L1393">
        <v>4</v>
      </c>
      <c r="M1393" s="6">
        <v>910.49</v>
      </c>
      <c r="N1393" s="8">
        <v>0.13</v>
      </c>
      <c r="O1393" s="5">
        <v>3168.51</v>
      </c>
      <c r="P1393" s="10" t="str">
        <f t="shared" si="87"/>
        <v>2020</v>
      </c>
      <c r="Q1393" s="10" t="s">
        <v>342</v>
      </c>
      <c r="R1393" s="11" t="s">
        <v>2552</v>
      </c>
    </row>
    <row r="1394" spans="1:18" x14ac:dyDescent="0.3">
      <c r="A1394" t="str">
        <f t="shared" si="84"/>
        <v>1393-Muh/SPS</v>
      </c>
      <c r="B1394" t="s">
        <v>62</v>
      </c>
      <c r="C1394" t="str">
        <f t="shared" si="85"/>
        <v>Muh</v>
      </c>
      <c r="D1394">
        <v>1393</v>
      </c>
      <c r="E1394" t="s">
        <v>27</v>
      </c>
      <c r="F1394" s="5">
        <v>62</v>
      </c>
      <c r="G1394" s="5" t="str">
        <f t="shared" si="86"/>
        <v>Senior</v>
      </c>
      <c r="H1394" t="s">
        <v>32</v>
      </c>
      <c r="I1394" t="s">
        <v>34</v>
      </c>
      <c r="J1394" t="s">
        <v>38</v>
      </c>
      <c r="K1394" t="s">
        <v>42</v>
      </c>
      <c r="L1394">
        <v>1</v>
      </c>
      <c r="M1394" s="6">
        <v>1680.7</v>
      </c>
      <c r="N1394" s="8">
        <v>0.3</v>
      </c>
      <c r="O1394" s="5">
        <v>1176.49</v>
      </c>
      <c r="P1394" s="10" t="str">
        <f t="shared" si="87"/>
        <v>2020</v>
      </c>
      <c r="Q1394" s="10" t="s">
        <v>989</v>
      </c>
      <c r="R1394" s="11" t="s">
        <v>2553</v>
      </c>
    </row>
    <row r="1395" spans="1:18" x14ac:dyDescent="0.3">
      <c r="A1395" t="str">
        <f t="shared" si="84"/>
        <v>1394-Sop/SPS</v>
      </c>
      <c r="B1395" t="s">
        <v>62</v>
      </c>
      <c r="C1395" t="str">
        <f t="shared" si="85"/>
        <v>Sop</v>
      </c>
      <c r="D1395">
        <v>1394</v>
      </c>
      <c r="E1395" t="s">
        <v>58</v>
      </c>
      <c r="F1395" s="5">
        <v>48</v>
      </c>
      <c r="G1395" s="5" t="str">
        <f t="shared" si="86"/>
        <v>Senior</v>
      </c>
      <c r="H1395" t="s">
        <v>31</v>
      </c>
      <c r="I1395" t="s">
        <v>66</v>
      </c>
      <c r="J1395" t="s">
        <v>39</v>
      </c>
      <c r="K1395" t="s">
        <v>67</v>
      </c>
      <c r="L1395">
        <v>9</v>
      </c>
      <c r="M1395" s="6">
        <v>1626.68</v>
      </c>
      <c r="N1395" s="8">
        <v>0.17</v>
      </c>
      <c r="O1395" s="5">
        <v>12151.3</v>
      </c>
      <c r="P1395" s="10" t="str">
        <f t="shared" si="87"/>
        <v>2020</v>
      </c>
      <c r="Q1395" s="10" t="s">
        <v>682</v>
      </c>
      <c r="R1395" s="11" t="s">
        <v>2554</v>
      </c>
    </row>
    <row r="1396" spans="1:18" x14ac:dyDescent="0.3">
      <c r="A1396" t="str">
        <f t="shared" si="84"/>
        <v>1395-Noa/SPS</v>
      </c>
      <c r="B1396" t="s">
        <v>62</v>
      </c>
      <c r="C1396" t="str">
        <f t="shared" si="85"/>
        <v>Noa</v>
      </c>
      <c r="D1396">
        <v>1395</v>
      </c>
      <c r="E1396" t="s">
        <v>24</v>
      </c>
      <c r="F1396" s="5">
        <v>19</v>
      </c>
      <c r="G1396" s="5" t="str">
        <f t="shared" si="86"/>
        <v>Young</v>
      </c>
      <c r="H1396" t="s">
        <v>31</v>
      </c>
      <c r="I1396" t="s">
        <v>64</v>
      </c>
      <c r="J1396" t="s">
        <v>41</v>
      </c>
      <c r="K1396" t="s">
        <v>42</v>
      </c>
      <c r="L1396">
        <v>6</v>
      </c>
      <c r="M1396" s="6">
        <v>1921.34</v>
      </c>
      <c r="N1396" s="8">
        <v>0.25</v>
      </c>
      <c r="O1396" s="5">
        <v>8646.0300000000007</v>
      </c>
      <c r="P1396" s="10" t="str">
        <f t="shared" si="87"/>
        <v>2022</v>
      </c>
      <c r="Q1396" s="10" t="s">
        <v>990</v>
      </c>
      <c r="R1396" s="11" t="s">
        <v>2555</v>
      </c>
    </row>
    <row r="1397" spans="1:18" x14ac:dyDescent="0.3">
      <c r="A1397" t="str">
        <f t="shared" si="84"/>
        <v>1396-Sop/SPS</v>
      </c>
      <c r="B1397" t="s">
        <v>62</v>
      </c>
      <c r="C1397" t="str">
        <f t="shared" si="85"/>
        <v>Sop</v>
      </c>
      <c r="D1397">
        <v>1396</v>
      </c>
      <c r="E1397" t="s">
        <v>58</v>
      </c>
      <c r="F1397" s="5">
        <v>62</v>
      </c>
      <c r="G1397" s="5" t="str">
        <f t="shared" si="86"/>
        <v>Senior</v>
      </c>
      <c r="H1397" t="s">
        <v>32</v>
      </c>
      <c r="I1397" t="s">
        <v>64</v>
      </c>
      <c r="J1397" t="s">
        <v>39</v>
      </c>
      <c r="K1397" t="s">
        <v>43</v>
      </c>
      <c r="L1397">
        <v>6</v>
      </c>
      <c r="M1397" s="6">
        <v>539.52</v>
      </c>
      <c r="N1397" s="8">
        <v>0.28999999999999998</v>
      </c>
      <c r="O1397" s="5">
        <v>2298.36</v>
      </c>
      <c r="P1397" s="10" t="str">
        <f t="shared" si="87"/>
        <v>2023</v>
      </c>
      <c r="Q1397" s="10" t="s">
        <v>672</v>
      </c>
      <c r="R1397" s="11" t="s">
        <v>2556</v>
      </c>
    </row>
    <row r="1398" spans="1:18" x14ac:dyDescent="0.3">
      <c r="A1398" t="str">
        <f t="shared" si="84"/>
        <v>1397-Jac/SPS</v>
      </c>
      <c r="B1398" t="s">
        <v>62</v>
      </c>
      <c r="C1398" t="str">
        <f t="shared" si="85"/>
        <v>Jac</v>
      </c>
      <c r="D1398">
        <v>1397</v>
      </c>
      <c r="E1398" t="s">
        <v>30</v>
      </c>
      <c r="F1398" s="5">
        <v>48</v>
      </c>
      <c r="G1398" s="5" t="str">
        <f t="shared" si="86"/>
        <v>Senior</v>
      </c>
      <c r="H1398" t="s">
        <v>32</v>
      </c>
      <c r="I1398" t="s">
        <v>35</v>
      </c>
      <c r="J1398" t="s">
        <v>40</v>
      </c>
      <c r="K1398" t="s">
        <v>67</v>
      </c>
      <c r="L1398">
        <v>4</v>
      </c>
      <c r="M1398" s="6">
        <v>497.02</v>
      </c>
      <c r="N1398" s="8">
        <v>0.21</v>
      </c>
      <c r="O1398" s="5">
        <v>1570.58</v>
      </c>
      <c r="P1398" s="10" t="str">
        <f t="shared" si="87"/>
        <v>2020</v>
      </c>
      <c r="Q1398" s="10" t="s">
        <v>759</v>
      </c>
      <c r="R1398" s="11" t="s">
        <v>2557</v>
      </c>
    </row>
    <row r="1399" spans="1:18" x14ac:dyDescent="0.3">
      <c r="A1399" t="str">
        <f t="shared" si="84"/>
        <v>1398-Mar/SPS</v>
      </c>
      <c r="B1399" t="s">
        <v>62</v>
      </c>
      <c r="C1399" t="str">
        <f t="shared" si="85"/>
        <v>Mar</v>
      </c>
      <c r="D1399">
        <v>1398</v>
      </c>
      <c r="E1399" t="s">
        <v>18</v>
      </c>
      <c r="F1399" s="5">
        <v>31</v>
      </c>
      <c r="G1399" s="5" t="str">
        <f t="shared" si="86"/>
        <v>Middle Age</v>
      </c>
      <c r="H1399" t="s">
        <v>32</v>
      </c>
      <c r="I1399" t="s">
        <v>65</v>
      </c>
      <c r="J1399" t="s">
        <v>38</v>
      </c>
      <c r="K1399" t="s">
        <v>42</v>
      </c>
      <c r="L1399" s="12">
        <v>5</v>
      </c>
      <c r="M1399" s="6">
        <v>111.44</v>
      </c>
      <c r="N1399" s="8">
        <v>0.1</v>
      </c>
      <c r="O1399" s="5">
        <v>200.59</v>
      </c>
      <c r="P1399" s="10" t="str">
        <f t="shared" si="87"/>
        <v>2023</v>
      </c>
      <c r="Q1399" s="10" t="s">
        <v>287</v>
      </c>
      <c r="R1399" s="11" t="s">
        <v>2446</v>
      </c>
    </row>
    <row r="1400" spans="1:18" x14ac:dyDescent="0.3">
      <c r="A1400" t="str">
        <f t="shared" si="84"/>
        <v>1399-Sop/SPS</v>
      </c>
      <c r="B1400" t="s">
        <v>62</v>
      </c>
      <c r="C1400" t="str">
        <f t="shared" si="85"/>
        <v>Sop</v>
      </c>
      <c r="D1400">
        <v>1399</v>
      </c>
      <c r="E1400" t="s">
        <v>58</v>
      </c>
      <c r="F1400" s="5">
        <v>27</v>
      </c>
      <c r="G1400" s="5" t="str">
        <f t="shared" si="86"/>
        <v>Middle Age</v>
      </c>
      <c r="H1400" t="s">
        <v>32</v>
      </c>
      <c r="I1400" t="s">
        <v>66</v>
      </c>
      <c r="J1400" t="s">
        <v>37</v>
      </c>
      <c r="K1400" t="s">
        <v>43</v>
      </c>
      <c r="L1400">
        <v>8</v>
      </c>
      <c r="M1400" s="6">
        <v>850.31</v>
      </c>
      <c r="N1400" s="8">
        <v>0.09</v>
      </c>
      <c r="O1400" s="5">
        <v>6190.26</v>
      </c>
      <c r="P1400" s="10" t="str">
        <f t="shared" si="87"/>
        <v>2023</v>
      </c>
      <c r="Q1400" s="10" t="s">
        <v>991</v>
      </c>
      <c r="R1400" s="11" t="s">
        <v>2558</v>
      </c>
    </row>
    <row r="1401" spans="1:18" x14ac:dyDescent="0.3">
      <c r="A1401" t="str">
        <f t="shared" si="84"/>
        <v>1400-Fat/SPS</v>
      </c>
      <c r="B1401" t="s">
        <v>62</v>
      </c>
      <c r="C1401" t="str">
        <f t="shared" si="85"/>
        <v>Fat</v>
      </c>
      <c r="D1401">
        <v>1400</v>
      </c>
      <c r="E1401" t="s">
        <v>13</v>
      </c>
      <c r="F1401" s="5">
        <v>47</v>
      </c>
      <c r="G1401" s="5" t="str">
        <f t="shared" si="86"/>
        <v>Senior</v>
      </c>
      <c r="H1401" t="s">
        <v>32</v>
      </c>
      <c r="I1401" t="s">
        <v>35</v>
      </c>
      <c r="J1401" t="s">
        <v>37</v>
      </c>
      <c r="K1401" t="s">
        <v>67</v>
      </c>
      <c r="L1401">
        <v>8</v>
      </c>
      <c r="M1401" s="6">
        <v>945.17</v>
      </c>
      <c r="N1401" s="8">
        <v>0.02</v>
      </c>
      <c r="O1401" s="5">
        <v>7410.13</v>
      </c>
      <c r="P1401" s="10" t="str">
        <f t="shared" si="87"/>
        <v>2021</v>
      </c>
      <c r="Q1401" s="10" t="s">
        <v>992</v>
      </c>
      <c r="R1401" s="11" t="s">
        <v>2559</v>
      </c>
    </row>
    <row r="1402" spans="1:18" x14ac:dyDescent="0.3">
      <c r="A1402" t="str">
        <f t="shared" si="84"/>
        <v>1401-Emm/SPS</v>
      </c>
      <c r="B1402" t="s">
        <v>62</v>
      </c>
      <c r="C1402" t="str">
        <f t="shared" si="85"/>
        <v>Emm</v>
      </c>
      <c r="D1402">
        <v>1401</v>
      </c>
      <c r="E1402" t="s">
        <v>20</v>
      </c>
      <c r="F1402" s="5">
        <v>53</v>
      </c>
      <c r="G1402" s="5" t="str">
        <f t="shared" si="86"/>
        <v>Senior</v>
      </c>
      <c r="H1402" t="s">
        <v>31</v>
      </c>
      <c r="I1402" t="s">
        <v>64</v>
      </c>
      <c r="J1402" t="s">
        <v>41</v>
      </c>
      <c r="K1402" t="s">
        <v>43</v>
      </c>
      <c r="L1402">
        <v>3</v>
      </c>
      <c r="M1402" s="6">
        <v>1930.8</v>
      </c>
      <c r="N1402" s="8">
        <v>0.13</v>
      </c>
      <c r="O1402" s="5">
        <v>5039.3900000000003</v>
      </c>
      <c r="P1402" s="10" t="str">
        <f t="shared" si="87"/>
        <v>2021</v>
      </c>
      <c r="Q1402" s="10" t="s">
        <v>993</v>
      </c>
      <c r="R1402" s="11" t="s">
        <v>2560</v>
      </c>
    </row>
    <row r="1403" spans="1:18" x14ac:dyDescent="0.3">
      <c r="A1403" t="str">
        <f t="shared" si="84"/>
        <v>1402-Noa/SPS</v>
      </c>
      <c r="B1403" t="s">
        <v>62</v>
      </c>
      <c r="C1403" t="str">
        <f t="shared" si="85"/>
        <v>Noa</v>
      </c>
      <c r="D1403">
        <v>1402</v>
      </c>
      <c r="E1403" t="s">
        <v>24</v>
      </c>
      <c r="F1403" s="5">
        <v>64</v>
      </c>
      <c r="G1403" s="5" t="str">
        <f t="shared" si="86"/>
        <v>Senior</v>
      </c>
      <c r="H1403" t="s">
        <v>32</v>
      </c>
      <c r="I1403" t="s">
        <v>35</v>
      </c>
      <c r="J1403" t="s">
        <v>39</v>
      </c>
      <c r="K1403" t="s">
        <v>43</v>
      </c>
      <c r="L1403">
        <v>7</v>
      </c>
      <c r="M1403" s="6">
        <v>1670.03</v>
      </c>
      <c r="N1403" s="8">
        <v>0.27</v>
      </c>
      <c r="O1403" s="5">
        <v>8533.85</v>
      </c>
      <c r="P1403" s="10" t="str">
        <f t="shared" si="87"/>
        <v>2023</v>
      </c>
      <c r="Q1403" s="10" t="s">
        <v>82</v>
      </c>
      <c r="R1403" s="11" t="s">
        <v>2561</v>
      </c>
    </row>
    <row r="1404" spans="1:18" x14ac:dyDescent="0.3">
      <c r="A1404" t="str">
        <f t="shared" si="84"/>
        <v>1403-Ais/SPS</v>
      </c>
      <c r="B1404" t="s">
        <v>62</v>
      </c>
      <c r="C1404" t="str">
        <f t="shared" si="85"/>
        <v>Ais</v>
      </c>
      <c r="D1404">
        <v>1403</v>
      </c>
      <c r="E1404" t="s">
        <v>16</v>
      </c>
      <c r="F1404" s="5">
        <v>57</v>
      </c>
      <c r="G1404" s="5" t="str">
        <f t="shared" si="86"/>
        <v>Senior</v>
      </c>
      <c r="H1404" t="s">
        <v>31</v>
      </c>
      <c r="I1404" t="s">
        <v>35</v>
      </c>
      <c r="J1404" t="s">
        <v>57</v>
      </c>
      <c r="K1404" t="s">
        <v>67</v>
      </c>
      <c r="L1404">
        <v>7</v>
      </c>
      <c r="M1404" s="6">
        <v>375.24</v>
      </c>
      <c r="N1404" s="8">
        <v>0.14000000000000001</v>
      </c>
      <c r="O1404" s="5">
        <v>2258.94</v>
      </c>
      <c r="P1404" s="10" t="str">
        <f t="shared" si="87"/>
        <v>2022</v>
      </c>
      <c r="Q1404" s="10" t="s">
        <v>994</v>
      </c>
      <c r="R1404" s="11" t="s">
        <v>2562</v>
      </c>
    </row>
    <row r="1405" spans="1:18" x14ac:dyDescent="0.3">
      <c r="A1405" t="str">
        <f t="shared" si="84"/>
        <v>1404-Mar/SPS</v>
      </c>
      <c r="B1405" t="s">
        <v>62</v>
      </c>
      <c r="C1405" t="str">
        <f t="shared" si="85"/>
        <v>Mar</v>
      </c>
      <c r="D1405">
        <v>1404</v>
      </c>
      <c r="E1405" t="s">
        <v>18</v>
      </c>
      <c r="F1405" s="5">
        <v>32</v>
      </c>
      <c r="G1405" s="5" t="str">
        <f t="shared" si="86"/>
        <v>Middle Age</v>
      </c>
      <c r="H1405" t="s">
        <v>31</v>
      </c>
      <c r="I1405" t="s">
        <v>66</v>
      </c>
      <c r="J1405" t="s">
        <v>38</v>
      </c>
      <c r="K1405" t="s">
        <v>42</v>
      </c>
      <c r="L1405">
        <v>5</v>
      </c>
      <c r="M1405" s="6">
        <v>1607.05</v>
      </c>
      <c r="N1405" s="8">
        <v>0.27</v>
      </c>
      <c r="O1405" s="5">
        <v>5865.73</v>
      </c>
      <c r="P1405" s="10" t="str">
        <f t="shared" si="87"/>
        <v>2021</v>
      </c>
      <c r="Q1405" s="10" t="s">
        <v>282</v>
      </c>
      <c r="R1405" s="11" t="s">
        <v>1298</v>
      </c>
    </row>
    <row r="1406" spans="1:18" x14ac:dyDescent="0.3">
      <c r="A1406" t="str">
        <f t="shared" si="84"/>
        <v>1405-Ais/SPS</v>
      </c>
      <c r="B1406" t="s">
        <v>62</v>
      </c>
      <c r="C1406" t="str">
        <f t="shared" si="85"/>
        <v>Ais</v>
      </c>
      <c r="D1406">
        <v>1405</v>
      </c>
      <c r="E1406" t="s">
        <v>16</v>
      </c>
      <c r="F1406" s="5">
        <v>31</v>
      </c>
      <c r="G1406" s="5" t="str">
        <f t="shared" si="86"/>
        <v>Middle Age</v>
      </c>
      <c r="H1406" t="s">
        <v>31</v>
      </c>
      <c r="I1406" t="s">
        <v>66</v>
      </c>
      <c r="J1406" t="s">
        <v>37</v>
      </c>
      <c r="K1406" t="s">
        <v>42</v>
      </c>
      <c r="L1406">
        <v>5</v>
      </c>
      <c r="M1406" s="6">
        <v>397.68</v>
      </c>
      <c r="N1406" s="8">
        <v>0.25</v>
      </c>
      <c r="O1406" s="5">
        <v>1491.3</v>
      </c>
      <c r="P1406" s="10" t="str">
        <f t="shared" si="87"/>
        <v>2022</v>
      </c>
      <c r="Q1406" s="10" t="s">
        <v>892</v>
      </c>
      <c r="R1406" s="11" t="s">
        <v>2563</v>
      </c>
    </row>
    <row r="1407" spans="1:18" x14ac:dyDescent="0.3">
      <c r="A1407" t="str">
        <f t="shared" si="84"/>
        <v>1406-Luc/SPS</v>
      </c>
      <c r="B1407" t="s">
        <v>62</v>
      </c>
      <c r="C1407" t="str">
        <f t="shared" si="85"/>
        <v>Luc</v>
      </c>
      <c r="D1407">
        <v>1406</v>
      </c>
      <c r="E1407" t="s">
        <v>25</v>
      </c>
      <c r="F1407" s="5">
        <v>48</v>
      </c>
      <c r="G1407" s="5" t="str">
        <f t="shared" si="86"/>
        <v>Senior</v>
      </c>
      <c r="H1407" t="s">
        <v>31</v>
      </c>
      <c r="I1407" t="s">
        <v>66</v>
      </c>
      <c r="J1407" t="s">
        <v>37</v>
      </c>
      <c r="K1407" t="s">
        <v>42</v>
      </c>
      <c r="L1407">
        <v>8</v>
      </c>
      <c r="M1407" s="6">
        <v>201.64</v>
      </c>
      <c r="N1407" s="8">
        <v>0.3</v>
      </c>
      <c r="O1407" s="5">
        <v>1129.18</v>
      </c>
      <c r="P1407" s="10" t="str">
        <f t="shared" si="87"/>
        <v>2020</v>
      </c>
      <c r="Q1407" s="10" t="s">
        <v>995</v>
      </c>
      <c r="R1407" s="11" t="s">
        <v>2564</v>
      </c>
    </row>
    <row r="1408" spans="1:18" x14ac:dyDescent="0.3">
      <c r="A1408" t="str">
        <f t="shared" si="84"/>
        <v>1407-Jac/SPS</v>
      </c>
      <c r="B1408" t="s">
        <v>62</v>
      </c>
      <c r="C1408" t="str">
        <f t="shared" si="85"/>
        <v>Jac</v>
      </c>
      <c r="D1408">
        <v>1407</v>
      </c>
      <c r="E1408" t="s">
        <v>30</v>
      </c>
      <c r="F1408" s="5">
        <v>46</v>
      </c>
      <c r="G1408" s="5" t="str">
        <f t="shared" si="86"/>
        <v>Senior</v>
      </c>
      <c r="H1408" t="s">
        <v>32</v>
      </c>
      <c r="I1408" t="s">
        <v>65</v>
      </c>
      <c r="J1408" t="s">
        <v>39</v>
      </c>
      <c r="K1408" t="s">
        <v>42</v>
      </c>
      <c r="L1408">
        <v>4</v>
      </c>
      <c r="M1408" s="6">
        <v>1682.31</v>
      </c>
      <c r="N1408" s="8">
        <v>0.28000000000000003</v>
      </c>
      <c r="O1408" s="5">
        <v>4845.05</v>
      </c>
      <c r="P1408" s="10" t="str">
        <f t="shared" si="87"/>
        <v>2021</v>
      </c>
      <c r="Q1408" s="10" t="s">
        <v>996</v>
      </c>
      <c r="R1408" s="11" t="s">
        <v>2565</v>
      </c>
    </row>
    <row r="1409" spans="1:18" x14ac:dyDescent="0.3">
      <c r="A1409" t="str">
        <f t="shared" si="84"/>
        <v>1408-Meh/SPS</v>
      </c>
      <c r="B1409" t="s">
        <v>62</v>
      </c>
      <c r="C1409" t="str">
        <f t="shared" si="85"/>
        <v>Meh</v>
      </c>
      <c r="D1409">
        <v>1408</v>
      </c>
      <c r="E1409" t="s">
        <v>26</v>
      </c>
      <c r="F1409" s="5">
        <v>44</v>
      </c>
      <c r="G1409" s="5" t="str">
        <f t="shared" si="86"/>
        <v>Middle Age</v>
      </c>
      <c r="H1409" t="s">
        <v>32</v>
      </c>
      <c r="I1409" t="s">
        <v>63</v>
      </c>
      <c r="J1409" t="s">
        <v>37</v>
      </c>
      <c r="K1409" t="s">
        <v>43</v>
      </c>
      <c r="L1409">
        <v>1</v>
      </c>
      <c r="M1409" s="6">
        <v>1953.12</v>
      </c>
      <c r="N1409" s="8">
        <v>0.21</v>
      </c>
      <c r="O1409" s="5">
        <v>1542.96</v>
      </c>
      <c r="P1409" s="10" t="str">
        <f t="shared" si="87"/>
        <v>2020</v>
      </c>
      <c r="Q1409" s="10" t="s">
        <v>997</v>
      </c>
      <c r="R1409" s="11" t="s">
        <v>2566</v>
      </c>
    </row>
    <row r="1410" spans="1:18" x14ac:dyDescent="0.3">
      <c r="A1410" t="str">
        <f t="shared" si="84"/>
        <v>1409-Emi/SPS</v>
      </c>
      <c r="B1410" t="s">
        <v>62</v>
      </c>
      <c r="C1410" t="str">
        <f t="shared" si="85"/>
        <v>Emi</v>
      </c>
      <c r="D1410">
        <v>1409</v>
      </c>
      <c r="E1410" t="s">
        <v>28</v>
      </c>
      <c r="F1410" s="5">
        <v>38</v>
      </c>
      <c r="G1410" s="5" t="str">
        <f t="shared" si="86"/>
        <v>Middle Age</v>
      </c>
      <c r="H1410" t="s">
        <v>32</v>
      </c>
      <c r="I1410" t="s">
        <v>35</v>
      </c>
      <c r="J1410" t="s">
        <v>39</v>
      </c>
      <c r="K1410" t="s">
        <v>42</v>
      </c>
      <c r="L1410">
        <v>1</v>
      </c>
      <c r="M1410" s="6">
        <v>221.83</v>
      </c>
      <c r="N1410" s="8">
        <v>0.26</v>
      </c>
      <c r="O1410" s="5">
        <v>164.15</v>
      </c>
      <c r="P1410" s="10" t="str">
        <f t="shared" si="87"/>
        <v>2023</v>
      </c>
      <c r="Q1410" s="10" t="s">
        <v>833</v>
      </c>
      <c r="R1410" s="11" t="s">
        <v>2567</v>
      </c>
    </row>
    <row r="1411" spans="1:18" x14ac:dyDescent="0.3">
      <c r="A1411" t="str">
        <f t="shared" ref="A1411:A1474" si="88">D1411&amp;"-"&amp;C1411&amp;"/"&amp;B1411</f>
        <v>1410-Mar/SPS</v>
      </c>
      <c r="B1411" t="s">
        <v>62</v>
      </c>
      <c r="C1411" t="str">
        <f t="shared" ref="C1411:C1474" si="89">LEFT(E1411,3)</f>
        <v>Mar</v>
      </c>
      <c r="D1411">
        <v>1410</v>
      </c>
      <c r="E1411" t="s">
        <v>18</v>
      </c>
      <c r="F1411" s="5">
        <v>26</v>
      </c>
      <c r="G1411" s="5" t="str">
        <f t="shared" ref="G1411:G1474" si="90">IF(F1411&lt;25,"Young",IF(F1411&lt;45,"Middle Age","Senior"))</f>
        <v>Middle Age</v>
      </c>
      <c r="H1411" t="s">
        <v>31</v>
      </c>
      <c r="I1411" t="s">
        <v>35</v>
      </c>
      <c r="J1411" t="s">
        <v>38</v>
      </c>
      <c r="K1411" t="s">
        <v>42</v>
      </c>
      <c r="L1411">
        <v>9</v>
      </c>
      <c r="M1411" s="6">
        <v>1637.15</v>
      </c>
      <c r="N1411" s="8">
        <v>0.22</v>
      </c>
      <c r="O1411" s="5">
        <v>11492.79</v>
      </c>
      <c r="P1411" s="10" t="str">
        <f t="shared" ref="P1411:P1474" si="91">RIGHT(Q1411,4)</f>
        <v>2020</v>
      </c>
      <c r="Q1411" s="10" t="s">
        <v>998</v>
      </c>
      <c r="R1411" s="11" t="s">
        <v>2568</v>
      </c>
    </row>
    <row r="1412" spans="1:18" x14ac:dyDescent="0.3">
      <c r="A1412" t="str">
        <f t="shared" si="88"/>
        <v>1411-Isa/SPS</v>
      </c>
      <c r="B1412" t="s">
        <v>62</v>
      </c>
      <c r="C1412" t="str">
        <f t="shared" si="89"/>
        <v>Isa</v>
      </c>
      <c r="D1412">
        <v>1411</v>
      </c>
      <c r="E1412" t="s">
        <v>21</v>
      </c>
      <c r="F1412" s="5">
        <v>37</v>
      </c>
      <c r="G1412" s="5" t="str">
        <f t="shared" si="90"/>
        <v>Middle Age</v>
      </c>
      <c r="H1412" t="s">
        <v>31</v>
      </c>
      <c r="I1412" t="s">
        <v>65</v>
      </c>
      <c r="J1412" t="s">
        <v>39</v>
      </c>
      <c r="K1412" t="s">
        <v>43</v>
      </c>
      <c r="L1412">
        <v>4</v>
      </c>
      <c r="M1412" s="6">
        <v>1725.46</v>
      </c>
      <c r="N1412" s="8">
        <v>0.21</v>
      </c>
      <c r="O1412" s="5">
        <v>5452.45</v>
      </c>
      <c r="P1412" s="10" t="str">
        <f t="shared" si="91"/>
        <v>2022</v>
      </c>
      <c r="Q1412" s="10" t="s">
        <v>999</v>
      </c>
      <c r="R1412" s="11" t="s">
        <v>2569</v>
      </c>
    </row>
    <row r="1413" spans="1:18" x14ac:dyDescent="0.3">
      <c r="A1413" t="str">
        <f t="shared" si="88"/>
        <v>1412-Ali/SPS</v>
      </c>
      <c r="B1413" t="s">
        <v>62</v>
      </c>
      <c r="C1413" t="str">
        <f t="shared" si="89"/>
        <v>Ali</v>
      </c>
      <c r="D1413">
        <v>1412</v>
      </c>
      <c r="E1413" t="s">
        <v>12</v>
      </c>
      <c r="F1413" s="5">
        <v>52</v>
      </c>
      <c r="G1413" s="5" t="str">
        <f t="shared" si="90"/>
        <v>Senior</v>
      </c>
      <c r="H1413" t="s">
        <v>32</v>
      </c>
      <c r="I1413" t="s">
        <v>64</v>
      </c>
      <c r="J1413" t="s">
        <v>37</v>
      </c>
      <c r="K1413" t="s">
        <v>43</v>
      </c>
      <c r="L1413">
        <v>1</v>
      </c>
      <c r="M1413" s="6">
        <v>281.57</v>
      </c>
      <c r="N1413" s="8">
        <v>0.21</v>
      </c>
      <c r="O1413" s="5">
        <v>222.44</v>
      </c>
      <c r="P1413" s="10" t="str">
        <f t="shared" si="91"/>
        <v>2020</v>
      </c>
      <c r="Q1413" s="10" t="s">
        <v>1000</v>
      </c>
      <c r="R1413" s="11" t="s">
        <v>2570</v>
      </c>
    </row>
    <row r="1414" spans="1:18" x14ac:dyDescent="0.3">
      <c r="A1414" t="str">
        <f t="shared" si="88"/>
        <v>1413-Meh/SPS</v>
      </c>
      <c r="B1414" t="s">
        <v>62</v>
      </c>
      <c r="C1414" t="str">
        <f t="shared" si="89"/>
        <v>Meh</v>
      </c>
      <c r="D1414">
        <v>1413</v>
      </c>
      <c r="E1414" t="s">
        <v>26</v>
      </c>
      <c r="F1414" s="5">
        <v>32</v>
      </c>
      <c r="G1414" s="5" t="str">
        <f t="shared" si="90"/>
        <v>Middle Age</v>
      </c>
      <c r="H1414" t="s">
        <v>31</v>
      </c>
      <c r="I1414" t="s">
        <v>34</v>
      </c>
      <c r="J1414" t="s">
        <v>39</v>
      </c>
      <c r="K1414" t="s">
        <v>67</v>
      </c>
      <c r="L1414" s="12">
        <v>5</v>
      </c>
      <c r="M1414" s="6">
        <v>602.34</v>
      </c>
      <c r="N1414" s="8">
        <v>0.22</v>
      </c>
      <c r="O1414" s="5">
        <v>939.65</v>
      </c>
      <c r="P1414" s="10" t="str">
        <f t="shared" si="91"/>
        <v>2020</v>
      </c>
      <c r="Q1414" s="10" t="s">
        <v>142</v>
      </c>
      <c r="R1414" s="11" t="s">
        <v>2571</v>
      </c>
    </row>
    <row r="1415" spans="1:18" x14ac:dyDescent="0.3">
      <c r="A1415" t="str">
        <f t="shared" si="88"/>
        <v>1414-Emm/SPS</v>
      </c>
      <c r="B1415" t="s">
        <v>62</v>
      </c>
      <c r="C1415" t="str">
        <f t="shared" si="89"/>
        <v>Emm</v>
      </c>
      <c r="D1415">
        <v>1414</v>
      </c>
      <c r="E1415" t="s">
        <v>20</v>
      </c>
      <c r="F1415" s="5">
        <v>41</v>
      </c>
      <c r="G1415" s="5" t="str">
        <f t="shared" si="90"/>
        <v>Middle Age</v>
      </c>
      <c r="H1415" t="s">
        <v>32</v>
      </c>
      <c r="I1415" t="s">
        <v>63</v>
      </c>
      <c r="J1415" t="s">
        <v>37</v>
      </c>
      <c r="K1415" t="s">
        <v>43</v>
      </c>
      <c r="L1415">
        <v>7</v>
      </c>
      <c r="M1415" s="6">
        <v>1480.64</v>
      </c>
      <c r="N1415" s="8">
        <v>0.11</v>
      </c>
      <c r="O1415" s="5">
        <v>9224.39</v>
      </c>
      <c r="P1415" s="10" t="str">
        <f t="shared" si="91"/>
        <v>2020</v>
      </c>
      <c r="Q1415" s="10" t="s">
        <v>1001</v>
      </c>
      <c r="R1415" s="11" t="s">
        <v>2572</v>
      </c>
    </row>
    <row r="1416" spans="1:18" x14ac:dyDescent="0.3">
      <c r="A1416" t="str">
        <f t="shared" si="88"/>
        <v>1415-Meh/SPS</v>
      </c>
      <c r="B1416" t="s">
        <v>62</v>
      </c>
      <c r="C1416" t="str">
        <f t="shared" si="89"/>
        <v>Meh</v>
      </c>
      <c r="D1416">
        <v>1415</v>
      </c>
      <c r="E1416" t="s">
        <v>26</v>
      </c>
      <c r="F1416" s="5">
        <v>33</v>
      </c>
      <c r="G1416" s="5" t="str">
        <f t="shared" si="90"/>
        <v>Middle Age</v>
      </c>
      <c r="H1416" t="s">
        <v>31</v>
      </c>
      <c r="I1416" t="s">
        <v>64</v>
      </c>
      <c r="J1416" t="s">
        <v>40</v>
      </c>
      <c r="K1416" t="s">
        <v>67</v>
      </c>
      <c r="L1416" s="12">
        <v>5</v>
      </c>
      <c r="M1416" s="6">
        <v>1625.07</v>
      </c>
      <c r="N1416" s="8">
        <v>0.13</v>
      </c>
      <c r="O1416" s="5">
        <v>2827.62</v>
      </c>
      <c r="P1416" s="10" t="str">
        <f t="shared" si="91"/>
        <v>2020</v>
      </c>
      <c r="Q1416" s="10" t="s">
        <v>1002</v>
      </c>
      <c r="R1416" s="11" t="s">
        <v>2573</v>
      </c>
    </row>
    <row r="1417" spans="1:18" x14ac:dyDescent="0.3">
      <c r="A1417" t="str">
        <f t="shared" si="88"/>
        <v>1416-Ais/SPS</v>
      </c>
      <c r="B1417" t="s">
        <v>62</v>
      </c>
      <c r="C1417" t="str">
        <f t="shared" si="89"/>
        <v>Ais</v>
      </c>
      <c r="D1417">
        <v>1416</v>
      </c>
      <c r="E1417" t="s">
        <v>16</v>
      </c>
      <c r="F1417" s="5">
        <v>53</v>
      </c>
      <c r="G1417" s="5" t="str">
        <f t="shared" si="90"/>
        <v>Senior</v>
      </c>
      <c r="H1417" t="s">
        <v>31</v>
      </c>
      <c r="I1417" t="s">
        <v>65</v>
      </c>
      <c r="J1417" t="s">
        <v>41</v>
      </c>
      <c r="K1417" t="s">
        <v>67</v>
      </c>
      <c r="L1417">
        <v>1</v>
      </c>
      <c r="M1417" s="6">
        <v>740.25</v>
      </c>
      <c r="N1417" s="8">
        <v>0.09</v>
      </c>
      <c r="O1417" s="5">
        <v>673.63</v>
      </c>
      <c r="P1417" s="10" t="str">
        <f t="shared" si="91"/>
        <v>2023</v>
      </c>
      <c r="Q1417" s="10" t="s">
        <v>295</v>
      </c>
      <c r="R1417" s="11" t="s">
        <v>2574</v>
      </c>
    </row>
    <row r="1418" spans="1:18" x14ac:dyDescent="0.3">
      <c r="A1418" t="str">
        <f t="shared" si="88"/>
        <v>1417-Emm/SPS</v>
      </c>
      <c r="B1418" t="s">
        <v>62</v>
      </c>
      <c r="C1418" t="str">
        <f t="shared" si="89"/>
        <v>Emm</v>
      </c>
      <c r="D1418">
        <v>1417</v>
      </c>
      <c r="E1418" t="s">
        <v>20</v>
      </c>
      <c r="F1418" s="5">
        <v>28</v>
      </c>
      <c r="G1418" s="5" t="str">
        <f t="shared" si="90"/>
        <v>Middle Age</v>
      </c>
      <c r="H1418" t="s">
        <v>31</v>
      </c>
      <c r="I1418" t="s">
        <v>63</v>
      </c>
      <c r="J1418" t="s">
        <v>37</v>
      </c>
      <c r="K1418" t="s">
        <v>42</v>
      </c>
      <c r="L1418">
        <v>9</v>
      </c>
      <c r="M1418" s="6">
        <v>361.86</v>
      </c>
      <c r="N1418" s="8">
        <v>0.04</v>
      </c>
      <c r="O1418" s="5">
        <v>3126.47</v>
      </c>
      <c r="P1418" s="10" t="str">
        <f t="shared" si="91"/>
        <v>2020</v>
      </c>
      <c r="Q1418" s="10" t="s">
        <v>977</v>
      </c>
      <c r="R1418" s="11" t="s">
        <v>2575</v>
      </c>
    </row>
    <row r="1419" spans="1:18" x14ac:dyDescent="0.3">
      <c r="A1419" t="str">
        <f t="shared" si="88"/>
        <v>1418-Isa/SPS</v>
      </c>
      <c r="B1419" t="s">
        <v>62</v>
      </c>
      <c r="C1419" t="str">
        <f t="shared" si="89"/>
        <v>Isa</v>
      </c>
      <c r="D1419">
        <v>1418</v>
      </c>
      <c r="E1419" t="s">
        <v>21</v>
      </c>
      <c r="F1419" s="5">
        <v>25</v>
      </c>
      <c r="G1419" s="5" t="str">
        <f t="shared" si="90"/>
        <v>Middle Age</v>
      </c>
      <c r="H1419" t="s">
        <v>31</v>
      </c>
      <c r="I1419" t="s">
        <v>63</v>
      </c>
      <c r="J1419" t="s">
        <v>37</v>
      </c>
      <c r="K1419" t="s">
        <v>42</v>
      </c>
      <c r="L1419">
        <v>5</v>
      </c>
      <c r="M1419" s="6">
        <v>1314.27</v>
      </c>
      <c r="N1419" s="8">
        <v>0.14000000000000001</v>
      </c>
      <c r="O1419" s="5">
        <v>5651.36</v>
      </c>
      <c r="P1419" s="10" t="str">
        <f t="shared" si="91"/>
        <v>2020</v>
      </c>
      <c r="Q1419" s="10" t="s">
        <v>1003</v>
      </c>
      <c r="R1419" s="11" t="s">
        <v>2576</v>
      </c>
    </row>
    <row r="1420" spans="1:18" x14ac:dyDescent="0.3">
      <c r="A1420" t="str">
        <f t="shared" si="88"/>
        <v>1419-Dan/SPS</v>
      </c>
      <c r="B1420" t="s">
        <v>62</v>
      </c>
      <c r="C1420" t="str">
        <f t="shared" si="89"/>
        <v>Dan</v>
      </c>
      <c r="D1420">
        <v>1419</v>
      </c>
      <c r="E1420" t="s">
        <v>15</v>
      </c>
      <c r="F1420" s="5">
        <v>20</v>
      </c>
      <c r="G1420" s="5" t="str">
        <f t="shared" si="90"/>
        <v>Young</v>
      </c>
      <c r="H1420" t="s">
        <v>31</v>
      </c>
      <c r="I1420" t="s">
        <v>35</v>
      </c>
      <c r="J1420" t="s">
        <v>37</v>
      </c>
      <c r="K1420" t="s">
        <v>42</v>
      </c>
      <c r="L1420">
        <v>4</v>
      </c>
      <c r="M1420" s="6">
        <v>1418.84</v>
      </c>
      <c r="N1420" s="8">
        <v>0.27</v>
      </c>
      <c r="O1420" s="5">
        <v>4143.01</v>
      </c>
      <c r="P1420" s="10" t="str">
        <f t="shared" si="91"/>
        <v>2020</v>
      </c>
      <c r="Q1420" s="10" t="s">
        <v>1004</v>
      </c>
      <c r="R1420" s="11" t="s">
        <v>2577</v>
      </c>
    </row>
    <row r="1421" spans="1:18" x14ac:dyDescent="0.3">
      <c r="A1421" t="str">
        <f t="shared" si="88"/>
        <v>1420-Emm/SPS</v>
      </c>
      <c r="B1421" t="s">
        <v>62</v>
      </c>
      <c r="C1421" t="str">
        <f t="shared" si="89"/>
        <v>Emm</v>
      </c>
      <c r="D1421">
        <v>1420</v>
      </c>
      <c r="E1421" t="s">
        <v>20</v>
      </c>
      <c r="F1421" s="5">
        <v>36</v>
      </c>
      <c r="G1421" s="5" t="str">
        <f t="shared" si="90"/>
        <v>Middle Age</v>
      </c>
      <c r="H1421" t="s">
        <v>31</v>
      </c>
      <c r="I1421" t="s">
        <v>35</v>
      </c>
      <c r="J1421" t="s">
        <v>41</v>
      </c>
      <c r="K1421" t="s">
        <v>43</v>
      </c>
      <c r="L1421">
        <v>4</v>
      </c>
      <c r="M1421" s="6">
        <v>1032.04</v>
      </c>
      <c r="N1421" s="8">
        <v>0.2</v>
      </c>
      <c r="O1421" s="5">
        <v>3302.53</v>
      </c>
      <c r="P1421" s="10" t="str">
        <f t="shared" si="91"/>
        <v>2021</v>
      </c>
      <c r="Q1421" s="10" t="s">
        <v>1005</v>
      </c>
      <c r="R1421" s="11" t="s">
        <v>2578</v>
      </c>
    </row>
    <row r="1422" spans="1:18" x14ac:dyDescent="0.3">
      <c r="A1422" t="str">
        <f t="shared" si="88"/>
        <v>1421-Joh/SPS</v>
      </c>
      <c r="B1422" t="s">
        <v>62</v>
      </c>
      <c r="C1422" t="str">
        <f t="shared" si="89"/>
        <v>Joh</v>
      </c>
      <c r="D1422">
        <v>1421</v>
      </c>
      <c r="E1422" t="s">
        <v>19</v>
      </c>
      <c r="F1422" s="5">
        <v>63</v>
      </c>
      <c r="G1422" s="5" t="str">
        <f t="shared" si="90"/>
        <v>Senior</v>
      </c>
      <c r="H1422" t="s">
        <v>31</v>
      </c>
      <c r="I1422" t="s">
        <v>66</v>
      </c>
      <c r="J1422" t="s">
        <v>40</v>
      </c>
      <c r="K1422" t="s">
        <v>43</v>
      </c>
      <c r="L1422">
        <v>1</v>
      </c>
      <c r="M1422" s="6">
        <v>332.64</v>
      </c>
      <c r="N1422" s="8">
        <v>0.02</v>
      </c>
      <c r="O1422" s="5">
        <v>325.99</v>
      </c>
      <c r="P1422" s="10" t="str">
        <f t="shared" si="91"/>
        <v>2023</v>
      </c>
      <c r="Q1422" s="10" t="s">
        <v>1006</v>
      </c>
      <c r="R1422" s="11" t="s">
        <v>2579</v>
      </c>
    </row>
    <row r="1423" spans="1:18" x14ac:dyDescent="0.3">
      <c r="A1423" t="str">
        <f t="shared" si="88"/>
        <v>1422-Luc/SPS</v>
      </c>
      <c r="B1423" t="s">
        <v>62</v>
      </c>
      <c r="C1423" t="str">
        <f t="shared" si="89"/>
        <v>Luc</v>
      </c>
      <c r="D1423">
        <v>1422</v>
      </c>
      <c r="E1423" t="s">
        <v>25</v>
      </c>
      <c r="F1423" s="5">
        <v>58</v>
      </c>
      <c r="G1423" s="5" t="str">
        <f t="shared" si="90"/>
        <v>Senior</v>
      </c>
      <c r="H1423" t="s">
        <v>32</v>
      </c>
      <c r="I1423" t="s">
        <v>66</v>
      </c>
      <c r="J1423" t="s">
        <v>57</v>
      </c>
      <c r="K1423" t="s">
        <v>42</v>
      </c>
      <c r="L1423">
        <v>3</v>
      </c>
      <c r="M1423" s="6">
        <v>1696.75</v>
      </c>
      <c r="N1423" s="8">
        <v>0.24</v>
      </c>
      <c r="O1423" s="5">
        <v>3868.59</v>
      </c>
      <c r="P1423" s="10" t="str">
        <f t="shared" si="91"/>
        <v>2023</v>
      </c>
      <c r="Q1423" s="10" t="s">
        <v>588</v>
      </c>
      <c r="R1423" s="11" t="s">
        <v>2580</v>
      </c>
    </row>
    <row r="1424" spans="1:18" x14ac:dyDescent="0.3">
      <c r="A1424" t="str">
        <f t="shared" si="88"/>
        <v>1423-Fat/SPS</v>
      </c>
      <c r="B1424" t="s">
        <v>62</v>
      </c>
      <c r="C1424" t="str">
        <f t="shared" si="89"/>
        <v>Fat</v>
      </c>
      <c r="D1424">
        <v>1423</v>
      </c>
      <c r="E1424" t="s">
        <v>13</v>
      </c>
      <c r="F1424" s="5">
        <v>20</v>
      </c>
      <c r="G1424" s="5" t="str">
        <f t="shared" si="90"/>
        <v>Young</v>
      </c>
      <c r="H1424" t="s">
        <v>32</v>
      </c>
      <c r="I1424" t="s">
        <v>35</v>
      </c>
      <c r="J1424" t="s">
        <v>37</v>
      </c>
      <c r="K1424" t="s">
        <v>42</v>
      </c>
      <c r="L1424">
        <v>1</v>
      </c>
      <c r="M1424" s="6">
        <v>1308.27</v>
      </c>
      <c r="N1424" s="8">
        <v>0.28000000000000003</v>
      </c>
      <c r="O1424" s="5">
        <v>941.95</v>
      </c>
      <c r="P1424" s="10" t="str">
        <f t="shared" si="91"/>
        <v>2021</v>
      </c>
      <c r="Q1424" s="10" t="s">
        <v>489</v>
      </c>
      <c r="R1424" s="11" t="s">
        <v>2581</v>
      </c>
    </row>
    <row r="1425" spans="1:18" x14ac:dyDescent="0.3">
      <c r="A1425" t="str">
        <f t="shared" si="88"/>
        <v>1424-Jac/SPS</v>
      </c>
      <c r="B1425" t="s">
        <v>62</v>
      </c>
      <c r="C1425" t="str">
        <f t="shared" si="89"/>
        <v>Jac</v>
      </c>
      <c r="D1425">
        <v>1424</v>
      </c>
      <c r="E1425" t="s">
        <v>30</v>
      </c>
      <c r="F1425" s="5">
        <v>53</v>
      </c>
      <c r="G1425" s="5" t="str">
        <f t="shared" si="90"/>
        <v>Senior</v>
      </c>
      <c r="H1425" t="s">
        <v>31</v>
      </c>
      <c r="I1425" t="s">
        <v>35</v>
      </c>
      <c r="J1425" t="s">
        <v>57</v>
      </c>
      <c r="K1425" t="s">
        <v>43</v>
      </c>
      <c r="L1425">
        <v>5</v>
      </c>
      <c r="M1425" s="6">
        <v>1744.87</v>
      </c>
      <c r="N1425" s="8">
        <v>0.25</v>
      </c>
      <c r="O1425" s="5">
        <v>6543.26</v>
      </c>
      <c r="P1425" s="10" t="str">
        <f t="shared" si="91"/>
        <v>2022</v>
      </c>
      <c r="Q1425" s="10" t="s">
        <v>1007</v>
      </c>
      <c r="R1425" s="11" t="s">
        <v>2582</v>
      </c>
    </row>
    <row r="1426" spans="1:18" x14ac:dyDescent="0.3">
      <c r="A1426" t="str">
        <f t="shared" si="88"/>
        <v>1425-Muh/SPS</v>
      </c>
      <c r="B1426" t="s">
        <v>62</v>
      </c>
      <c r="C1426" t="str">
        <f t="shared" si="89"/>
        <v>Muh</v>
      </c>
      <c r="D1426">
        <v>1425</v>
      </c>
      <c r="E1426" t="s">
        <v>27</v>
      </c>
      <c r="F1426" s="5">
        <v>42</v>
      </c>
      <c r="G1426" s="5" t="str">
        <f t="shared" si="90"/>
        <v>Middle Age</v>
      </c>
      <c r="H1426" t="s">
        <v>31</v>
      </c>
      <c r="I1426" t="s">
        <v>33</v>
      </c>
      <c r="J1426" t="s">
        <v>38</v>
      </c>
      <c r="K1426" t="s">
        <v>67</v>
      </c>
      <c r="L1426">
        <v>5</v>
      </c>
      <c r="M1426" s="6">
        <v>1869.29</v>
      </c>
      <c r="N1426" s="8">
        <v>0.22</v>
      </c>
      <c r="O1426" s="5">
        <v>7290.23</v>
      </c>
      <c r="P1426" s="10" t="str">
        <f t="shared" si="91"/>
        <v>2023</v>
      </c>
      <c r="Q1426" s="10" t="s">
        <v>228</v>
      </c>
      <c r="R1426" s="11" t="s">
        <v>2583</v>
      </c>
    </row>
    <row r="1427" spans="1:18" x14ac:dyDescent="0.3">
      <c r="A1427" t="str">
        <f t="shared" si="88"/>
        <v>1426-Lea/SPS</v>
      </c>
      <c r="B1427" t="s">
        <v>62</v>
      </c>
      <c r="C1427" t="str">
        <f t="shared" si="89"/>
        <v>Lea</v>
      </c>
      <c r="D1427">
        <v>1426</v>
      </c>
      <c r="E1427" t="s">
        <v>14</v>
      </c>
      <c r="F1427" s="5">
        <v>53</v>
      </c>
      <c r="G1427" s="5" t="str">
        <f t="shared" si="90"/>
        <v>Senior</v>
      </c>
      <c r="H1427" t="s">
        <v>32</v>
      </c>
      <c r="I1427" t="s">
        <v>63</v>
      </c>
      <c r="J1427" t="s">
        <v>40</v>
      </c>
      <c r="K1427" t="s">
        <v>67</v>
      </c>
      <c r="L1427">
        <v>9</v>
      </c>
      <c r="M1427" s="6">
        <v>1621.11</v>
      </c>
      <c r="N1427" s="8">
        <v>0.05</v>
      </c>
      <c r="O1427" s="5">
        <v>13860.49</v>
      </c>
      <c r="P1427" s="10" t="str">
        <f t="shared" si="91"/>
        <v>2022</v>
      </c>
      <c r="Q1427" s="10" t="s">
        <v>1008</v>
      </c>
      <c r="R1427" s="11" t="s">
        <v>2584</v>
      </c>
    </row>
    <row r="1428" spans="1:18" x14ac:dyDescent="0.3">
      <c r="A1428" t="str">
        <f t="shared" si="88"/>
        <v>1427-Isa/SPS</v>
      </c>
      <c r="B1428" t="s">
        <v>62</v>
      </c>
      <c r="C1428" t="str">
        <f t="shared" si="89"/>
        <v>Isa</v>
      </c>
      <c r="D1428">
        <v>1427</v>
      </c>
      <c r="E1428" t="s">
        <v>21</v>
      </c>
      <c r="F1428" s="5">
        <v>28</v>
      </c>
      <c r="G1428" s="5" t="str">
        <f t="shared" si="90"/>
        <v>Middle Age</v>
      </c>
      <c r="H1428" t="s">
        <v>31</v>
      </c>
      <c r="I1428" t="s">
        <v>66</v>
      </c>
      <c r="J1428" t="s">
        <v>39</v>
      </c>
      <c r="K1428" t="s">
        <v>42</v>
      </c>
      <c r="L1428">
        <v>8</v>
      </c>
      <c r="M1428" s="6">
        <v>1919.38</v>
      </c>
      <c r="N1428" s="8">
        <v>0.1</v>
      </c>
      <c r="O1428" s="5">
        <v>13819.54</v>
      </c>
      <c r="P1428" s="10" t="str">
        <f t="shared" si="91"/>
        <v>2020</v>
      </c>
      <c r="Q1428" s="10" t="s">
        <v>102</v>
      </c>
      <c r="R1428" s="11" t="s">
        <v>2585</v>
      </c>
    </row>
    <row r="1429" spans="1:18" x14ac:dyDescent="0.3">
      <c r="A1429" t="str">
        <f t="shared" si="88"/>
        <v>1428-Dav/SPS</v>
      </c>
      <c r="B1429" t="s">
        <v>62</v>
      </c>
      <c r="C1429" t="str">
        <f t="shared" si="89"/>
        <v>Dav</v>
      </c>
      <c r="D1429">
        <v>1428</v>
      </c>
      <c r="E1429" t="s">
        <v>22</v>
      </c>
      <c r="F1429" s="5">
        <v>33</v>
      </c>
      <c r="G1429" s="5" t="str">
        <f t="shared" si="90"/>
        <v>Middle Age</v>
      </c>
      <c r="H1429" t="s">
        <v>32</v>
      </c>
      <c r="I1429" t="s">
        <v>66</v>
      </c>
      <c r="J1429" t="s">
        <v>57</v>
      </c>
      <c r="K1429" t="s">
        <v>42</v>
      </c>
      <c r="L1429">
        <v>5</v>
      </c>
      <c r="M1429" s="6">
        <v>1910.8</v>
      </c>
      <c r="N1429" s="8">
        <v>0.17</v>
      </c>
      <c r="O1429" s="5">
        <v>7929.82</v>
      </c>
      <c r="P1429" s="10" t="str">
        <f t="shared" si="91"/>
        <v>2022</v>
      </c>
      <c r="Q1429" s="10" t="s">
        <v>1009</v>
      </c>
      <c r="R1429" s="11" t="s">
        <v>2586</v>
      </c>
    </row>
    <row r="1430" spans="1:18" x14ac:dyDescent="0.3">
      <c r="A1430" t="str">
        <f t="shared" si="88"/>
        <v>1429-Dav/SPS</v>
      </c>
      <c r="B1430" t="s">
        <v>62</v>
      </c>
      <c r="C1430" t="str">
        <f t="shared" si="89"/>
        <v>Dav</v>
      </c>
      <c r="D1430">
        <v>1429</v>
      </c>
      <c r="E1430" t="s">
        <v>22</v>
      </c>
      <c r="F1430" s="5">
        <v>34</v>
      </c>
      <c r="G1430" s="5" t="str">
        <f t="shared" si="90"/>
        <v>Middle Age</v>
      </c>
      <c r="H1430" t="s">
        <v>32</v>
      </c>
      <c r="I1430" t="s">
        <v>64</v>
      </c>
      <c r="J1430" t="s">
        <v>40</v>
      </c>
      <c r="K1430" t="s">
        <v>42</v>
      </c>
      <c r="L1430">
        <v>5</v>
      </c>
      <c r="M1430" s="6">
        <v>1257.72</v>
      </c>
      <c r="N1430" s="8">
        <v>0.02</v>
      </c>
      <c r="O1430" s="5">
        <v>6162.83</v>
      </c>
      <c r="P1430" s="10" t="str">
        <f t="shared" si="91"/>
        <v>2023</v>
      </c>
      <c r="Q1430" s="10" t="s">
        <v>887</v>
      </c>
      <c r="R1430" s="11" t="s">
        <v>2587</v>
      </c>
    </row>
    <row r="1431" spans="1:18" x14ac:dyDescent="0.3">
      <c r="A1431" t="str">
        <f t="shared" si="88"/>
        <v>1430-Luc/SPS</v>
      </c>
      <c r="B1431" t="s">
        <v>62</v>
      </c>
      <c r="C1431" t="str">
        <f t="shared" si="89"/>
        <v>Luc</v>
      </c>
      <c r="D1431">
        <v>1430</v>
      </c>
      <c r="E1431" t="s">
        <v>25</v>
      </c>
      <c r="F1431" s="5">
        <v>59</v>
      </c>
      <c r="G1431" s="5" t="str">
        <f t="shared" si="90"/>
        <v>Senior</v>
      </c>
      <c r="H1431" t="s">
        <v>32</v>
      </c>
      <c r="I1431" t="s">
        <v>35</v>
      </c>
      <c r="J1431" t="s">
        <v>38</v>
      </c>
      <c r="K1431" t="s">
        <v>67</v>
      </c>
      <c r="L1431">
        <v>7</v>
      </c>
      <c r="M1431" s="6">
        <v>1469.94</v>
      </c>
      <c r="N1431" s="8">
        <v>0.03</v>
      </c>
      <c r="O1431" s="5">
        <v>9980.89</v>
      </c>
      <c r="P1431" s="10" t="str">
        <f t="shared" si="91"/>
        <v>2022</v>
      </c>
      <c r="Q1431" s="10" t="s">
        <v>758</v>
      </c>
      <c r="R1431" s="11" t="s">
        <v>2588</v>
      </c>
    </row>
    <row r="1432" spans="1:18" x14ac:dyDescent="0.3">
      <c r="A1432" t="str">
        <f t="shared" si="88"/>
        <v>1431-Oma/SPS</v>
      </c>
      <c r="B1432" t="s">
        <v>62</v>
      </c>
      <c r="C1432" t="str">
        <f t="shared" si="89"/>
        <v>Oma</v>
      </c>
      <c r="D1432">
        <v>1431</v>
      </c>
      <c r="E1432" t="s">
        <v>23</v>
      </c>
      <c r="F1432" s="5">
        <v>41</v>
      </c>
      <c r="G1432" s="5" t="str">
        <f t="shared" si="90"/>
        <v>Middle Age</v>
      </c>
      <c r="H1432" t="s">
        <v>32</v>
      </c>
      <c r="I1432" t="s">
        <v>63</v>
      </c>
      <c r="J1432" t="s">
        <v>40</v>
      </c>
      <c r="K1432" t="s">
        <v>42</v>
      </c>
      <c r="L1432" s="12">
        <v>5</v>
      </c>
      <c r="M1432" s="6">
        <v>1413.85</v>
      </c>
      <c r="N1432" s="8">
        <v>0.28000000000000003</v>
      </c>
      <c r="O1432" s="5">
        <v>2035.94</v>
      </c>
      <c r="P1432" s="10" t="str">
        <f t="shared" si="91"/>
        <v>2023</v>
      </c>
      <c r="Q1432" s="10" t="s">
        <v>957</v>
      </c>
      <c r="R1432" s="11" t="s">
        <v>2589</v>
      </c>
    </row>
    <row r="1433" spans="1:18" x14ac:dyDescent="0.3">
      <c r="A1433" t="str">
        <f t="shared" si="88"/>
        <v>1432-Joh/SPS</v>
      </c>
      <c r="B1433" t="s">
        <v>62</v>
      </c>
      <c r="C1433" t="str">
        <f t="shared" si="89"/>
        <v>Joh</v>
      </c>
      <c r="D1433">
        <v>1432</v>
      </c>
      <c r="E1433" t="s">
        <v>19</v>
      </c>
      <c r="F1433" s="5">
        <v>34</v>
      </c>
      <c r="G1433" s="5" t="str">
        <f t="shared" si="90"/>
        <v>Middle Age</v>
      </c>
      <c r="H1433" t="s">
        <v>32</v>
      </c>
      <c r="I1433" t="s">
        <v>35</v>
      </c>
      <c r="J1433" t="s">
        <v>39</v>
      </c>
      <c r="K1433" t="s">
        <v>67</v>
      </c>
      <c r="L1433">
        <v>7</v>
      </c>
      <c r="M1433" s="6">
        <v>1261.22</v>
      </c>
      <c r="N1433" s="8">
        <v>0.21</v>
      </c>
      <c r="O1433" s="5">
        <v>6974.55</v>
      </c>
      <c r="P1433" s="10" t="str">
        <f t="shared" si="91"/>
        <v>2020</v>
      </c>
      <c r="Q1433" s="10" t="s">
        <v>849</v>
      </c>
      <c r="R1433" s="11" t="s">
        <v>2590</v>
      </c>
    </row>
    <row r="1434" spans="1:18" x14ac:dyDescent="0.3">
      <c r="A1434" t="str">
        <f t="shared" si="88"/>
        <v>1433-Jam/SPS</v>
      </c>
      <c r="B1434" t="s">
        <v>62</v>
      </c>
      <c r="C1434" t="str">
        <f t="shared" si="89"/>
        <v>Jam</v>
      </c>
      <c r="D1434">
        <v>1433</v>
      </c>
      <c r="E1434" t="s">
        <v>17</v>
      </c>
      <c r="F1434" s="5">
        <v>37</v>
      </c>
      <c r="G1434" s="5" t="str">
        <f t="shared" si="90"/>
        <v>Middle Age</v>
      </c>
      <c r="H1434" t="s">
        <v>31</v>
      </c>
      <c r="I1434" t="s">
        <v>65</v>
      </c>
      <c r="J1434" t="s">
        <v>37</v>
      </c>
      <c r="K1434" t="s">
        <v>43</v>
      </c>
      <c r="L1434">
        <v>1</v>
      </c>
      <c r="M1434" s="6">
        <v>87.74</v>
      </c>
      <c r="N1434" s="8">
        <v>0.08</v>
      </c>
      <c r="O1434" s="5">
        <v>80.72</v>
      </c>
      <c r="P1434" s="10" t="str">
        <f t="shared" si="91"/>
        <v>2023</v>
      </c>
      <c r="Q1434" s="10" t="s">
        <v>115</v>
      </c>
      <c r="R1434" s="11" t="s">
        <v>2591</v>
      </c>
    </row>
    <row r="1435" spans="1:18" x14ac:dyDescent="0.3">
      <c r="A1435" t="str">
        <f t="shared" si="88"/>
        <v>1434-Ais/SPS</v>
      </c>
      <c r="B1435" t="s">
        <v>62</v>
      </c>
      <c r="C1435" t="str">
        <f t="shared" si="89"/>
        <v>Ais</v>
      </c>
      <c r="D1435">
        <v>1434</v>
      </c>
      <c r="E1435" t="s">
        <v>16</v>
      </c>
      <c r="F1435" s="5">
        <v>39</v>
      </c>
      <c r="G1435" s="5" t="str">
        <f t="shared" si="90"/>
        <v>Middle Age</v>
      </c>
      <c r="H1435" t="s">
        <v>31</v>
      </c>
      <c r="I1435" t="s">
        <v>64</v>
      </c>
      <c r="J1435" t="s">
        <v>37</v>
      </c>
      <c r="K1435" t="s">
        <v>43</v>
      </c>
      <c r="L1435">
        <v>5</v>
      </c>
      <c r="M1435" s="6">
        <v>744.02</v>
      </c>
      <c r="N1435" s="8">
        <v>0.1</v>
      </c>
      <c r="O1435" s="5">
        <v>3348.09</v>
      </c>
      <c r="P1435" s="10" t="str">
        <f t="shared" si="91"/>
        <v>2022</v>
      </c>
      <c r="Q1435" s="10" t="s">
        <v>1009</v>
      </c>
      <c r="R1435" s="11" t="s">
        <v>2592</v>
      </c>
    </row>
    <row r="1436" spans="1:18" x14ac:dyDescent="0.3">
      <c r="A1436" t="str">
        <f t="shared" si="88"/>
        <v>1435-Meh/SPS</v>
      </c>
      <c r="B1436" t="s">
        <v>62</v>
      </c>
      <c r="C1436" t="str">
        <f t="shared" si="89"/>
        <v>Meh</v>
      </c>
      <c r="D1436">
        <v>1435</v>
      </c>
      <c r="E1436" t="s">
        <v>26</v>
      </c>
      <c r="F1436" s="5">
        <v>23</v>
      </c>
      <c r="G1436" s="5" t="str">
        <f t="shared" si="90"/>
        <v>Young</v>
      </c>
      <c r="H1436" t="s">
        <v>32</v>
      </c>
      <c r="I1436" t="s">
        <v>34</v>
      </c>
      <c r="J1436" t="s">
        <v>37</v>
      </c>
      <c r="K1436" t="s">
        <v>43</v>
      </c>
      <c r="L1436">
        <v>6</v>
      </c>
      <c r="M1436" s="6">
        <v>245.15</v>
      </c>
      <c r="N1436" s="8">
        <v>0.12</v>
      </c>
      <c r="O1436" s="5">
        <v>1294.3900000000001</v>
      </c>
      <c r="P1436" s="10" t="str">
        <f t="shared" si="91"/>
        <v>2022</v>
      </c>
      <c r="Q1436" s="10" t="s">
        <v>956</v>
      </c>
      <c r="R1436" s="11" t="s">
        <v>2593</v>
      </c>
    </row>
    <row r="1437" spans="1:18" x14ac:dyDescent="0.3">
      <c r="A1437" t="str">
        <f t="shared" si="88"/>
        <v>1436-Emi/SPS</v>
      </c>
      <c r="B1437" t="s">
        <v>62</v>
      </c>
      <c r="C1437" t="str">
        <f t="shared" si="89"/>
        <v>Emi</v>
      </c>
      <c r="D1437">
        <v>1436</v>
      </c>
      <c r="E1437" t="s">
        <v>28</v>
      </c>
      <c r="F1437" s="5">
        <v>24</v>
      </c>
      <c r="G1437" s="5" t="str">
        <f t="shared" si="90"/>
        <v>Young</v>
      </c>
      <c r="H1437" t="s">
        <v>31</v>
      </c>
      <c r="I1437" t="s">
        <v>34</v>
      </c>
      <c r="J1437" t="s">
        <v>41</v>
      </c>
      <c r="K1437" t="s">
        <v>42</v>
      </c>
      <c r="L1437">
        <v>1</v>
      </c>
      <c r="M1437" s="6">
        <v>635.51</v>
      </c>
      <c r="N1437" s="8">
        <v>0.02</v>
      </c>
      <c r="O1437" s="5">
        <v>622.79999999999995</v>
      </c>
      <c r="P1437" s="10" t="str">
        <f t="shared" si="91"/>
        <v>2022</v>
      </c>
      <c r="Q1437" s="10" t="s">
        <v>1007</v>
      </c>
      <c r="R1437" s="11" t="s">
        <v>2594</v>
      </c>
    </row>
    <row r="1438" spans="1:18" x14ac:dyDescent="0.3">
      <c r="A1438" t="str">
        <f t="shared" si="88"/>
        <v>1437-Emm/SPS</v>
      </c>
      <c r="B1438" t="s">
        <v>62</v>
      </c>
      <c r="C1438" t="str">
        <f t="shared" si="89"/>
        <v>Emm</v>
      </c>
      <c r="D1438">
        <v>1437</v>
      </c>
      <c r="E1438" t="s">
        <v>20</v>
      </c>
      <c r="F1438" s="5">
        <v>31</v>
      </c>
      <c r="G1438" s="5" t="str">
        <f t="shared" si="90"/>
        <v>Middle Age</v>
      </c>
      <c r="H1438" t="s">
        <v>32</v>
      </c>
      <c r="I1438" t="s">
        <v>34</v>
      </c>
      <c r="J1438" t="s">
        <v>41</v>
      </c>
      <c r="K1438" t="s">
        <v>43</v>
      </c>
      <c r="L1438">
        <v>9</v>
      </c>
      <c r="M1438" s="6">
        <v>183.7</v>
      </c>
      <c r="N1438" s="8">
        <v>0.22</v>
      </c>
      <c r="O1438" s="5">
        <v>1289.57</v>
      </c>
      <c r="P1438" s="10" t="str">
        <f t="shared" si="91"/>
        <v>2020</v>
      </c>
      <c r="Q1438" s="10" t="s">
        <v>448</v>
      </c>
      <c r="R1438" s="11" t="s">
        <v>2595</v>
      </c>
    </row>
    <row r="1439" spans="1:18" x14ac:dyDescent="0.3">
      <c r="A1439" t="str">
        <f t="shared" si="88"/>
        <v>1438-Luc/SPS</v>
      </c>
      <c r="B1439" t="s">
        <v>62</v>
      </c>
      <c r="C1439" t="str">
        <f t="shared" si="89"/>
        <v>Luc</v>
      </c>
      <c r="D1439">
        <v>1438</v>
      </c>
      <c r="E1439" t="s">
        <v>25</v>
      </c>
      <c r="F1439" s="5">
        <v>28</v>
      </c>
      <c r="G1439" s="5" t="str">
        <f t="shared" si="90"/>
        <v>Middle Age</v>
      </c>
      <c r="H1439" t="s">
        <v>31</v>
      </c>
      <c r="I1439" t="s">
        <v>63</v>
      </c>
      <c r="J1439" t="s">
        <v>41</v>
      </c>
      <c r="K1439" t="s">
        <v>67</v>
      </c>
      <c r="L1439">
        <v>9</v>
      </c>
      <c r="M1439" s="6">
        <v>1844.06</v>
      </c>
      <c r="N1439" s="8">
        <v>0.05</v>
      </c>
      <c r="O1439" s="5">
        <v>15766.71</v>
      </c>
      <c r="P1439" s="10" t="str">
        <f t="shared" si="91"/>
        <v>2022</v>
      </c>
      <c r="Q1439" s="10" t="s">
        <v>916</v>
      </c>
      <c r="R1439" s="11" t="s">
        <v>2596</v>
      </c>
    </row>
    <row r="1440" spans="1:18" x14ac:dyDescent="0.3">
      <c r="A1440" t="str">
        <f t="shared" si="88"/>
        <v>1439-Muh/SPS</v>
      </c>
      <c r="B1440" t="s">
        <v>62</v>
      </c>
      <c r="C1440" t="str">
        <f t="shared" si="89"/>
        <v>Muh</v>
      </c>
      <c r="D1440">
        <v>1439</v>
      </c>
      <c r="E1440" t="s">
        <v>27</v>
      </c>
      <c r="F1440" s="5">
        <v>29</v>
      </c>
      <c r="G1440" s="5" t="str">
        <f t="shared" si="90"/>
        <v>Middle Age</v>
      </c>
      <c r="H1440" t="s">
        <v>31</v>
      </c>
      <c r="I1440" t="s">
        <v>33</v>
      </c>
      <c r="J1440" t="s">
        <v>41</v>
      </c>
      <c r="K1440" t="s">
        <v>67</v>
      </c>
      <c r="L1440">
        <v>1</v>
      </c>
      <c r="M1440" s="6">
        <v>930.09</v>
      </c>
      <c r="N1440" s="8">
        <v>0.24</v>
      </c>
      <c r="O1440" s="5">
        <v>706.87</v>
      </c>
      <c r="P1440" s="10" t="str">
        <f t="shared" si="91"/>
        <v>2023</v>
      </c>
      <c r="Q1440" s="10" t="s">
        <v>860</v>
      </c>
      <c r="R1440" s="11" t="s">
        <v>2597</v>
      </c>
    </row>
    <row r="1441" spans="1:18" x14ac:dyDescent="0.3">
      <c r="A1441" t="str">
        <f t="shared" si="88"/>
        <v>1440-Lea/SPS</v>
      </c>
      <c r="B1441" t="s">
        <v>62</v>
      </c>
      <c r="C1441" t="str">
        <f t="shared" si="89"/>
        <v>Lea</v>
      </c>
      <c r="D1441">
        <v>1440</v>
      </c>
      <c r="E1441" t="s">
        <v>14</v>
      </c>
      <c r="F1441" s="5">
        <v>63</v>
      </c>
      <c r="G1441" s="5" t="str">
        <f t="shared" si="90"/>
        <v>Senior</v>
      </c>
      <c r="H1441" t="s">
        <v>31</v>
      </c>
      <c r="I1441" t="s">
        <v>66</v>
      </c>
      <c r="J1441" t="s">
        <v>38</v>
      </c>
      <c r="K1441" t="s">
        <v>67</v>
      </c>
      <c r="L1441">
        <v>4</v>
      </c>
      <c r="M1441" s="6">
        <v>419.26</v>
      </c>
      <c r="N1441" s="8">
        <v>0.25</v>
      </c>
      <c r="O1441" s="5">
        <v>1257.78</v>
      </c>
      <c r="P1441" s="10" t="str">
        <f t="shared" si="91"/>
        <v>2022</v>
      </c>
      <c r="Q1441" s="10" t="s">
        <v>990</v>
      </c>
      <c r="R1441" s="11" t="s">
        <v>2598</v>
      </c>
    </row>
    <row r="1442" spans="1:18" x14ac:dyDescent="0.3">
      <c r="A1442" t="str">
        <f t="shared" si="88"/>
        <v>1441-Joh/SPS</v>
      </c>
      <c r="B1442" t="s">
        <v>62</v>
      </c>
      <c r="C1442" t="str">
        <f t="shared" si="89"/>
        <v>Joh</v>
      </c>
      <c r="D1442">
        <v>1441</v>
      </c>
      <c r="E1442" t="s">
        <v>19</v>
      </c>
      <c r="F1442" s="5">
        <v>22</v>
      </c>
      <c r="G1442" s="5" t="str">
        <f t="shared" si="90"/>
        <v>Young</v>
      </c>
      <c r="H1442" t="s">
        <v>31</v>
      </c>
      <c r="I1442" t="s">
        <v>63</v>
      </c>
      <c r="J1442" t="s">
        <v>40</v>
      </c>
      <c r="K1442" t="s">
        <v>42</v>
      </c>
      <c r="L1442">
        <v>8</v>
      </c>
      <c r="M1442" s="6">
        <v>1190.32</v>
      </c>
      <c r="N1442" s="8">
        <v>0.19</v>
      </c>
      <c r="O1442" s="5">
        <v>7713.27</v>
      </c>
      <c r="P1442" s="10" t="str">
        <f t="shared" si="91"/>
        <v>2022</v>
      </c>
      <c r="Q1442" s="10" t="s">
        <v>1010</v>
      </c>
      <c r="R1442" s="11" t="s">
        <v>2599</v>
      </c>
    </row>
    <row r="1443" spans="1:18" x14ac:dyDescent="0.3">
      <c r="A1443" t="str">
        <f t="shared" si="88"/>
        <v>1442-Lea/SPS</v>
      </c>
      <c r="B1443" t="s">
        <v>62</v>
      </c>
      <c r="C1443" t="str">
        <f t="shared" si="89"/>
        <v>Lea</v>
      </c>
      <c r="D1443">
        <v>1442</v>
      </c>
      <c r="E1443" t="s">
        <v>14</v>
      </c>
      <c r="F1443" s="5">
        <v>22</v>
      </c>
      <c r="G1443" s="5" t="str">
        <f t="shared" si="90"/>
        <v>Young</v>
      </c>
      <c r="H1443" t="s">
        <v>31</v>
      </c>
      <c r="I1443" t="s">
        <v>34</v>
      </c>
      <c r="J1443" t="s">
        <v>38</v>
      </c>
      <c r="K1443" t="s">
        <v>42</v>
      </c>
      <c r="L1443" s="12">
        <v>5</v>
      </c>
      <c r="M1443" s="6">
        <v>433.08</v>
      </c>
      <c r="N1443" s="8">
        <v>0.23</v>
      </c>
      <c r="O1443" s="5">
        <v>666.94</v>
      </c>
      <c r="P1443" s="10" t="str">
        <f t="shared" si="91"/>
        <v>2023</v>
      </c>
      <c r="Q1443" s="10" t="s">
        <v>502</v>
      </c>
      <c r="R1443" s="11" t="s">
        <v>2600</v>
      </c>
    </row>
    <row r="1444" spans="1:18" x14ac:dyDescent="0.3">
      <c r="A1444" t="str">
        <f t="shared" si="88"/>
        <v>1443-Dan/SPS</v>
      </c>
      <c r="B1444" t="s">
        <v>62</v>
      </c>
      <c r="C1444" t="str">
        <f t="shared" si="89"/>
        <v>Dan</v>
      </c>
      <c r="D1444">
        <v>1443</v>
      </c>
      <c r="E1444" t="s">
        <v>15</v>
      </c>
      <c r="F1444" s="5">
        <v>37</v>
      </c>
      <c r="G1444" s="5" t="str">
        <f t="shared" si="90"/>
        <v>Middle Age</v>
      </c>
      <c r="H1444" t="s">
        <v>31</v>
      </c>
      <c r="I1444" t="s">
        <v>65</v>
      </c>
      <c r="J1444" t="s">
        <v>37</v>
      </c>
      <c r="K1444" t="s">
        <v>67</v>
      </c>
      <c r="L1444">
        <v>8</v>
      </c>
      <c r="M1444" s="6">
        <v>1618.66</v>
      </c>
      <c r="N1444" s="8">
        <v>0.05</v>
      </c>
      <c r="O1444" s="5">
        <v>12301.82</v>
      </c>
      <c r="P1444" s="10" t="str">
        <f t="shared" si="91"/>
        <v>2020</v>
      </c>
      <c r="Q1444" s="10" t="s">
        <v>214</v>
      </c>
      <c r="R1444" s="11" t="s">
        <v>2601</v>
      </c>
    </row>
    <row r="1445" spans="1:18" x14ac:dyDescent="0.3">
      <c r="A1445" t="str">
        <f t="shared" si="88"/>
        <v>1444-Sop/SPS</v>
      </c>
      <c r="B1445" t="s">
        <v>62</v>
      </c>
      <c r="C1445" t="str">
        <f t="shared" si="89"/>
        <v>Sop</v>
      </c>
      <c r="D1445">
        <v>1444</v>
      </c>
      <c r="E1445" t="s">
        <v>58</v>
      </c>
      <c r="F1445" s="5">
        <v>32</v>
      </c>
      <c r="G1445" s="5" t="str">
        <f t="shared" si="90"/>
        <v>Middle Age</v>
      </c>
      <c r="H1445" t="s">
        <v>31</v>
      </c>
      <c r="I1445" t="s">
        <v>63</v>
      </c>
      <c r="J1445" t="s">
        <v>39</v>
      </c>
      <c r="K1445" t="s">
        <v>67</v>
      </c>
      <c r="L1445">
        <v>9</v>
      </c>
      <c r="M1445" s="6">
        <v>646.54</v>
      </c>
      <c r="N1445" s="8">
        <v>0.17</v>
      </c>
      <c r="O1445" s="5">
        <v>4829.6499999999996</v>
      </c>
      <c r="P1445" s="10" t="str">
        <f t="shared" si="91"/>
        <v>2021</v>
      </c>
      <c r="Q1445" s="10" t="s">
        <v>81</v>
      </c>
      <c r="R1445" s="11" t="s">
        <v>2602</v>
      </c>
    </row>
    <row r="1446" spans="1:18" x14ac:dyDescent="0.3">
      <c r="A1446" t="str">
        <f t="shared" si="88"/>
        <v>1445-Sar/SPS</v>
      </c>
      <c r="B1446" t="s">
        <v>62</v>
      </c>
      <c r="C1446" t="str">
        <f t="shared" si="89"/>
        <v>Sar</v>
      </c>
      <c r="D1446">
        <v>1445</v>
      </c>
      <c r="E1446" t="s">
        <v>29</v>
      </c>
      <c r="F1446" s="5">
        <v>43</v>
      </c>
      <c r="G1446" s="5" t="str">
        <f t="shared" si="90"/>
        <v>Middle Age</v>
      </c>
      <c r="H1446" t="s">
        <v>31</v>
      </c>
      <c r="I1446" t="s">
        <v>63</v>
      </c>
      <c r="J1446" t="s">
        <v>41</v>
      </c>
      <c r="K1446" t="s">
        <v>67</v>
      </c>
      <c r="L1446">
        <v>9</v>
      </c>
      <c r="M1446" s="6">
        <v>664.06</v>
      </c>
      <c r="N1446" s="8">
        <v>0.2</v>
      </c>
      <c r="O1446" s="5">
        <v>4781.2299999999996</v>
      </c>
      <c r="P1446" s="10" t="str">
        <f t="shared" si="91"/>
        <v>2023</v>
      </c>
      <c r="Q1446" s="10" t="s">
        <v>1011</v>
      </c>
      <c r="R1446" s="11" t="s">
        <v>2603</v>
      </c>
    </row>
    <row r="1447" spans="1:18" x14ac:dyDescent="0.3">
      <c r="A1447" t="str">
        <f t="shared" si="88"/>
        <v>1446-Ali/SPS</v>
      </c>
      <c r="B1447" t="s">
        <v>62</v>
      </c>
      <c r="C1447" t="str">
        <f t="shared" si="89"/>
        <v>Ali</v>
      </c>
      <c r="D1447">
        <v>1446</v>
      </c>
      <c r="E1447" t="s">
        <v>12</v>
      </c>
      <c r="F1447" s="5">
        <v>50</v>
      </c>
      <c r="G1447" s="5" t="str">
        <f t="shared" si="90"/>
        <v>Senior</v>
      </c>
      <c r="H1447" t="s">
        <v>32</v>
      </c>
      <c r="I1447" t="s">
        <v>66</v>
      </c>
      <c r="J1447" t="s">
        <v>40</v>
      </c>
      <c r="K1447" t="s">
        <v>67</v>
      </c>
      <c r="L1447">
        <v>1</v>
      </c>
      <c r="M1447" s="6">
        <v>1746.4</v>
      </c>
      <c r="N1447" s="8">
        <v>0.2</v>
      </c>
      <c r="O1447" s="5">
        <v>1397.12</v>
      </c>
      <c r="P1447" s="10" t="str">
        <f t="shared" si="91"/>
        <v>2021</v>
      </c>
      <c r="Q1447" s="10" t="s">
        <v>199</v>
      </c>
      <c r="R1447" s="11" t="s">
        <v>2604</v>
      </c>
    </row>
    <row r="1448" spans="1:18" x14ac:dyDescent="0.3">
      <c r="A1448" t="str">
        <f t="shared" si="88"/>
        <v>1447-Luc/SPS</v>
      </c>
      <c r="B1448" t="s">
        <v>62</v>
      </c>
      <c r="C1448" t="str">
        <f t="shared" si="89"/>
        <v>Luc</v>
      </c>
      <c r="D1448">
        <v>1447</v>
      </c>
      <c r="E1448" t="s">
        <v>25</v>
      </c>
      <c r="F1448" s="5">
        <v>47</v>
      </c>
      <c r="G1448" s="5" t="str">
        <f t="shared" si="90"/>
        <v>Senior</v>
      </c>
      <c r="H1448" t="s">
        <v>32</v>
      </c>
      <c r="I1448" t="s">
        <v>66</v>
      </c>
      <c r="J1448" t="s">
        <v>39</v>
      </c>
      <c r="K1448" t="s">
        <v>43</v>
      </c>
      <c r="L1448">
        <v>9</v>
      </c>
      <c r="M1448" s="6">
        <v>1140.45</v>
      </c>
      <c r="N1448" s="8">
        <v>0.04</v>
      </c>
      <c r="O1448" s="5">
        <v>9853.49</v>
      </c>
      <c r="P1448" s="10" t="str">
        <f t="shared" si="91"/>
        <v>2023</v>
      </c>
      <c r="Q1448" s="10" t="s">
        <v>817</v>
      </c>
      <c r="R1448" s="11" t="s">
        <v>2605</v>
      </c>
    </row>
    <row r="1449" spans="1:18" x14ac:dyDescent="0.3">
      <c r="A1449" t="str">
        <f t="shared" si="88"/>
        <v>1448-Joh/SPS</v>
      </c>
      <c r="B1449" t="s">
        <v>62</v>
      </c>
      <c r="C1449" t="str">
        <f t="shared" si="89"/>
        <v>Joh</v>
      </c>
      <c r="D1449">
        <v>1448</v>
      </c>
      <c r="E1449" t="s">
        <v>19</v>
      </c>
      <c r="F1449" s="5">
        <v>41</v>
      </c>
      <c r="G1449" s="5" t="str">
        <f t="shared" si="90"/>
        <v>Middle Age</v>
      </c>
      <c r="H1449" t="s">
        <v>31</v>
      </c>
      <c r="I1449" t="s">
        <v>34</v>
      </c>
      <c r="J1449" t="s">
        <v>38</v>
      </c>
      <c r="K1449" t="s">
        <v>67</v>
      </c>
      <c r="L1449">
        <v>4</v>
      </c>
      <c r="M1449" s="6">
        <v>1780.24</v>
      </c>
      <c r="N1449" s="8">
        <v>0.1</v>
      </c>
      <c r="O1449" s="5">
        <v>6408.86</v>
      </c>
      <c r="P1449" s="10" t="str">
        <f t="shared" si="91"/>
        <v>2023</v>
      </c>
      <c r="Q1449" s="10" t="s">
        <v>481</v>
      </c>
      <c r="R1449" s="11" t="s">
        <v>2606</v>
      </c>
    </row>
    <row r="1450" spans="1:18" x14ac:dyDescent="0.3">
      <c r="A1450" t="str">
        <f t="shared" si="88"/>
        <v>1449-Mar/SPS</v>
      </c>
      <c r="B1450" t="s">
        <v>62</v>
      </c>
      <c r="C1450" t="str">
        <f t="shared" si="89"/>
        <v>Mar</v>
      </c>
      <c r="D1450">
        <v>1449</v>
      </c>
      <c r="E1450" t="s">
        <v>18</v>
      </c>
      <c r="F1450" s="5">
        <v>40</v>
      </c>
      <c r="G1450" s="5" t="str">
        <f t="shared" si="90"/>
        <v>Middle Age</v>
      </c>
      <c r="H1450" t="s">
        <v>31</v>
      </c>
      <c r="I1450" t="s">
        <v>66</v>
      </c>
      <c r="J1450" t="s">
        <v>41</v>
      </c>
      <c r="K1450" t="s">
        <v>42</v>
      </c>
      <c r="L1450">
        <v>8</v>
      </c>
      <c r="M1450" s="6">
        <v>855.13</v>
      </c>
      <c r="N1450" s="8">
        <v>0.1</v>
      </c>
      <c r="O1450" s="5">
        <v>6156.94</v>
      </c>
      <c r="P1450" s="10" t="str">
        <f t="shared" si="91"/>
        <v>2020</v>
      </c>
      <c r="Q1450" s="10" t="s">
        <v>1012</v>
      </c>
      <c r="R1450" s="11" t="s">
        <v>2607</v>
      </c>
    </row>
    <row r="1451" spans="1:18" x14ac:dyDescent="0.3">
      <c r="A1451" t="str">
        <f t="shared" si="88"/>
        <v>1450-Lea/SPS</v>
      </c>
      <c r="B1451" t="s">
        <v>62</v>
      </c>
      <c r="C1451" t="str">
        <f t="shared" si="89"/>
        <v>Lea</v>
      </c>
      <c r="D1451">
        <v>1450</v>
      </c>
      <c r="E1451" t="s">
        <v>14</v>
      </c>
      <c r="F1451" s="5">
        <v>26</v>
      </c>
      <c r="G1451" s="5" t="str">
        <f t="shared" si="90"/>
        <v>Middle Age</v>
      </c>
      <c r="H1451" t="s">
        <v>31</v>
      </c>
      <c r="I1451" t="s">
        <v>64</v>
      </c>
      <c r="J1451" t="s">
        <v>38</v>
      </c>
      <c r="K1451" t="s">
        <v>42</v>
      </c>
      <c r="L1451">
        <v>9</v>
      </c>
      <c r="M1451" s="6">
        <v>720.66</v>
      </c>
      <c r="N1451" s="8">
        <v>0.17</v>
      </c>
      <c r="O1451" s="5">
        <v>5383.33</v>
      </c>
      <c r="P1451" s="10" t="str">
        <f t="shared" si="91"/>
        <v>2021</v>
      </c>
      <c r="Q1451" s="10" t="s">
        <v>426</v>
      </c>
      <c r="R1451" s="11" t="s">
        <v>2608</v>
      </c>
    </row>
    <row r="1452" spans="1:18" x14ac:dyDescent="0.3">
      <c r="A1452" t="str">
        <f t="shared" si="88"/>
        <v>1451-Oma/SPS</v>
      </c>
      <c r="B1452" t="s">
        <v>62</v>
      </c>
      <c r="C1452" t="str">
        <f t="shared" si="89"/>
        <v>Oma</v>
      </c>
      <c r="D1452">
        <v>1451</v>
      </c>
      <c r="E1452" t="s">
        <v>23</v>
      </c>
      <c r="F1452" s="5">
        <v>20</v>
      </c>
      <c r="G1452" s="5" t="str">
        <f t="shared" si="90"/>
        <v>Young</v>
      </c>
      <c r="H1452" t="s">
        <v>32</v>
      </c>
      <c r="I1452" t="s">
        <v>64</v>
      </c>
      <c r="J1452" t="s">
        <v>38</v>
      </c>
      <c r="K1452" t="s">
        <v>42</v>
      </c>
      <c r="L1452">
        <v>3</v>
      </c>
      <c r="M1452" s="6">
        <v>1037.0999999999999</v>
      </c>
      <c r="N1452" s="8">
        <v>0.23</v>
      </c>
      <c r="O1452" s="5">
        <v>2395.6999999999998</v>
      </c>
      <c r="P1452" s="10" t="str">
        <f t="shared" si="91"/>
        <v>2020</v>
      </c>
      <c r="Q1452" s="10" t="s">
        <v>144</v>
      </c>
      <c r="R1452" s="11" t="s">
        <v>2609</v>
      </c>
    </row>
    <row r="1453" spans="1:18" x14ac:dyDescent="0.3">
      <c r="A1453" t="str">
        <f t="shared" si="88"/>
        <v>1452-Sop/SPS</v>
      </c>
      <c r="B1453" t="s">
        <v>62</v>
      </c>
      <c r="C1453" t="str">
        <f t="shared" si="89"/>
        <v>Sop</v>
      </c>
      <c r="D1453">
        <v>1452</v>
      </c>
      <c r="E1453" t="s">
        <v>58</v>
      </c>
      <c r="F1453" s="5">
        <v>53</v>
      </c>
      <c r="G1453" s="5" t="str">
        <f t="shared" si="90"/>
        <v>Senior</v>
      </c>
      <c r="H1453" t="s">
        <v>31</v>
      </c>
      <c r="I1453" t="s">
        <v>34</v>
      </c>
      <c r="J1453" t="s">
        <v>57</v>
      </c>
      <c r="K1453" t="s">
        <v>42</v>
      </c>
      <c r="L1453">
        <v>6</v>
      </c>
      <c r="M1453" s="6">
        <v>169.91</v>
      </c>
      <c r="N1453" s="8">
        <v>0.17</v>
      </c>
      <c r="O1453" s="5">
        <v>846.15</v>
      </c>
      <c r="P1453" s="10" t="str">
        <f t="shared" si="91"/>
        <v>2022</v>
      </c>
      <c r="Q1453" s="10" t="s">
        <v>1013</v>
      </c>
      <c r="R1453" s="11" t="s">
        <v>2610</v>
      </c>
    </row>
    <row r="1454" spans="1:18" x14ac:dyDescent="0.3">
      <c r="A1454" t="str">
        <f t="shared" si="88"/>
        <v>1453-Jam/SPS</v>
      </c>
      <c r="B1454" t="s">
        <v>62</v>
      </c>
      <c r="C1454" t="str">
        <f t="shared" si="89"/>
        <v>Jam</v>
      </c>
      <c r="D1454">
        <v>1453</v>
      </c>
      <c r="E1454" t="s">
        <v>17</v>
      </c>
      <c r="F1454" s="5">
        <v>24</v>
      </c>
      <c r="G1454" s="5" t="str">
        <f t="shared" si="90"/>
        <v>Young</v>
      </c>
      <c r="H1454" t="s">
        <v>31</v>
      </c>
      <c r="I1454" t="s">
        <v>63</v>
      </c>
      <c r="J1454" t="s">
        <v>40</v>
      </c>
      <c r="K1454" t="s">
        <v>42</v>
      </c>
      <c r="L1454">
        <v>3</v>
      </c>
      <c r="M1454" s="6">
        <v>350.69</v>
      </c>
      <c r="N1454" s="8">
        <v>0.23</v>
      </c>
      <c r="O1454" s="5">
        <v>810.09</v>
      </c>
      <c r="P1454" s="10" t="str">
        <f t="shared" si="91"/>
        <v>2020</v>
      </c>
      <c r="Q1454" s="10" t="s">
        <v>725</v>
      </c>
      <c r="R1454" s="11" t="s">
        <v>2611</v>
      </c>
    </row>
    <row r="1455" spans="1:18" x14ac:dyDescent="0.3">
      <c r="A1455" t="str">
        <f t="shared" si="88"/>
        <v>1454-Luc/SPS</v>
      </c>
      <c r="B1455" t="s">
        <v>62</v>
      </c>
      <c r="C1455" t="str">
        <f t="shared" si="89"/>
        <v>Luc</v>
      </c>
      <c r="D1455">
        <v>1454</v>
      </c>
      <c r="E1455" t="s">
        <v>25</v>
      </c>
      <c r="F1455" s="5">
        <v>39</v>
      </c>
      <c r="G1455" s="5" t="str">
        <f t="shared" si="90"/>
        <v>Middle Age</v>
      </c>
      <c r="H1455" t="s">
        <v>32</v>
      </c>
      <c r="I1455" t="s">
        <v>65</v>
      </c>
      <c r="J1455" t="s">
        <v>38</v>
      </c>
      <c r="K1455" t="s">
        <v>67</v>
      </c>
      <c r="L1455">
        <v>1</v>
      </c>
      <c r="M1455" s="6">
        <v>478.07</v>
      </c>
      <c r="N1455" s="8">
        <v>0.03</v>
      </c>
      <c r="O1455" s="5">
        <v>463.73</v>
      </c>
      <c r="P1455" s="10" t="str">
        <f t="shared" si="91"/>
        <v>2022</v>
      </c>
      <c r="Q1455" s="10" t="s">
        <v>98</v>
      </c>
      <c r="R1455" s="11" t="s">
        <v>2612</v>
      </c>
    </row>
    <row r="1456" spans="1:18" x14ac:dyDescent="0.3">
      <c r="A1456" t="str">
        <f t="shared" si="88"/>
        <v>1455-Fat/SPS</v>
      </c>
      <c r="B1456" t="s">
        <v>62</v>
      </c>
      <c r="C1456" t="str">
        <f t="shared" si="89"/>
        <v>Fat</v>
      </c>
      <c r="D1456">
        <v>1455</v>
      </c>
      <c r="E1456" t="s">
        <v>13</v>
      </c>
      <c r="F1456" s="5">
        <v>31</v>
      </c>
      <c r="G1456" s="5" t="str">
        <f t="shared" si="90"/>
        <v>Middle Age</v>
      </c>
      <c r="H1456" t="s">
        <v>32</v>
      </c>
      <c r="I1456" t="s">
        <v>66</v>
      </c>
      <c r="J1456" t="s">
        <v>37</v>
      </c>
      <c r="K1456" t="s">
        <v>67</v>
      </c>
      <c r="L1456">
        <v>6</v>
      </c>
      <c r="M1456" s="6">
        <v>1642.52</v>
      </c>
      <c r="N1456" s="8">
        <v>0.26</v>
      </c>
      <c r="O1456" s="5">
        <v>7292.79</v>
      </c>
      <c r="P1456" s="10" t="str">
        <f t="shared" si="91"/>
        <v>2020</v>
      </c>
      <c r="Q1456" s="10" t="s">
        <v>1001</v>
      </c>
      <c r="R1456" s="11" t="s">
        <v>2613</v>
      </c>
    </row>
    <row r="1457" spans="1:18" x14ac:dyDescent="0.3">
      <c r="A1457" t="str">
        <f t="shared" si="88"/>
        <v>1456-Dan/SPS</v>
      </c>
      <c r="B1457" t="s">
        <v>62</v>
      </c>
      <c r="C1457" t="str">
        <f t="shared" si="89"/>
        <v>Dan</v>
      </c>
      <c r="D1457">
        <v>1456</v>
      </c>
      <c r="E1457" t="s">
        <v>15</v>
      </c>
      <c r="F1457" s="5">
        <v>46</v>
      </c>
      <c r="G1457" s="5" t="str">
        <f t="shared" si="90"/>
        <v>Senior</v>
      </c>
      <c r="H1457" t="s">
        <v>32</v>
      </c>
      <c r="I1457" t="s">
        <v>35</v>
      </c>
      <c r="J1457" t="s">
        <v>38</v>
      </c>
      <c r="K1457" t="s">
        <v>43</v>
      </c>
      <c r="L1457">
        <v>5</v>
      </c>
      <c r="M1457" s="6">
        <v>1480.91</v>
      </c>
      <c r="N1457" s="8">
        <v>0.16</v>
      </c>
      <c r="O1457" s="5">
        <v>6219.82</v>
      </c>
      <c r="P1457" s="10" t="str">
        <f t="shared" si="91"/>
        <v>2021</v>
      </c>
      <c r="Q1457" s="10" t="s">
        <v>967</v>
      </c>
      <c r="R1457" s="11" t="s">
        <v>2614</v>
      </c>
    </row>
    <row r="1458" spans="1:18" x14ac:dyDescent="0.3">
      <c r="A1458" t="str">
        <f t="shared" si="88"/>
        <v>1457-Lea/SPS</v>
      </c>
      <c r="B1458" t="s">
        <v>62</v>
      </c>
      <c r="C1458" t="str">
        <f t="shared" si="89"/>
        <v>Lea</v>
      </c>
      <c r="D1458">
        <v>1457</v>
      </c>
      <c r="E1458" t="s">
        <v>14</v>
      </c>
      <c r="F1458" s="5">
        <v>33</v>
      </c>
      <c r="G1458" s="5" t="str">
        <f t="shared" si="90"/>
        <v>Middle Age</v>
      </c>
      <c r="H1458" t="s">
        <v>31</v>
      </c>
      <c r="I1458" t="s">
        <v>63</v>
      </c>
      <c r="J1458" t="s">
        <v>41</v>
      </c>
      <c r="K1458" t="s">
        <v>43</v>
      </c>
      <c r="L1458">
        <v>3</v>
      </c>
      <c r="M1458" s="6">
        <v>426.95</v>
      </c>
      <c r="N1458" s="8">
        <v>0.01</v>
      </c>
      <c r="O1458" s="5">
        <v>1268.04</v>
      </c>
      <c r="P1458" s="10" t="str">
        <f t="shared" si="91"/>
        <v>2023</v>
      </c>
      <c r="Q1458" s="10" t="s">
        <v>797</v>
      </c>
      <c r="R1458" s="11" t="s">
        <v>2615</v>
      </c>
    </row>
    <row r="1459" spans="1:18" x14ac:dyDescent="0.3">
      <c r="A1459" t="str">
        <f t="shared" si="88"/>
        <v>1458-Emm/SPS</v>
      </c>
      <c r="B1459" t="s">
        <v>62</v>
      </c>
      <c r="C1459" t="str">
        <f t="shared" si="89"/>
        <v>Emm</v>
      </c>
      <c r="D1459">
        <v>1458</v>
      </c>
      <c r="E1459" t="s">
        <v>20</v>
      </c>
      <c r="F1459" s="5">
        <v>51</v>
      </c>
      <c r="G1459" s="5" t="str">
        <f t="shared" si="90"/>
        <v>Senior</v>
      </c>
      <c r="H1459" t="s">
        <v>32</v>
      </c>
      <c r="I1459" t="s">
        <v>34</v>
      </c>
      <c r="J1459" t="s">
        <v>37</v>
      </c>
      <c r="K1459" t="s">
        <v>43</v>
      </c>
      <c r="L1459">
        <v>4</v>
      </c>
      <c r="M1459" s="6">
        <v>589.66</v>
      </c>
      <c r="N1459" s="8">
        <v>0.19</v>
      </c>
      <c r="O1459" s="5">
        <v>1910.5</v>
      </c>
      <c r="P1459" s="10" t="str">
        <f t="shared" si="91"/>
        <v>2023</v>
      </c>
      <c r="Q1459" s="10" t="s">
        <v>145</v>
      </c>
      <c r="R1459" s="11" t="s">
        <v>2616</v>
      </c>
    </row>
    <row r="1460" spans="1:18" x14ac:dyDescent="0.3">
      <c r="A1460" t="str">
        <f t="shared" si="88"/>
        <v>1459-Emi/SPS</v>
      </c>
      <c r="B1460" t="s">
        <v>62</v>
      </c>
      <c r="C1460" t="str">
        <f t="shared" si="89"/>
        <v>Emi</v>
      </c>
      <c r="D1460">
        <v>1459</v>
      </c>
      <c r="E1460" t="s">
        <v>28</v>
      </c>
      <c r="F1460" s="5">
        <v>27</v>
      </c>
      <c r="G1460" s="5" t="str">
        <f t="shared" si="90"/>
        <v>Middle Age</v>
      </c>
      <c r="H1460" t="s">
        <v>31</v>
      </c>
      <c r="I1460" t="s">
        <v>33</v>
      </c>
      <c r="J1460" t="s">
        <v>38</v>
      </c>
      <c r="K1460" t="s">
        <v>67</v>
      </c>
      <c r="L1460" s="12">
        <v>5</v>
      </c>
      <c r="M1460" s="6">
        <v>1891.31</v>
      </c>
      <c r="N1460" s="8">
        <v>0.16</v>
      </c>
      <c r="O1460" s="5">
        <v>3177.4</v>
      </c>
      <c r="P1460" s="10" t="str">
        <f t="shared" si="91"/>
        <v>2020</v>
      </c>
      <c r="Q1460" s="10" t="s">
        <v>1014</v>
      </c>
      <c r="R1460" s="11" t="s">
        <v>2617</v>
      </c>
    </row>
    <row r="1461" spans="1:18" x14ac:dyDescent="0.3">
      <c r="A1461" t="str">
        <f t="shared" si="88"/>
        <v>1460-Ais/SPS</v>
      </c>
      <c r="B1461" t="s">
        <v>62</v>
      </c>
      <c r="C1461" t="str">
        <f t="shared" si="89"/>
        <v>Ais</v>
      </c>
      <c r="D1461">
        <v>1460</v>
      </c>
      <c r="E1461" t="s">
        <v>16</v>
      </c>
      <c r="F1461" s="5">
        <v>24</v>
      </c>
      <c r="G1461" s="5" t="str">
        <f t="shared" si="90"/>
        <v>Young</v>
      </c>
      <c r="H1461" t="s">
        <v>32</v>
      </c>
      <c r="I1461" t="s">
        <v>66</v>
      </c>
      <c r="J1461" t="s">
        <v>37</v>
      </c>
      <c r="K1461" t="s">
        <v>43</v>
      </c>
      <c r="L1461">
        <v>4</v>
      </c>
      <c r="M1461" s="6">
        <v>217.32</v>
      </c>
      <c r="N1461" s="8">
        <v>7.0000000000000007E-2</v>
      </c>
      <c r="O1461" s="5">
        <v>808.43</v>
      </c>
      <c r="P1461" s="10" t="str">
        <f t="shared" si="91"/>
        <v>2020</v>
      </c>
      <c r="Q1461" s="10" t="s">
        <v>424</v>
      </c>
      <c r="R1461" s="11" t="s">
        <v>2618</v>
      </c>
    </row>
    <row r="1462" spans="1:18" x14ac:dyDescent="0.3">
      <c r="A1462" t="str">
        <f t="shared" si="88"/>
        <v>1461-Oma/SPS</v>
      </c>
      <c r="B1462" t="s">
        <v>62</v>
      </c>
      <c r="C1462" t="str">
        <f t="shared" si="89"/>
        <v>Oma</v>
      </c>
      <c r="D1462">
        <v>1461</v>
      </c>
      <c r="E1462" t="s">
        <v>23</v>
      </c>
      <c r="F1462" s="5">
        <v>42</v>
      </c>
      <c r="G1462" s="5" t="str">
        <f t="shared" si="90"/>
        <v>Middle Age</v>
      </c>
      <c r="H1462" t="s">
        <v>31</v>
      </c>
      <c r="I1462" t="s">
        <v>34</v>
      </c>
      <c r="J1462" t="s">
        <v>38</v>
      </c>
      <c r="K1462" t="s">
        <v>67</v>
      </c>
      <c r="L1462">
        <v>4</v>
      </c>
      <c r="M1462" s="6">
        <v>1117.54</v>
      </c>
      <c r="N1462" s="8">
        <v>0.23</v>
      </c>
      <c r="O1462" s="5">
        <v>3442.02</v>
      </c>
      <c r="P1462" s="10" t="str">
        <f t="shared" si="91"/>
        <v>2020</v>
      </c>
      <c r="Q1462" s="10" t="s">
        <v>1015</v>
      </c>
      <c r="R1462" s="11" t="s">
        <v>2619</v>
      </c>
    </row>
    <row r="1463" spans="1:18" x14ac:dyDescent="0.3">
      <c r="A1463" t="str">
        <f t="shared" si="88"/>
        <v>1462-Dan/SPS</v>
      </c>
      <c r="B1463" t="s">
        <v>62</v>
      </c>
      <c r="C1463" t="str">
        <f t="shared" si="89"/>
        <v>Dan</v>
      </c>
      <c r="D1463">
        <v>1462</v>
      </c>
      <c r="E1463" t="s">
        <v>15</v>
      </c>
      <c r="F1463" s="5">
        <v>44</v>
      </c>
      <c r="G1463" s="5" t="str">
        <f t="shared" si="90"/>
        <v>Middle Age</v>
      </c>
      <c r="H1463" t="s">
        <v>31</v>
      </c>
      <c r="I1463" t="s">
        <v>34</v>
      </c>
      <c r="J1463" t="s">
        <v>40</v>
      </c>
      <c r="K1463" t="s">
        <v>42</v>
      </c>
      <c r="L1463">
        <v>3</v>
      </c>
      <c r="M1463" s="6">
        <v>1067.9100000000001</v>
      </c>
      <c r="N1463" s="8">
        <v>0.28000000000000003</v>
      </c>
      <c r="O1463" s="5">
        <v>2306.69</v>
      </c>
      <c r="P1463" s="10" t="str">
        <f t="shared" si="91"/>
        <v>2023</v>
      </c>
      <c r="Q1463" s="10" t="s">
        <v>681</v>
      </c>
      <c r="R1463" s="11" t="s">
        <v>2620</v>
      </c>
    </row>
    <row r="1464" spans="1:18" x14ac:dyDescent="0.3">
      <c r="A1464" t="str">
        <f t="shared" si="88"/>
        <v>1463-Joh/SPS</v>
      </c>
      <c r="B1464" t="s">
        <v>62</v>
      </c>
      <c r="C1464" t="str">
        <f t="shared" si="89"/>
        <v>Joh</v>
      </c>
      <c r="D1464">
        <v>1463</v>
      </c>
      <c r="E1464" t="s">
        <v>19</v>
      </c>
      <c r="F1464" s="5">
        <v>32</v>
      </c>
      <c r="G1464" s="5" t="str">
        <f t="shared" si="90"/>
        <v>Middle Age</v>
      </c>
      <c r="H1464" t="s">
        <v>31</v>
      </c>
      <c r="I1464" t="s">
        <v>65</v>
      </c>
      <c r="J1464" t="s">
        <v>37</v>
      </c>
      <c r="K1464" t="s">
        <v>67</v>
      </c>
      <c r="L1464">
        <v>6</v>
      </c>
      <c r="M1464" s="6">
        <v>1465.13</v>
      </c>
      <c r="N1464" s="8">
        <v>0.1</v>
      </c>
      <c r="O1464" s="5">
        <v>7911.7</v>
      </c>
      <c r="P1464" s="10" t="str">
        <f t="shared" si="91"/>
        <v>2021</v>
      </c>
      <c r="Q1464" s="10" t="s">
        <v>671</v>
      </c>
      <c r="R1464" s="11" t="s">
        <v>2621</v>
      </c>
    </row>
    <row r="1465" spans="1:18" x14ac:dyDescent="0.3">
      <c r="A1465" t="str">
        <f t="shared" si="88"/>
        <v>1464-Oma/SPS</v>
      </c>
      <c r="B1465" t="s">
        <v>62</v>
      </c>
      <c r="C1465" t="str">
        <f t="shared" si="89"/>
        <v>Oma</v>
      </c>
      <c r="D1465">
        <v>1464</v>
      </c>
      <c r="E1465" t="s">
        <v>23</v>
      </c>
      <c r="F1465" s="5">
        <v>49</v>
      </c>
      <c r="G1465" s="5" t="str">
        <f t="shared" si="90"/>
        <v>Senior</v>
      </c>
      <c r="H1465" t="s">
        <v>32</v>
      </c>
      <c r="I1465" t="s">
        <v>35</v>
      </c>
      <c r="J1465" t="s">
        <v>39</v>
      </c>
      <c r="K1465" t="s">
        <v>67</v>
      </c>
      <c r="L1465">
        <v>1</v>
      </c>
      <c r="M1465" s="6">
        <v>559.79999999999995</v>
      </c>
      <c r="N1465" s="8">
        <v>0.15</v>
      </c>
      <c r="O1465" s="5">
        <v>475.83</v>
      </c>
      <c r="P1465" s="10" t="str">
        <f t="shared" si="91"/>
        <v>2021</v>
      </c>
      <c r="Q1465" s="10" t="s">
        <v>312</v>
      </c>
      <c r="R1465" s="11" t="s">
        <v>2622</v>
      </c>
    </row>
    <row r="1466" spans="1:18" x14ac:dyDescent="0.3">
      <c r="A1466" t="str">
        <f t="shared" si="88"/>
        <v>1465-Jam/SPS</v>
      </c>
      <c r="B1466" t="s">
        <v>62</v>
      </c>
      <c r="C1466" t="str">
        <f t="shared" si="89"/>
        <v>Jam</v>
      </c>
      <c r="D1466">
        <v>1465</v>
      </c>
      <c r="E1466" t="s">
        <v>17</v>
      </c>
      <c r="F1466" s="5">
        <v>45</v>
      </c>
      <c r="G1466" s="5" t="str">
        <f t="shared" si="90"/>
        <v>Senior</v>
      </c>
      <c r="H1466" t="s">
        <v>31</v>
      </c>
      <c r="I1466" t="s">
        <v>66</v>
      </c>
      <c r="J1466" t="s">
        <v>57</v>
      </c>
      <c r="K1466" t="s">
        <v>42</v>
      </c>
      <c r="L1466">
        <v>9</v>
      </c>
      <c r="M1466" s="6">
        <v>1872.81</v>
      </c>
      <c r="N1466" s="8">
        <v>0.04</v>
      </c>
      <c r="O1466" s="5">
        <v>16181.08</v>
      </c>
      <c r="P1466" s="10" t="str">
        <f t="shared" si="91"/>
        <v>2022</v>
      </c>
      <c r="Q1466" s="10" t="s">
        <v>346</v>
      </c>
      <c r="R1466" s="11" t="s">
        <v>2623</v>
      </c>
    </row>
    <row r="1467" spans="1:18" x14ac:dyDescent="0.3">
      <c r="A1467" t="str">
        <f t="shared" si="88"/>
        <v>1466-Oma/SPS</v>
      </c>
      <c r="B1467" t="s">
        <v>62</v>
      </c>
      <c r="C1467" t="str">
        <f t="shared" si="89"/>
        <v>Oma</v>
      </c>
      <c r="D1467">
        <v>1466</v>
      </c>
      <c r="E1467" t="s">
        <v>23</v>
      </c>
      <c r="F1467" s="5">
        <v>26</v>
      </c>
      <c r="G1467" s="5" t="str">
        <f t="shared" si="90"/>
        <v>Middle Age</v>
      </c>
      <c r="H1467" t="s">
        <v>31</v>
      </c>
      <c r="I1467" t="s">
        <v>34</v>
      </c>
      <c r="J1467" t="s">
        <v>37</v>
      </c>
      <c r="K1467" t="s">
        <v>42</v>
      </c>
      <c r="L1467">
        <v>3</v>
      </c>
      <c r="M1467" s="6">
        <v>850.64</v>
      </c>
      <c r="N1467" s="8">
        <v>0.28000000000000003</v>
      </c>
      <c r="O1467" s="5">
        <v>1837.38</v>
      </c>
      <c r="P1467" s="10" t="str">
        <f t="shared" si="91"/>
        <v>2023</v>
      </c>
      <c r="Q1467" s="10" t="s">
        <v>1016</v>
      </c>
      <c r="R1467" s="11" t="s">
        <v>2624</v>
      </c>
    </row>
    <row r="1468" spans="1:18" x14ac:dyDescent="0.3">
      <c r="A1468" t="str">
        <f t="shared" si="88"/>
        <v>1467-Muh/SPS</v>
      </c>
      <c r="B1468" t="s">
        <v>62</v>
      </c>
      <c r="C1468" t="str">
        <f t="shared" si="89"/>
        <v>Muh</v>
      </c>
      <c r="D1468">
        <v>1467</v>
      </c>
      <c r="E1468" t="s">
        <v>27</v>
      </c>
      <c r="F1468" s="5">
        <v>24</v>
      </c>
      <c r="G1468" s="5" t="str">
        <f t="shared" si="90"/>
        <v>Young</v>
      </c>
      <c r="H1468" t="s">
        <v>31</v>
      </c>
      <c r="I1468" t="s">
        <v>34</v>
      </c>
      <c r="J1468" t="s">
        <v>41</v>
      </c>
      <c r="K1468" t="s">
        <v>42</v>
      </c>
      <c r="L1468">
        <v>3</v>
      </c>
      <c r="M1468" s="6">
        <v>607.15</v>
      </c>
      <c r="N1468" s="8">
        <v>0.1</v>
      </c>
      <c r="O1468" s="5">
        <v>1639.3</v>
      </c>
      <c r="P1468" s="10" t="str">
        <f t="shared" si="91"/>
        <v>2023</v>
      </c>
      <c r="Q1468" s="10" t="s">
        <v>587</v>
      </c>
      <c r="R1468" s="11" t="s">
        <v>2625</v>
      </c>
    </row>
    <row r="1469" spans="1:18" x14ac:dyDescent="0.3">
      <c r="A1469" t="str">
        <f t="shared" si="88"/>
        <v>1468-Fat/SPS</v>
      </c>
      <c r="B1469" t="s">
        <v>62</v>
      </c>
      <c r="C1469" t="str">
        <f t="shared" si="89"/>
        <v>Fat</v>
      </c>
      <c r="D1469">
        <v>1468</v>
      </c>
      <c r="E1469" t="s">
        <v>13</v>
      </c>
      <c r="F1469" s="5">
        <v>33</v>
      </c>
      <c r="G1469" s="5" t="str">
        <f t="shared" si="90"/>
        <v>Middle Age</v>
      </c>
      <c r="H1469" t="s">
        <v>32</v>
      </c>
      <c r="I1469" t="s">
        <v>63</v>
      </c>
      <c r="J1469" t="s">
        <v>57</v>
      </c>
      <c r="K1469" t="s">
        <v>43</v>
      </c>
      <c r="L1469">
        <v>3</v>
      </c>
      <c r="M1469" s="6">
        <v>706.9</v>
      </c>
      <c r="N1469" s="8">
        <v>0.06</v>
      </c>
      <c r="O1469" s="5">
        <v>1993.46</v>
      </c>
      <c r="P1469" s="10" t="str">
        <f t="shared" si="91"/>
        <v>2021</v>
      </c>
      <c r="Q1469" s="10" t="s">
        <v>482</v>
      </c>
      <c r="R1469" s="11" t="s">
        <v>2626</v>
      </c>
    </row>
    <row r="1470" spans="1:18" x14ac:dyDescent="0.3">
      <c r="A1470" t="str">
        <f t="shared" si="88"/>
        <v>1469-Luc/SPS</v>
      </c>
      <c r="B1470" t="s">
        <v>62</v>
      </c>
      <c r="C1470" t="str">
        <f t="shared" si="89"/>
        <v>Luc</v>
      </c>
      <c r="D1470">
        <v>1469</v>
      </c>
      <c r="E1470" t="s">
        <v>25</v>
      </c>
      <c r="F1470" s="5">
        <v>43</v>
      </c>
      <c r="G1470" s="5" t="str">
        <f t="shared" si="90"/>
        <v>Middle Age</v>
      </c>
      <c r="H1470" t="s">
        <v>31</v>
      </c>
      <c r="I1470" t="s">
        <v>66</v>
      </c>
      <c r="J1470" t="s">
        <v>57</v>
      </c>
      <c r="K1470" t="s">
        <v>43</v>
      </c>
      <c r="L1470">
        <v>7</v>
      </c>
      <c r="M1470" s="6">
        <v>730.01</v>
      </c>
      <c r="N1470" s="8">
        <v>0.14000000000000001</v>
      </c>
      <c r="O1470" s="5">
        <v>4394.66</v>
      </c>
      <c r="P1470" s="10" t="str">
        <f t="shared" si="91"/>
        <v>2023</v>
      </c>
      <c r="Q1470" s="10" t="s">
        <v>131</v>
      </c>
      <c r="R1470" s="11" t="s">
        <v>2627</v>
      </c>
    </row>
    <row r="1471" spans="1:18" x14ac:dyDescent="0.3">
      <c r="A1471" t="str">
        <f t="shared" si="88"/>
        <v>1470-Mar/SPS</v>
      </c>
      <c r="B1471" t="s">
        <v>62</v>
      </c>
      <c r="C1471" t="str">
        <f t="shared" si="89"/>
        <v>Mar</v>
      </c>
      <c r="D1471">
        <v>1470</v>
      </c>
      <c r="E1471" t="s">
        <v>18</v>
      </c>
      <c r="F1471" s="5">
        <v>52</v>
      </c>
      <c r="G1471" s="5" t="str">
        <f t="shared" si="90"/>
        <v>Senior</v>
      </c>
      <c r="H1471" t="s">
        <v>31</v>
      </c>
      <c r="I1471" t="s">
        <v>34</v>
      </c>
      <c r="J1471" t="s">
        <v>38</v>
      </c>
      <c r="K1471" t="s">
        <v>43</v>
      </c>
      <c r="L1471">
        <v>8</v>
      </c>
      <c r="M1471" s="6">
        <v>437.91</v>
      </c>
      <c r="N1471" s="8">
        <v>0.01</v>
      </c>
      <c r="O1471" s="5">
        <v>3468.25</v>
      </c>
      <c r="P1471" s="10" t="str">
        <f t="shared" si="91"/>
        <v>2020</v>
      </c>
      <c r="Q1471" s="10" t="s">
        <v>765</v>
      </c>
      <c r="R1471" s="11" t="s">
        <v>2628</v>
      </c>
    </row>
    <row r="1472" spans="1:18" x14ac:dyDescent="0.3">
      <c r="A1472" t="str">
        <f t="shared" si="88"/>
        <v>1471-Ais/SPS</v>
      </c>
      <c r="B1472" t="s">
        <v>62</v>
      </c>
      <c r="C1472" t="str">
        <f t="shared" si="89"/>
        <v>Ais</v>
      </c>
      <c r="D1472">
        <v>1471</v>
      </c>
      <c r="E1472" t="s">
        <v>16</v>
      </c>
      <c r="F1472" s="5">
        <v>34</v>
      </c>
      <c r="G1472" s="5" t="str">
        <f t="shared" si="90"/>
        <v>Middle Age</v>
      </c>
      <c r="H1472" t="s">
        <v>31</v>
      </c>
      <c r="I1472" t="s">
        <v>34</v>
      </c>
      <c r="J1472" t="s">
        <v>37</v>
      </c>
      <c r="K1472" t="s">
        <v>42</v>
      </c>
      <c r="L1472" s="12">
        <v>5</v>
      </c>
      <c r="M1472" s="6">
        <v>1859.71</v>
      </c>
      <c r="N1472" s="8">
        <v>0.08</v>
      </c>
      <c r="O1472" s="5">
        <v>3421.87</v>
      </c>
      <c r="P1472" s="10" t="str">
        <f t="shared" si="91"/>
        <v>2020</v>
      </c>
      <c r="Q1472" s="10" t="s">
        <v>748</v>
      </c>
      <c r="R1472" s="11" t="s">
        <v>2629</v>
      </c>
    </row>
    <row r="1473" spans="1:18" x14ac:dyDescent="0.3">
      <c r="A1473" t="str">
        <f t="shared" si="88"/>
        <v>1472-Dan/SPS</v>
      </c>
      <c r="B1473" t="s">
        <v>62</v>
      </c>
      <c r="C1473" t="str">
        <f t="shared" si="89"/>
        <v>Dan</v>
      </c>
      <c r="D1473">
        <v>1472</v>
      </c>
      <c r="E1473" t="s">
        <v>15</v>
      </c>
      <c r="F1473" s="5">
        <v>40</v>
      </c>
      <c r="G1473" s="5" t="str">
        <f t="shared" si="90"/>
        <v>Middle Age</v>
      </c>
      <c r="H1473" t="s">
        <v>31</v>
      </c>
      <c r="I1473" t="s">
        <v>34</v>
      </c>
      <c r="J1473" t="s">
        <v>40</v>
      </c>
      <c r="K1473" t="s">
        <v>43</v>
      </c>
      <c r="L1473">
        <v>1</v>
      </c>
      <c r="M1473" s="6">
        <v>391.01</v>
      </c>
      <c r="N1473" s="8">
        <v>0.02</v>
      </c>
      <c r="O1473" s="5">
        <v>383.19</v>
      </c>
      <c r="P1473" s="10" t="str">
        <f t="shared" si="91"/>
        <v>2023</v>
      </c>
      <c r="Q1473" s="10" t="s">
        <v>1017</v>
      </c>
      <c r="R1473" s="11" t="s">
        <v>2630</v>
      </c>
    </row>
    <row r="1474" spans="1:18" x14ac:dyDescent="0.3">
      <c r="A1474" t="str">
        <f t="shared" si="88"/>
        <v>1473-Dan/SPS</v>
      </c>
      <c r="B1474" t="s">
        <v>62</v>
      </c>
      <c r="C1474" t="str">
        <f t="shared" si="89"/>
        <v>Dan</v>
      </c>
      <c r="D1474">
        <v>1473</v>
      </c>
      <c r="E1474" t="s">
        <v>15</v>
      </c>
      <c r="F1474" s="5">
        <v>25</v>
      </c>
      <c r="G1474" s="5" t="str">
        <f t="shared" si="90"/>
        <v>Middle Age</v>
      </c>
      <c r="H1474" t="s">
        <v>32</v>
      </c>
      <c r="I1474" t="s">
        <v>64</v>
      </c>
      <c r="J1474" t="s">
        <v>57</v>
      </c>
      <c r="K1474" t="s">
        <v>42</v>
      </c>
      <c r="L1474">
        <v>5</v>
      </c>
      <c r="M1474" s="6">
        <v>1771.52</v>
      </c>
      <c r="N1474" s="8">
        <v>0.04</v>
      </c>
      <c r="O1474" s="5">
        <v>8503.2999999999993</v>
      </c>
      <c r="P1474" s="10" t="str">
        <f t="shared" si="91"/>
        <v>2020</v>
      </c>
      <c r="Q1474" s="10" t="s">
        <v>790</v>
      </c>
      <c r="R1474" s="11" t="s">
        <v>1840</v>
      </c>
    </row>
    <row r="1475" spans="1:18" x14ac:dyDescent="0.3">
      <c r="A1475" t="str">
        <f t="shared" ref="A1475:A1538" si="92">D1475&amp;"-"&amp;C1475&amp;"/"&amp;B1475</f>
        <v>1474-Mar/SPS</v>
      </c>
      <c r="B1475" t="s">
        <v>62</v>
      </c>
      <c r="C1475" t="str">
        <f t="shared" ref="C1475:C1538" si="93">LEFT(E1475,3)</f>
        <v>Mar</v>
      </c>
      <c r="D1475">
        <v>1474</v>
      </c>
      <c r="E1475" t="s">
        <v>18</v>
      </c>
      <c r="F1475" s="5">
        <v>19</v>
      </c>
      <c r="G1475" s="5" t="str">
        <f t="shared" ref="G1475:G1538" si="94">IF(F1475&lt;25,"Young",IF(F1475&lt;45,"Middle Age","Senior"))</f>
        <v>Young</v>
      </c>
      <c r="H1475" t="s">
        <v>31</v>
      </c>
      <c r="I1475" t="s">
        <v>64</v>
      </c>
      <c r="J1475" t="s">
        <v>41</v>
      </c>
      <c r="K1475" t="s">
        <v>42</v>
      </c>
      <c r="L1475">
        <v>8</v>
      </c>
      <c r="M1475" s="6">
        <v>839.61</v>
      </c>
      <c r="N1475" s="8">
        <v>0.03</v>
      </c>
      <c r="O1475" s="5">
        <v>6515.37</v>
      </c>
      <c r="P1475" s="10" t="str">
        <f t="shared" ref="P1475:P1538" si="95">RIGHT(Q1475,4)</f>
        <v>2020</v>
      </c>
      <c r="Q1475" s="10" t="s">
        <v>424</v>
      </c>
      <c r="R1475" s="11" t="s">
        <v>2631</v>
      </c>
    </row>
    <row r="1476" spans="1:18" x14ac:dyDescent="0.3">
      <c r="A1476" t="str">
        <f t="shared" si="92"/>
        <v>1475-Sar/SPS</v>
      </c>
      <c r="B1476" t="s">
        <v>62</v>
      </c>
      <c r="C1476" t="str">
        <f t="shared" si="93"/>
        <v>Sar</v>
      </c>
      <c r="D1476">
        <v>1475</v>
      </c>
      <c r="E1476" t="s">
        <v>29</v>
      </c>
      <c r="F1476" s="5">
        <v>48</v>
      </c>
      <c r="G1476" s="5" t="str">
        <f t="shared" si="94"/>
        <v>Senior</v>
      </c>
      <c r="H1476" t="s">
        <v>32</v>
      </c>
      <c r="I1476" t="s">
        <v>35</v>
      </c>
      <c r="J1476" t="s">
        <v>40</v>
      </c>
      <c r="K1476" t="s">
        <v>42</v>
      </c>
      <c r="L1476">
        <v>3</v>
      </c>
      <c r="M1476" s="6">
        <v>575.09</v>
      </c>
      <c r="N1476" s="8">
        <v>0.26</v>
      </c>
      <c r="O1476" s="5">
        <v>1276.7</v>
      </c>
      <c r="P1476" s="10" t="str">
        <f t="shared" si="95"/>
        <v>2020</v>
      </c>
      <c r="Q1476" s="10" t="s">
        <v>997</v>
      </c>
      <c r="R1476" s="11" t="s">
        <v>2632</v>
      </c>
    </row>
    <row r="1477" spans="1:18" x14ac:dyDescent="0.3">
      <c r="A1477" t="str">
        <f t="shared" si="92"/>
        <v>1476-Muh/SPS</v>
      </c>
      <c r="B1477" t="s">
        <v>62</v>
      </c>
      <c r="C1477" t="str">
        <f t="shared" si="93"/>
        <v>Muh</v>
      </c>
      <c r="D1477">
        <v>1476</v>
      </c>
      <c r="E1477" t="s">
        <v>27</v>
      </c>
      <c r="F1477" s="5">
        <v>49</v>
      </c>
      <c r="G1477" s="5" t="str">
        <f t="shared" si="94"/>
        <v>Senior</v>
      </c>
      <c r="H1477" t="s">
        <v>32</v>
      </c>
      <c r="I1477" t="s">
        <v>65</v>
      </c>
      <c r="J1477" t="s">
        <v>40</v>
      </c>
      <c r="K1477" t="s">
        <v>43</v>
      </c>
      <c r="L1477">
        <v>6</v>
      </c>
      <c r="M1477" s="6">
        <v>437.09</v>
      </c>
      <c r="N1477" s="8">
        <v>0.28000000000000003</v>
      </c>
      <c r="O1477" s="5">
        <v>1888.23</v>
      </c>
      <c r="P1477" s="10" t="str">
        <f t="shared" si="95"/>
        <v>2020</v>
      </c>
      <c r="Q1477" s="10" t="s">
        <v>221</v>
      </c>
      <c r="R1477" s="11" t="s">
        <v>2633</v>
      </c>
    </row>
    <row r="1478" spans="1:18" x14ac:dyDescent="0.3">
      <c r="A1478" t="str">
        <f t="shared" si="92"/>
        <v>1477-Dav/SPS</v>
      </c>
      <c r="B1478" t="s">
        <v>62</v>
      </c>
      <c r="C1478" t="str">
        <f t="shared" si="93"/>
        <v>Dav</v>
      </c>
      <c r="D1478">
        <v>1477</v>
      </c>
      <c r="E1478" t="s">
        <v>22</v>
      </c>
      <c r="F1478" s="5">
        <v>46</v>
      </c>
      <c r="G1478" s="5" t="str">
        <f t="shared" si="94"/>
        <v>Senior</v>
      </c>
      <c r="H1478" t="s">
        <v>31</v>
      </c>
      <c r="I1478" t="s">
        <v>63</v>
      </c>
      <c r="J1478" t="s">
        <v>41</v>
      </c>
      <c r="K1478" t="s">
        <v>43</v>
      </c>
      <c r="L1478">
        <v>3</v>
      </c>
      <c r="M1478" s="6">
        <v>1033.47</v>
      </c>
      <c r="N1478" s="8">
        <v>0.14000000000000001</v>
      </c>
      <c r="O1478" s="5">
        <v>2666.35</v>
      </c>
      <c r="P1478" s="10" t="str">
        <f t="shared" si="95"/>
        <v>2023</v>
      </c>
      <c r="Q1478" s="10" t="s">
        <v>1018</v>
      </c>
      <c r="R1478" s="11" t="s">
        <v>2634</v>
      </c>
    </row>
    <row r="1479" spans="1:18" x14ac:dyDescent="0.3">
      <c r="A1479" t="str">
        <f t="shared" si="92"/>
        <v>1478-Fat/SPS</v>
      </c>
      <c r="B1479" t="s">
        <v>62</v>
      </c>
      <c r="C1479" t="str">
        <f t="shared" si="93"/>
        <v>Fat</v>
      </c>
      <c r="D1479">
        <v>1478</v>
      </c>
      <c r="E1479" t="s">
        <v>13</v>
      </c>
      <c r="F1479" s="5">
        <v>20</v>
      </c>
      <c r="G1479" s="5" t="str">
        <f t="shared" si="94"/>
        <v>Young</v>
      </c>
      <c r="H1479" t="s">
        <v>32</v>
      </c>
      <c r="I1479" t="s">
        <v>63</v>
      </c>
      <c r="J1479" t="s">
        <v>41</v>
      </c>
      <c r="K1479" t="s">
        <v>42</v>
      </c>
      <c r="L1479">
        <v>6</v>
      </c>
      <c r="M1479" s="6">
        <v>1355.05</v>
      </c>
      <c r="N1479" s="8">
        <v>0.19</v>
      </c>
      <c r="O1479" s="5">
        <v>6585.54</v>
      </c>
      <c r="P1479" s="10" t="str">
        <f t="shared" si="95"/>
        <v>2021</v>
      </c>
      <c r="Q1479" s="10" t="s">
        <v>535</v>
      </c>
      <c r="R1479" s="11" t="s">
        <v>2635</v>
      </c>
    </row>
    <row r="1480" spans="1:18" x14ac:dyDescent="0.3">
      <c r="A1480" t="str">
        <f t="shared" si="92"/>
        <v>1479-Sar/SPS</v>
      </c>
      <c r="B1480" t="s">
        <v>62</v>
      </c>
      <c r="C1480" t="str">
        <f t="shared" si="93"/>
        <v>Sar</v>
      </c>
      <c r="D1480">
        <v>1479</v>
      </c>
      <c r="E1480" t="s">
        <v>29</v>
      </c>
      <c r="F1480" s="5">
        <v>25</v>
      </c>
      <c r="G1480" s="5" t="str">
        <f t="shared" si="94"/>
        <v>Middle Age</v>
      </c>
      <c r="H1480" t="s">
        <v>32</v>
      </c>
      <c r="I1480" t="s">
        <v>66</v>
      </c>
      <c r="J1480" t="s">
        <v>38</v>
      </c>
      <c r="K1480" t="s">
        <v>43</v>
      </c>
      <c r="L1480">
        <v>4</v>
      </c>
      <c r="M1480" s="6">
        <v>1801.53</v>
      </c>
      <c r="N1480" s="8">
        <v>0.21</v>
      </c>
      <c r="O1480" s="5">
        <v>5692.83</v>
      </c>
      <c r="P1480" s="10" t="str">
        <f t="shared" si="95"/>
        <v>2023</v>
      </c>
      <c r="Q1480" s="10" t="s">
        <v>1019</v>
      </c>
      <c r="R1480" s="11" t="s">
        <v>2636</v>
      </c>
    </row>
    <row r="1481" spans="1:18" x14ac:dyDescent="0.3">
      <c r="A1481" t="str">
        <f t="shared" si="92"/>
        <v>1480-Mar/SPS</v>
      </c>
      <c r="B1481" t="s">
        <v>62</v>
      </c>
      <c r="C1481" t="str">
        <f t="shared" si="93"/>
        <v>Mar</v>
      </c>
      <c r="D1481">
        <v>1480</v>
      </c>
      <c r="E1481" t="s">
        <v>18</v>
      </c>
      <c r="F1481" s="5">
        <v>19</v>
      </c>
      <c r="G1481" s="5" t="str">
        <f t="shared" si="94"/>
        <v>Young</v>
      </c>
      <c r="H1481" t="s">
        <v>32</v>
      </c>
      <c r="I1481" t="s">
        <v>65</v>
      </c>
      <c r="J1481" t="s">
        <v>39</v>
      </c>
      <c r="K1481" t="s">
        <v>67</v>
      </c>
      <c r="L1481">
        <v>7</v>
      </c>
      <c r="M1481" s="6">
        <v>1322.27</v>
      </c>
      <c r="N1481" s="8">
        <v>0.12</v>
      </c>
      <c r="O1481" s="5">
        <v>8145.18</v>
      </c>
      <c r="P1481" s="10" t="str">
        <f t="shared" si="95"/>
        <v>2021</v>
      </c>
      <c r="Q1481" s="10" t="s">
        <v>993</v>
      </c>
      <c r="R1481" s="11" t="s">
        <v>2637</v>
      </c>
    </row>
    <row r="1482" spans="1:18" x14ac:dyDescent="0.3">
      <c r="A1482" t="str">
        <f t="shared" si="92"/>
        <v>1481-Ais/SPS</v>
      </c>
      <c r="B1482" t="s">
        <v>62</v>
      </c>
      <c r="C1482" t="str">
        <f t="shared" si="93"/>
        <v>Ais</v>
      </c>
      <c r="D1482">
        <v>1481</v>
      </c>
      <c r="E1482" t="s">
        <v>16</v>
      </c>
      <c r="F1482" s="5">
        <v>48</v>
      </c>
      <c r="G1482" s="5" t="str">
        <f t="shared" si="94"/>
        <v>Senior</v>
      </c>
      <c r="H1482" t="s">
        <v>31</v>
      </c>
      <c r="I1482" t="s">
        <v>65</v>
      </c>
      <c r="J1482" t="s">
        <v>37</v>
      </c>
      <c r="K1482" t="s">
        <v>43</v>
      </c>
      <c r="L1482">
        <v>1</v>
      </c>
      <c r="M1482" s="6">
        <v>993.14</v>
      </c>
      <c r="N1482" s="8">
        <v>0.11</v>
      </c>
      <c r="O1482" s="5">
        <v>883.89</v>
      </c>
      <c r="P1482" s="10" t="str">
        <f t="shared" si="95"/>
        <v>2023</v>
      </c>
      <c r="Q1482" s="10" t="s">
        <v>707</v>
      </c>
      <c r="R1482" s="11" t="s">
        <v>2638</v>
      </c>
    </row>
    <row r="1483" spans="1:18" x14ac:dyDescent="0.3">
      <c r="A1483" t="str">
        <f t="shared" si="92"/>
        <v>1482-Dan/SPS</v>
      </c>
      <c r="B1483" t="s">
        <v>62</v>
      </c>
      <c r="C1483" t="str">
        <f t="shared" si="93"/>
        <v>Dan</v>
      </c>
      <c r="D1483">
        <v>1482</v>
      </c>
      <c r="E1483" t="s">
        <v>15</v>
      </c>
      <c r="F1483" s="5">
        <v>54</v>
      </c>
      <c r="G1483" s="5" t="str">
        <f t="shared" si="94"/>
        <v>Senior</v>
      </c>
      <c r="H1483" t="s">
        <v>32</v>
      </c>
      <c r="I1483" t="s">
        <v>63</v>
      </c>
      <c r="J1483" t="s">
        <v>57</v>
      </c>
      <c r="K1483" t="s">
        <v>42</v>
      </c>
      <c r="L1483">
        <v>1</v>
      </c>
      <c r="M1483" s="6">
        <v>115.28</v>
      </c>
      <c r="N1483" s="8">
        <v>0.2</v>
      </c>
      <c r="O1483" s="5">
        <v>92.22</v>
      </c>
      <c r="P1483" s="10" t="str">
        <f t="shared" si="95"/>
        <v>2020</v>
      </c>
      <c r="Q1483" s="10" t="s">
        <v>523</v>
      </c>
      <c r="R1483" s="11" t="s">
        <v>2639</v>
      </c>
    </row>
    <row r="1484" spans="1:18" x14ac:dyDescent="0.3">
      <c r="A1484" t="str">
        <f t="shared" si="92"/>
        <v>1483-Meh/SPS</v>
      </c>
      <c r="B1484" t="s">
        <v>62</v>
      </c>
      <c r="C1484" t="str">
        <f t="shared" si="93"/>
        <v>Meh</v>
      </c>
      <c r="D1484">
        <v>1483</v>
      </c>
      <c r="E1484" t="s">
        <v>26</v>
      </c>
      <c r="F1484" s="5">
        <v>37</v>
      </c>
      <c r="G1484" s="5" t="str">
        <f t="shared" si="94"/>
        <v>Middle Age</v>
      </c>
      <c r="H1484" t="s">
        <v>32</v>
      </c>
      <c r="I1484" t="s">
        <v>64</v>
      </c>
      <c r="J1484" t="s">
        <v>37</v>
      </c>
      <c r="K1484" t="s">
        <v>42</v>
      </c>
      <c r="L1484">
        <v>5</v>
      </c>
      <c r="M1484" s="6">
        <v>1835.08</v>
      </c>
      <c r="N1484" s="8">
        <v>0.11</v>
      </c>
      <c r="O1484" s="5">
        <v>8166.11</v>
      </c>
      <c r="P1484" s="10" t="str">
        <f t="shared" si="95"/>
        <v>2021</v>
      </c>
      <c r="Q1484" s="10" t="s">
        <v>257</v>
      </c>
      <c r="R1484" s="11" t="s">
        <v>2640</v>
      </c>
    </row>
    <row r="1485" spans="1:18" x14ac:dyDescent="0.3">
      <c r="A1485" t="str">
        <f t="shared" si="92"/>
        <v>1484-Dav/SPS</v>
      </c>
      <c r="B1485" t="s">
        <v>62</v>
      </c>
      <c r="C1485" t="str">
        <f t="shared" si="93"/>
        <v>Dav</v>
      </c>
      <c r="D1485">
        <v>1484</v>
      </c>
      <c r="E1485" t="s">
        <v>22</v>
      </c>
      <c r="F1485" s="5">
        <v>46</v>
      </c>
      <c r="G1485" s="5" t="str">
        <f t="shared" si="94"/>
        <v>Senior</v>
      </c>
      <c r="H1485" t="s">
        <v>31</v>
      </c>
      <c r="I1485" t="s">
        <v>35</v>
      </c>
      <c r="J1485" t="s">
        <v>40</v>
      </c>
      <c r="K1485" t="s">
        <v>42</v>
      </c>
      <c r="L1485">
        <v>9</v>
      </c>
      <c r="M1485" s="6">
        <v>1809.62</v>
      </c>
      <c r="N1485" s="8">
        <v>0.17</v>
      </c>
      <c r="O1485" s="5">
        <v>13517.86</v>
      </c>
      <c r="P1485" s="10" t="str">
        <f t="shared" si="95"/>
        <v>2021</v>
      </c>
      <c r="Q1485" s="10" t="s">
        <v>851</v>
      </c>
      <c r="R1485" s="11" t="s">
        <v>2641</v>
      </c>
    </row>
    <row r="1486" spans="1:18" x14ac:dyDescent="0.3">
      <c r="A1486" t="str">
        <f t="shared" si="92"/>
        <v>1485-Jam/SPS</v>
      </c>
      <c r="B1486" t="s">
        <v>62</v>
      </c>
      <c r="C1486" t="str">
        <f t="shared" si="93"/>
        <v>Jam</v>
      </c>
      <c r="D1486">
        <v>1485</v>
      </c>
      <c r="E1486" t="s">
        <v>17</v>
      </c>
      <c r="F1486" s="5">
        <v>34</v>
      </c>
      <c r="G1486" s="5" t="str">
        <f t="shared" si="94"/>
        <v>Middle Age</v>
      </c>
      <c r="H1486" t="s">
        <v>31</v>
      </c>
      <c r="I1486" t="s">
        <v>65</v>
      </c>
      <c r="J1486" t="s">
        <v>57</v>
      </c>
      <c r="K1486" t="s">
        <v>67</v>
      </c>
      <c r="L1486">
        <v>5</v>
      </c>
      <c r="M1486" s="6">
        <v>788.5</v>
      </c>
      <c r="N1486" s="8">
        <v>0.15</v>
      </c>
      <c r="O1486" s="5">
        <v>3351.12</v>
      </c>
      <c r="P1486" s="10" t="str">
        <f t="shared" si="95"/>
        <v>2020</v>
      </c>
      <c r="Q1486" s="10" t="s">
        <v>420</v>
      </c>
      <c r="R1486" s="11" t="s">
        <v>2642</v>
      </c>
    </row>
    <row r="1487" spans="1:18" x14ac:dyDescent="0.3">
      <c r="A1487" t="str">
        <f t="shared" si="92"/>
        <v>1486-Jac/SPS</v>
      </c>
      <c r="B1487" t="s">
        <v>62</v>
      </c>
      <c r="C1487" t="str">
        <f t="shared" si="93"/>
        <v>Jac</v>
      </c>
      <c r="D1487">
        <v>1486</v>
      </c>
      <c r="E1487" t="s">
        <v>30</v>
      </c>
      <c r="F1487" s="5">
        <v>27</v>
      </c>
      <c r="G1487" s="5" t="str">
        <f t="shared" si="94"/>
        <v>Middle Age</v>
      </c>
      <c r="H1487" t="s">
        <v>32</v>
      </c>
      <c r="I1487" t="s">
        <v>63</v>
      </c>
      <c r="J1487" t="s">
        <v>38</v>
      </c>
      <c r="K1487" t="s">
        <v>42</v>
      </c>
      <c r="L1487">
        <v>4</v>
      </c>
      <c r="M1487" s="6">
        <v>106.62</v>
      </c>
      <c r="N1487" s="8">
        <v>0.16</v>
      </c>
      <c r="O1487" s="5">
        <v>358.24</v>
      </c>
      <c r="P1487" s="10" t="str">
        <f t="shared" si="95"/>
        <v>2020</v>
      </c>
      <c r="Q1487" s="10" t="s">
        <v>1020</v>
      </c>
      <c r="R1487" s="11" t="s">
        <v>2643</v>
      </c>
    </row>
    <row r="1488" spans="1:18" x14ac:dyDescent="0.3">
      <c r="A1488" t="str">
        <f t="shared" si="92"/>
        <v>1487-Jam/SPS</v>
      </c>
      <c r="B1488" t="s">
        <v>62</v>
      </c>
      <c r="C1488" t="str">
        <f t="shared" si="93"/>
        <v>Jam</v>
      </c>
      <c r="D1488">
        <v>1487</v>
      </c>
      <c r="E1488" t="s">
        <v>17</v>
      </c>
      <c r="F1488" s="5">
        <v>58</v>
      </c>
      <c r="G1488" s="5" t="str">
        <f t="shared" si="94"/>
        <v>Senior</v>
      </c>
      <c r="H1488" t="s">
        <v>32</v>
      </c>
      <c r="I1488" t="s">
        <v>65</v>
      </c>
      <c r="J1488" t="s">
        <v>37</v>
      </c>
      <c r="K1488" t="s">
        <v>42</v>
      </c>
      <c r="L1488">
        <v>8</v>
      </c>
      <c r="M1488" s="6">
        <v>1480.07</v>
      </c>
      <c r="N1488" s="8">
        <v>0.25</v>
      </c>
      <c r="O1488" s="5">
        <v>8880.42</v>
      </c>
      <c r="P1488" s="10" t="str">
        <f t="shared" si="95"/>
        <v>2023</v>
      </c>
      <c r="Q1488" s="10" t="s">
        <v>1021</v>
      </c>
      <c r="R1488" s="11" t="s">
        <v>2644</v>
      </c>
    </row>
    <row r="1489" spans="1:18" x14ac:dyDescent="0.3">
      <c r="A1489" t="str">
        <f t="shared" si="92"/>
        <v>1488-Ali/SPS</v>
      </c>
      <c r="B1489" t="s">
        <v>62</v>
      </c>
      <c r="C1489" t="str">
        <f t="shared" si="93"/>
        <v>Ali</v>
      </c>
      <c r="D1489">
        <v>1488</v>
      </c>
      <c r="E1489" t="s">
        <v>12</v>
      </c>
      <c r="F1489" s="5">
        <v>39</v>
      </c>
      <c r="G1489" s="5" t="str">
        <f t="shared" si="94"/>
        <v>Middle Age</v>
      </c>
      <c r="H1489" t="s">
        <v>32</v>
      </c>
      <c r="I1489" t="s">
        <v>34</v>
      </c>
      <c r="J1489" t="s">
        <v>38</v>
      </c>
      <c r="K1489" t="s">
        <v>43</v>
      </c>
      <c r="L1489">
        <v>5</v>
      </c>
      <c r="M1489" s="6">
        <v>1593.78</v>
      </c>
      <c r="N1489" s="8">
        <v>0.21</v>
      </c>
      <c r="O1489" s="5">
        <v>6295.43</v>
      </c>
      <c r="P1489" s="10" t="str">
        <f t="shared" si="95"/>
        <v>2020</v>
      </c>
      <c r="Q1489" s="10" t="s">
        <v>648</v>
      </c>
      <c r="R1489" s="11" t="s">
        <v>2645</v>
      </c>
    </row>
    <row r="1490" spans="1:18" x14ac:dyDescent="0.3">
      <c r="A1490" t="str">
        <f t="shared" si="92"/>
        <v>1489-Sop/SPS</v>
      </c>
      <c r="B1490" t="s">
        <v>62</v>
      </c>
      <c r="C1490" t="str">
        <f t="shared" si="93"/>
        <v>Sop</v>
      </c>
      <c r="D1490">
        <v>1489</v>
      </c>
      <c r="E1490" t="s">
        <v>58</v>
      </c>
      <c r="F1490" s="5">
        <v>23</v>
      </c>
      <c r="G1490" s="5" t="str">
        <f t="shared" si="94"/>
        <v>Young</v>
      </c>
      <c r="H1490" t="s">
        <v>31</v>
      </c>
      <c r="I1490" t="s">
        <v>66</v>
      </c>
      <c r="J1490" t="s">
        <v>38</v>
      </c>
      <c r="K1490" t="s">
        <v>67</v>
      </c>
      <c r="L1490">
        <v>1</v>
      </c>
      <c r="M1490" s="6">
        <v>1107.81</v>
      </c>
      <c r="N1490" s="8">
        <v>0.28999999999999998</v>
      </c>
      <c r="O1490" s="5">
        <v>786.55</v>
      </c>
      <c r="P1490" s="10" t="str">
        <f t="shared" si="95"/>
        <v>2020</v>
      </c>
      <c r="Q1490" s="10" t="s">
        <v>453</v>
      </c>
      <c r="R1490" s="11" t="s">
        <v>2646</v>
      </c>
    </row>
    <row r="1491" spans="1:18" x14ac:dyDescent="0.3">
      <c r="A1491" t="str">
        <f t="shared" si="92"/>
        <v>1490-Dav/SPS</v>
      </c>
      <c r="B1491" t="s">
        <v>62</v>
      </c>
      <c r="C1491" t="str">
        <f t="shared" si="93"/>
        <v>Dav</v>
      </c>
      <c r="D1491">
        <v>1490</v>
      </c>
      <c r="E1491" t="s">
        <v>22</v>
      </c>
      <c r="F1491" s="5">
        <v>60</v>
      </c>
      <c r="G1491" s="5" t="str">
        <f t="shared" si="94"/>
        <v>Senior</v>
      </c>
      <c r="H1491" t="s">
        <v>32</v>
      </c>
      <c r="I1491" t="s">
        <v>35</v>
      </c>
      <c r="J1491" t="s">
        <v>37</v>
      </c>
      <c r="K1491" t="s">
        <v>43</v>
      </c>
      <c r="L1491">
        <v>7</v>
      </c>
      <c r="M1491" s="6">
        <v>835.61</v>
      </c>
      <c r="N1491" s="8">
        <v>0.24</v>
      </c>
      <c r="O1491" s="5">
        <v>4445.45</v>
      </c>
      <c r="P1491" s="10" t="str">
        <f t="shared" si="95"/>
        <v>2022</v>
      </c>
      <c r="Q1491" s="10" t="s">
        <v>382</v>
      </c>
      <c r="R1491" s="11" t="s">
        <v>2647</v>
      </c>
    </row>
    <row r="1492" spans="1:18" x14ac:dyDescent="0.3">
      <c r="A1492" t="str">
        <f t="shared" si="92"/>
        <v>1491-Joh/SPS</v>
      </c>
      <c r="B1492" t="s">
        <v>62</v>
      </c>
      <c r="C1492" t="str">
        <f t="shared" si="93"/>
        <v>Joh</v>
      </c>
      <c r="D1492">
        <v>1491</v>
      </c>
      <c r="E1492" t="s">
        <v>19</v>
      </c>
      <c r="F1492" s="5">
        <v>51</v>
      </c>
      <c r="G1492" s="5" t="str">
        <f t="shared" si="94"/>
        <v>Senior</v>
      </c>
      <c r="H1492" t="s">
        <v>31</v>
      </c>
      <c r="I1492" t="s">
        <v>63</v>
      </c>
      <c r="J1492" t="s">
        <v>37</v>
      </c>
      <c r="K1492" t="s">
        <v>42</v>
      </c>
      <c r="L1492">
        <v>4</v>
      </c>
      <c r="M1492" s="6">
        <v>1709.71</v>
      </c>
      <c r="N1492" s="8">
        <v>0.04</v>
      </c>
      <c r="O1492" s="5">
        <v>6565.29</v>
      </c>
      <c r="P1492" s="10" t="str">
        <f t="shared" si="95"/>
        <v>2020</v>
      </c>
      <c r="Q1492" s="10" t="s">
        <v>513</v>
      </c>
      <c r="R1492" s="11" t="s">
        <v>2648</v>
      </c>
    </row>
    <row r="1493" spans="1:18" x14ac:dyDescent="0.3">
      <c r="A1493" t="str">
        <f t="shared" si="92"/>
        <v>1492-Joh/SPS</v>
      </c>
      <c r="B1493" t="s">
        <v>62</v>
      </c>
      <c r="C1493" t="str">
        <f t="shared" si="93"/>
        <v>Joh</v>
      </c>
      <c r="D1493">
        <v>1492</v>
      </c>
      <c r="E1493" t="s">
        <v>19</v>
      </c>
      <c r="F1493" s="5">
        <v>48</v>
      </c>
      <c r="G1493" s="5" t="str">
        <f t="shared" si="94"/>
        <v>Senior</v>
      </c>
      <c r="H1493" t="s">
        <v>32</v>
      </c>
      <c r="I1493" t="s">
        <v>66</v>
      </c>
      <c r="J1493" t="s">
        <v>57</v>
      </c>
      <c r="K1493" t="s">
        <v>42</v>
      </c>
      <c r="L1493">
        <v>5</v>
      </c>
      <c r="M1493" s="6">
        <v>425.41</v>
      </c>
      <c r="N1493" s="8">
        <v>0.22</v>
      </c>
      <c r="O1493" s="5">
        <v>1659.1</v>
      </c>
      <c r="P1493" s="10" t="str">
        <f t="shared" si="95"/>
        <v>2021</v>
      </c>
      <c r="Q1493" s="10" t="s">
        <v>538</v>
      </c>
      <c r="R1493" s="11" t="s">
        <v>2649</v>
      </c>
    </row>
    <row r="1494" spans="1:18" x14ac:dyDescent="0.3">
      <c r="A1494" t="str">
        <f t="shared" si="92"/>
        <v>1493-Isa/SPS</v>
      </c>
      <c r="B1494" t="s">
        <v>62</v>
      </c>
      <c r="C1494" t="str">
        <f t="shared" si="93"/>
        <v>Isa</v>
      </c>
      <c r="D1494">
        <v>1493</v>
      </c>
      <c r="E1494" t="s">
        <v>21</v>
      </c>
      <c r="F1494" s="5">
        <v>29</v>
      </c>
      <c r="G1494" s="5" t="str">
        <f t="shared" si="94"/>
        <v>Middle Age</v>
      </c>
      <c r="H1494" t="s">
        <v>32</v>
      </c>
      <c r="I1494" t="s">
        <v>64</v>
      </c>
      <c r="J1494" t="s">
        <v>40</v>
      </c>
      <c r="K1494" t="s">
        <v>67</v>
      </c>
      <c r="L1494">
        <v>6</v>
      </c>
      <c r="M1494" s="6">
        <v>907.14</v>
      </c>
      <c r="N1494" s="8">
        <v>0.2</v>
      </c>
      <c r="O1494" s="5">
        <v>4354.2700000000004</v>
      </c>
      <c r="P1494" s="10" t="str">
        <f t="shared" si="95"/>
        <v>2020</v>
      </c>
      <c r="Q1494" s="10" t="s">
        <v>1022</v>
      </c>
      <c r="R1494" s="11" t="s">
        <v>2650</v>
      </c>
    </row>
    <row r="1495" spans="1:18" x14ac:dyDescent="0.3">
      <c r="A1495" t="str">
        <f t="shared" si="92"/>
        <v>1494-Fat/SPS</v>
      </c>
      <c r="B1495" t="s">
        <v>62</v>
      </c>
      <c r="C1495" t="str">
        <f t="shared" si="93"/>
        <v>Fat</v>
      </c>
      <c r="D1495">
        <v>1494</v>
      </c>
      <c r="E1495" t="s">
        <v>13</v>
      </c>
      <c r="F1495" s="5">
        <v>29</v>
      </c>
      <c r="G1495" s="5" t="str">
        <f t="shared" si="94"/>
        <v>Middle Age</v>
      </c>
      <c r="H1495" t="s">
        <v>31</v>
      </c>
      <c r="I1495" t="s">
        <v>65</v>
      </c>
      <c r="J1495" t="s">
        <v>40</v>
      </c>
      <c r="K1495" t="s">
        <v>42</v>
      </c>
      <c r="L1495">
        <v>7</v>
      </c>
      <c r="M1495" s="6">
        <v>97.75</v>
      </c>
      <c r="N1495" s="8">
        <v>0.19</v>
      </c>
      <c r="O1495" s="5">
        <v>554.24</v>
      </c>
      <c r="P1495" s="10" t="str">
        <f t="shared" si="95"/>
        <v>2021</v>
      </c>
      <c r="Q1495" s="10" t="s">
        <v>1023</v>
      </c>
      <c r="R1495" s="11" t="s">
        <v>2651</v>
      </c>
    </row>
    <row r="1496" spans="1:18" x14ac:dyDescent="0.3">
      <c r="A1496" t="str">
        <f t="shared" si="92"/>
        <v>1495-Dan/SPS</v>
      </c>
      <c r="B1496" t="s">
        <v>62</v>
      </c>
      <c r="C1496" t="str">
        <f t="shared" si="93"/>
        <v>Dan</v>
      </c>
      <c r="D1496">
        <v>1495</v>
      </c>
      <c r="E1496" t="s">
        <v>15</v>
      </c>
      <c r="F1496" s="5">
        <v>33</v>
      </c>
      <c r="G1496" s="5" t="str">
        <f t="shared" si="94"/>
        <v>Middle Age</v>
      </c>
      <c r="H1496" t="s">
        <v>32</v>
      </c>
      <c r="I1496" t="s">
        <v>65</v>
      </c>
      <c r="J1496" t="s">
        <v>41</v>
      </c>
      <c r="K1496" t="s">
        <v>67</v>
      </c>
      <c r="L1496" s="12">
        <v>5</v>
      </c>
      <c r="M1496" s="6">
        <v>369.82</v>
      </c>
      <c r="N1496" s="8">
        <v>0.14000000000000001</v>
      </c>
      <c r="O1496" s="5">
        <v>636.09</v>
      </c>
      <c r="P1496" s="10" t="str">
        <f t="shared" si="95"/>
        <v>2023</v>
      </c>
      <c r="Q1496" s="10" t="s">
        <v>1024</v>
      </c>
      <c r="R1496" s="11" t="s">
        <v>2652</v>
      </c>
    </row>
    <row r="1497" spans="1:18" x14ac:dyDescent="0.3">
      <c r="A1497" t="str">
        <f t="shared" si="92"/>
        <v>1496-Noa/SPS</v>
      </c>
      <c r="B1497" t="s">
        <v>62</v>
      </c>
      <c r="C1497" t="str">
        <f t="shared" si="93"/>
        <v>Noa</v>
      </c>
      <c r="D1497">
        <v>1496</v>
      </c>
      <c r="E1497" t="s">
        <v>24</v>
      </c>
      <c r="F1497" s="5">
        <v>42</v>
      </c>
      <c r="G1497" s="5" t="str">
        <f t="shared" si="94"/>
        <v>Middle Age</v>
      </c>
      <c r="H1497" t="s">
        <v>31</v>
      </c>
      <c r="I1497" t="s">
        <v>33</v>
      </c>
      <c r="J1497" t="s">
        <v>38</v>
      </c>
      <c r="K1497" t="s">
        <v>43</v>
      </c>
      <c r="L1497">
        <v>1</v>
      </c>
      <c r="M1497" s="6">
        <v>1884.62</v>
      </c>
      <c r="N1497" s="8">
        <v>0.02</v>
      </c>
      <c r="O1497" s="5">
        <v>1846.93</v>
      </c>
      <c r="P1497" s="10" t="str">
        <f t="shared" si="95"/>
        <v>2021</v>
      </c>
      <c r="Q1497" s="10" t="s">
        <v>182</v>
      </c>
      <c r="R1497" s="11" t="s">
        <v>2653</v>
      </c>
    </row>
    <row r="1498" spans="1:18" x14ac:dyDescent="0.3">
      <c r="A1498" t="str">
        <f t="shared" si="92"/>
        <v>1497-Ais/SPS</v>
      </c>
      <c r="B1498" t="s">
        <v>62</v>
      </c>
      <c r="C1498" t="str">
        <f t="shared" si="93"/>
        <v>Ais</v>
      </c>
      <c r="D1498">
        <v>1497</v>
      </c>
      <c r="E1498" t="s">
        <v>16</v>
      </c>
      <c r="F1498" s="5">
        <v>39</v>
      </c>
      <c r="G1498" s="5" t="str">
        <f t="shared" si="94"/>
        <v>Middle Age</v>
      </c>
      <c r="H1498" t="s">
        <v>32</v>
      </c>
      <c r="I1498" t="s">
        <v>66</v>
      </c>
      <c r="J1498" t="s">
        <v>40</v>
      </c>
      <c r="K1498" t="s">
        <v>67</v>
      </c>
      <c r="L1498">
        <v>3</v>
      </c>
      <c r="M1498" s="6">
        <v>1177.26</v>
      </c>
      <c r="N1498" s="8">
        <v>0.28999999999999998</v>
      </c>
      <c r="O1498" s="5">
        <v>2507.56</v>
      </c>
      <c r="P1498" s="10" t="str">
        <f t="shared" si="95"/>
        <v>2020</v>
      </c>
      <c r="Q1498" s="10" t="s">
        <v>1025</v>
      </c>
      <c r="R1498" s="11" t="s">
        <v>2654</v>
      </c>
    </row>
    <row r="1499" spans="1:18" x14ac:dyDescent="0.3">
      <c r="A1499" t="str">
        <f t="shared" si="92"/>
        <v>1498-Dav/SPS</v>
      </c>
      <c r="B1499" t="s">
        <v>62</v>
      </c>
      <c r="C1499" t="str">
        <f t="shared" si="93"/>
        <v>Dav</v>
      </c>
      <c r="D1499">
        <v>1498</v>
      </c>
      <c r="E1499" t="s">
        <v>22</v>
      </c>
      <c r="F1499" s="5">
        <v>44</v>
      </c>
      <c r="G1499" s="5" t="str">
        <f t="shared" si="94"/>
        <v>Middle Age</v>
      </c>
      <c r="H1499" t="s">
        <v>31</v>
      </c>
      <c r="I1499" t="s">
        <v>64</v>
      </c>
      <c r="J1499" t="s">
        <v>39</v>
      </c>
      <c r="K1499" t="s">
        <v>43</v>
      </c>
      <c r="L1499">
        <v>1</v>
      </c>
      <c r="M1499" s="6">
        <v>1620.91</v>
      </c>
      <c r="N1499" s="8">
        <v>0.26</v>
      </c>
      <c r="O1499" s="5">
        <v>1199.47</v>
      </c>
      <c r="P1499" s="10" t="str">
        <f t="shared" si="95"/>
        <v>2023</v>
      </c>
      <c r="Q1499" s="10" t="s">
        <v>459</v>
      </c>
      <c r="R1499" s="11" t="s">
        <v>2655</v>
      </c>
    </row>
    <row r="1500" spans="1:18" x14ac:dyDescent="0.3">
      <c r="A1500" t="str">
        <f t="shared" si="92"/>
        <v>1499-Oma/SPS</v>
      </c>
      <c r="B1500" t="s">
        <v>62</v>
      </c>
      <c r="C1500" t="str">
        <f t="shared" si="93"/>
        <v>Oma</v>
      </c>
      <c r="D1500">
        <v>1499</v>
      </c>
      <c r="E1500" t="s">
        <v>23</v>
      </c>
      <c r="F1500" s="5">
        <v>41</v>
      </c>
      <c r="G1500" s="5" t="str">
        <f t="shared" si="94"/>
        <v>Middle Age</v>
      </c>
      <c r="H1500" t="s">
        <v>31</v>
      </c>
      <c r="I1500" t="s">
        <v>63</v>
      </c>
      <c r="J1500" t="s">
        <v>57</v>
      </c>
      <c r="K1500" t="s">
        <v>42</v>
      </c>
      <c r="L1500">
        <v>4</v>
      </c>
      <c r="M1500" s="6">
        <v>998.68</v>
      </c>
      <c r="N1500" s="8">
        <v>0.15</v>
      </c>
      <c r="O1500" s="5">
        <v>3395.51</v>
      </c>
      <c r="P1500" s="10" t="str">
        <f t="shared" si="95"/>
        <v>2021</v>
      </c>
      <c r="Q1500" s="10" t="s">
        <v>975</v>
      </c>
      <c r="R1500" s="11" t="s">
        <v>2656</v>
      </c>
    </row>
    <row r="1501" spans="1:18" x14ac:dyDescent="0.3">
      <c r="A1501" t="str">
        <f t="shared" si="92"/>
        <v>1500-Mar/SPS</v>
      </c>
      <c r="B1501" t="s">
        <v>62</v>
      </c>
      <c r="C1501" t="str">
        <f t="shared" si="93"/>
        <v>Mar</v>
      </c>
      <c r="D1501">
        <v>1500</v>
      </c>
      <c r="E1501" t="s">
        <v>18</v>
      </c>
      <c r="F1501" s="5">
        <v>29</v>
      </c>
      <c r="G1501" s="5" t="str">
        <f t="shared" si="94"/>
        <v>Middle Age</v>
      </c>
      <c r="H1501" t="s">
        <v>32</v>
      </c>
      <c r="I1501" t="s">
        <v>33</v>
      </c>
      <c r="J1501" t="s">
        <v>57</v>
      </c>
      <c r="K1501" t="s">
        <v>43</v>
      </c>
      <c r="L1501">
        <v>6</v>
      </c>
      <c r="M1501" s="6">
        <v>1677.91</v>
      </c>
      <c r="N1501" s="8">
        <v>0.05</v>
      </c>
      <c r="O1501" s="5">
        <v>9564.09</v>
      </c>
      <c r="P1501" s="10" t="str">
        <f t="shared" si="95"/>
        <v>2020</v>
      </c>
      <c r="Q1501" s="10" t="s">
        <v>888</v>
      </c>
      <c r="R1501" s="11" t="s">
        <v>2657</v>
      </c>
    </row>
    <row r="1502" spans="1:18" x14ac:dyDescent="0.3">
      <c r="A1502" t="str">
        <f t="shared" si="92"/>
        <v>1501-Ais/SPS</v>
      </c>
      <c r="B1502" t="s">
        <v>62</v>
      </c>
      <c r="C1502" t="str">
        <f t="shared" si="93"/>
        <v>Ais</v>
      </c>
      <c r="D1502">
        <v>1501</v>
      </c>
      <c r="E1502" t="s">
        <v>16</v>
      </c>
      <c r="F1502" s="5">
        <v>35</v>
      </c>
      <c r="G1502" s="5" t="str">
        <f t="shared" si="94"/>
        <v>Middle Age</v>
      </c>
      <c r="H1502" t="s">
        <v>31</v>
      </c>
      <c r="I1502" t="s">
        <v>33</v>
      </c>
      <c r="J1502" t="s">
        <v>41</v>
      </c>
      <c r="K1502" t="s">
        <v>43</v>
      </c>
      <c r="L1502">
        <v>5</v>
      </c>
      <c r="M1502" s="6">
        <v>1100.95</v>
      </c>
      <c r="N1502" s="8">
        <v>0.25</v>
      </c>
      <c r="O1502" s="5">
        <v>4128.5600000000004</v>
      </c>
      <c r="P1502" s="10" t="str">
        <f t="shared" si="95"/>
        <v>2021</v>
      </c>
      <c r="Q1502" s="10" t="s">
        <v>468</v>
      </c>
      <c r="R1502" s="11" t="s">
        <v>2658</v>
      </c>
    </row>
    <row r="1503" spans="1:18" x14ac:dyDescent="0.3">
      <c r="A1503" t="str">
        <f t="shared" si="92"/>
        <v>1502-Luc/SPS</v>
      </c>
      <c r="B1503" t="s">
        <v>62</v>
      </c>
      <c r="C1503" t="str">
        <f t="shared" si="93"/>
        <v>Luc</v>
      </c>
      <c r="D1503">
        <v>1502</v>
      </c>
      <c r="E1503" t="s">
        <v>25</v>
      </c>
      <c r="F1503" s="5">
        <v>62</v>
      </c>
      <c r="G1503" s="5" t="str">
        <f t="shared" si="94"/>
        <v>Senior</v>
      </c>
      <c r="H1503" t="s">
        <v>32</v>
      </c>
      <c r="I1503" t="s">
        <v>34</v>
      </c>
      <c r="J1503" t="s">
        <v>41</v>
      </c>
      <c r="K1503" t="s">
        <v>43</v>
      </c>
      <c r="L1503">
        <v>4</v>
      </c>
      <c r="M1503" s="6">
        <v>58.85</v>
      </c>
      <c r="N1503" s="8">
        <v>0.13</v>
      </c>
      <c r="O1503" s="5">
        <v>204.8</v>
      </c>
      <c r="P1503" s="10" t="str">
        <f t="shared" si="95"/>
        <v>2020</v>
      </c>
      <c r="Q1503" s="10" t="s">
        <v>1026</v>
      </c>
      <c r="R1503" s="11" t="s">
        <v>2659</v>
      </c>
    </row>
    <row r="1504" spans="1:18" x14ac:dyDescent="0.3">
      <c r="A1504" t="str">
        <f t="shared" si="92"/>
        <v>1503-Ais/SPS</v>
      </c>
      <c r="B1504" t="s">
        <v>62</v>
      </c>
      <c r="C1504" t="str">
        <f t="shared" si="93"/>
        <v>Ais</v>
      </c>
      <c r="D1504">
        <v>1503</v>
      </c>
      <c r="E1504" t="s">
        <v>16</v>
      </c>
      <c r="F1504" s="5">
        <v>64</v>
      </c>
      <c r="G1504" s="5" t="str">
        <f t="shared" si="94"/>
        <v>Senior</v>
      </c>
      <c r="H1504" t="s">
        <v>31</v>
      </c>
      <c r="I1504" t="s">
        <v>33</v>
      </c>
      <c r="J1504" t="s">
        <v>38</v>
      </c>
      <c r="K1504" t="s">
        <v>67</v>
      </c>
      <c r="L1504">
        <v>7</v>
      </c>
      <c r="M1504" s="6">
        <v>1804.41</v>
      </c>
      <c r="N1504" s="8">
        <v>0.12</v>
      </c>
      <c r="O1504" s="5">
        <v>11115.17</v>
      </c>
      <c r="P1504" s="10" t="str">
        <f t="shared" si="95"/>
        <v>2021</v>
      </c>
      <c r="Q1504" s="10" t="s">
        <v>329</v>
      </c>
      <c r="R1504" s="11" t="s">
        <v>2660</v>
      </c>
    </row>
    <row r="1505" spans="1:18" x14ac:dyDescent="0.3">
      <c r="A1505" t="str">
        <f t="shared" si="92"/>
        <v>1504-Oma/SPS</v>
      </c>
      <c r="B1505" t="s">
        <v>62</v>
      </c>
      <c r="C1505" t="str">
        <f t="shared" si="93"/>
        <v>Oma</v>
      </c>
      <c r="D1505">
        <v>1504</v>
      </c>
      <c r="E1505" t="s">
        <v>23</v>
      </c>
      <c r="F1505" s="5">
        <v>33</v>
      </c>
      <c r="G1505" s="5" t="str">
        <f t="shared" si="94"/>
        <v>Middle Age</v>
      </c>
      <c r="H1505" t="s">
        <v>31</v>
      </c>
      <c r="I1505" t="s">
        <v>33</v>
      </c>
      <c r="J1505" t="s">
        <v>57</v>
      </c>
      <c r="K1505" t="s">
        <v>43</v>
      </c>
      <c r="L1505">
        <v>6</v>
      </c>
      <c r="M1505" s="6">
        <v>339.7</v>
      </c>
      <c r="N1505" s="8">
        <v>0.2</v>
      </c>
      <c r="O1505" s="5">
        <v>1630.56</v>
      </c>
      <c r="P1505" s="10" t="str">
        <f t="shared" si="95"/>
        <v>2020</v>
      </c>
      <c r="Q1505" s="10" t="s">
        <v>679</v>
      </c>
      <c r="R1505" s="11" t="s">
        <v>2661</v>
      </c>
    </row>
    <row r="1506" spans="1:18" x14ac:dyDescent="0.3">
      <c r="A1506" t="str">
        <f t="shared" si="92"/>
        <v>1505-Sar/SPS</v>
      </c>
      <c r="B1506" t="s">
        <v>62</v>
      </c>
      <c r="C1506" t="str">
        <f t="shared" si="93"/>
        <v>Sar</v>
      </c>
      <c r="D1506">
        <v>1505</v>
      </c>
      <c r="E1506" t="s">
        <v>29</v>
      </c>
      <c r="F1506" s="5">
        <v>21</v>
      </c>
      <c r="G1506" s="5" t="str">
        <f t="shared" si="94"/>
        <v>Young</v>
      </c>
      <c r="H1506" t="s">
        <v>31</v>
      </c>
      <c r="I1506" t="s">
        <v>34</v>
      </c>
      <c r="J1506" t="s">
        <v>57</v>
      </c>
      <c r="K1506" t="s">
        <v>67</v>
      </c>
      <c r="L1506">
        <v>3</v>
      </c>
      <c r="M1506" s="6">
        <v>928.58</v>
      </c>
      <c r="N1506" s="8">
        <v>0.23</v>
      </c>
      <c r="O1506" s="5">
        <v>2145.02</v>
      </c>
      <c r="P1506" s="10" t="str">
        <f t="shared" si="95"/>
        <v>2020</v>
      </c>
      <c r="Q1506" s="10" t="s">
        <v>549</v>
      </c>
      <c r="R1506" s="11" t="s">
        <v>2662</v>
      </c>
    </row>
    <row r="1507" spans="1:18" x14ac:dyDescent="0.3">
      <c r="A1507" t="str">
        <f t="shared" si="92"/>
        <v>1506-Lea/SPS</v>
      </c>
      <c r="B1507" t="s">
        <v>62</v>
      </c>
      <c r="C1507" t="str">
        <f t="shared" si="93"/>
        <v>Lea</v>
      </c>
      <c r="D1507">
        <v>1506</v>
      </c>
      <c r="E1507" t="s">
        <v>14</v>
      </c>
      <c r="F1507" s="5">
        <v>29</v>
      </c>
      <c r="G1507" s="5" t="str">
        <f t="shared" si="94"/>
        <v>Middle Age</v>
      </c>
      <c r="H1507" t="s">
        <v>32</v>
      </c>
      <c r="I1507" t="s">
        <v>65</v>
      </c>
      <c r="J1507" t="s">
        <v>39</v>
      </c>
      <c r="K1507" t="s">
        <v>67</v>
      </c>
      <c r="L1507">
        <v>9</v>
      </c>
      <c r="M1507" s="6">
        <v>979.51</v>
      </c>
      <c r="N1507" s="8">
        <v>0.02</v>
      </c>
      <c r="O1507" s="5">
        <v>8639.2800000000007</v>
      </c>
      <c r="P1507" s="10" t="str">
        <f t="shared" si="95"/>
        <v>2023</v>
      </c>
      <c r="Q1507" s="10" t="s">
        <v>1027</v>
      </c>
      <c r="R1507" s="11" t="s">
        <v>2663</v>
      </c>
    </row>
    <row r="1508" spans="1:18" x14ac:dyDescent="0.3">
      <c r="A1508" t="str">
        <f t="shared" si="92"/>
        <v>1507-Luc/SPS</v>
      </c>
      <c r="B1508" t="s">
        <v>62</v>
      </c>
      <c r="C1508" t="str">
        <f t="shared" si="93"/>
        <v>Luc</v>
      </c>
      <c r="D1508">
        <v>1507</v>
      </c>
      <c r="E1508" t="s">
        <v>25</v>
      </c>
      <c r="F1508" s="5">
        <v>50</v>
      </c>
      <c r="G1508" s="5" t="str">
        <f t="shared" si="94"/>
        <v>Senior</v>
      </c>
      <c r="H1508" t="s">
        <v>31</v>
      </c>
      <c r="I1508" t="s">
        <v>65</v>
      </c>
      <c r="J1508" t="s">
        <v>38</v>
      </c>
      <c r="K1508" t="s">
        <v>67</v>
      </c>
      <c r="L1508">
        <v>5</v>
      </c>
      <c r="M1508" s="6">
        <v>142.11000000000001</v>
      </c>
      <c r="N1508" s="8">
        <v>0.23</v>
      </c>
      <c r="O1508" s="5">
        <v>547.12</v>
      </c>
      <c r="P1508" s="10" t="str">
        <f t="shared" si="95"/>
        <v>2020</v>
      </c>
      <c r="Q1508" s="10" t="s">
        <v>1028</v>
      </c>
      <c r="R1508" s="11" t="s">
        <v>2664</v>
      </c>
    </row>
    <row r="1509" spans="1:18" x14ac:dyDescent="0.3">
      <c r="A1509" t="str">
        <f t="shared" si="92"/>
        <v>1508-Emi/SPS</v>
      </c>
      <c r="B1509" t="s">
        <v>62</v>
      </c>
      <c r="C1509" t="str">
        <f t="shared" si="93"/>
        <v>Emi</v>
      </c>
      <c r="D1509">
        <v>1508</v>
      </c>
      <c r="E1509" t="s">
        <v>28</v>
      </c>
      <c r="F1509" s="5">
        <v>39</v>
      </c>
      <c r="G1509" s="5" t="str">
        <f t="shared" si="94"/>
        <v>Middle Age</v>
      </c>
      <c r="H1509" t="s">
        <v>31</v>
      </c>
      <c r="I1509" t="s">
        <v>35</v>
      </c>
      <c r="J1509" t="s">
        <v>38</v>
      </c>
      <c r="K1509" t="s">
        <v>42</v>
      </c>
      <c r="L1509">
        <v>1</v>
      </c>
      <c r="M1509" s="6">
        <v>153.49</v>
      </c>
      <c r="N1509" s="8">
        <v>0.22</v>
      </c>
      <c r="O1509" s="5">
        <v>119.72</v>
      </c>
      <c r="P1509" s="10" t="str">
        <f t="shared" si="95"/>
        <v>2021</v>
      </c>
      <c r="Q1509" s="10" t="s">
        <v>1029</v>
      </c>
      <c r="R1509" s="11" t="s">
        <v>2665</v>
      </c>
    </row>
    <row r="1510" spans="1:18" x14ac:dyDescent="0.3">
      <c r="A1510" t="str">
        <f t="shared" si="92"/>
        <v>1509-Dan/SPS</v>
      </c>
      <c r="B1510" t="s">
        <v>62</v>
      </c>
      <c r="C1510" t="str">
        <f t="shared" si="93"/>
        <v>Dan</v>
      </c>
      <c r="D1510">
        <v>1509</v>
      </c>
      <c r="E1510" t="s">
        <v>15</v>
      </c>
      <c r="F1510" s="5">
        <v>35</v>
      </c>
      <c r="G1510" s="5" t="str">
        <f t="shared" si="94"/>
        <v>Middle Age</v>
      </c>
      <c r="H1510" t="s">
        <v>31</v>
      </c>
      <c r="I1510" t="s">
        <v>33</v>
      </c>
      <c r="J1510" t="s">
        <v>40</v>
      </c>
      <c r="K1510" t="s">
        <v>42</v>
      </c>
      <c r="L1510">
        <v>6</v>
      </c>
      <c r="M1510" s="6">
        <v>1536.98</v>
      </c>
      <c r="N1510" s="8">
        <v>0.18</v>
      </c>
      <c r="O1510" s="5">
        <v>7561.94</v>
      </c>
      <c r="P1510" s="10" t="str">
        <f t="shared" si="95"/>
        <v>2023</v>
      </c>
      <c r="Q1510" s="10" t="s">
        <v>400</v>
      </c>
      <c r="R1510" s="11" t="s">
        <v>2666</v>
      </c>
    </row>
    <row r="1511" spans="1:18" x14ac:dyDescent="0.3">
      <c r="A1511" t="str">
        <f t="shared" si="92"/>
        <v>1510-Oma/SPS</v>
      </c>
      <c r="B1511" t="s">
        <v>62</v>
      </c>
      <c r="C1511" t="str">
        <f t="shared" si="93"/>
        <v>Oma</v>
      </c>
      <c r="D1511">
        <v>1510</v>
      </c>
      <c r="E1511" t="s">
        <v>23</v>
      </c>
      <c r="F1511" s="5">
        <v>50</v>
      </c>
      <c r="G1511" s="5" t="str">
        <f t="shared" si="94"/>
        <v>Senior</v>
      </c>
      <c r="H1511" t="s">
        <v>32</v>
      </c>
      <c r="I1511" t="s">
        <v>66</v>
      </c>
      <c r="J1511" t="s">
        <v>41</v>
      </c>
      <c r="K1511" t="s">
        <v>42</v>
      </c>
      <c r="L1511">
        <v>5</v>
      </c>
      <c r="M1511" s="6">
        <v>635.88</v>
      </c>
      <c r="N1511" s="8">
        <v>0.1</v>
      </c>
      <c r="O1511" s="5">
        <v>2861.46</v>
      </c>
      <c r="P1511" s="10" t="str">
        <f t="shared" si="95"/>
        <v>2022</v>
      </c>
      <c r="Q1511" s="10" t="s">
        <v>599</v>
      </c>
      <c r="R1511" s="11" t="s">
        <v>2667</v>
      </c>
    </row>
    <row r="1512" spans="1:18" x14ac:dyDescent="0.3">
      <c r="A1512" t="str">
        <f t="shared" si="92"/>
        <v>1511-Noa/SPS</v>
      </c>
      <c r="B1512" t="s">
        <v>62</v>
      </c>
      <c r="C1512" t="str">
        <f t="shared" si="93"/>
        <v>Noa</v>
      </c>
      <c r="D1512">
        <v>1511</v>
      </c>
      <c r="E1512" t="s">
        <v>24</v>
      </c>
      <c r="F1512" s="5">
        <v>44</v>
      </c>
      <c r="G1512" s="5" t="str">
        <f t="shared" si="94"/>
        <v>Middle Age</v>
      </c>
      <c r="H1512" t="s">
        <v>32</v>
      </c>
      <c r="I1512" t="s">
        <v>65</v>
      </c>
      <c r="J1512" t="s">
        <v>40</v>
      </c>
      <c r="K1512" t="s">
        <v>67</v>
      </c>
      <c r="L1512">
        <v>8</v>
      </c>
      <c r="M1512" s="6">
        <v>848.77</v>
      </c>
      <c r="N1512" s="8">
        <v>0.05</v>
      </c>
      <c r="O1512" s="5">
        <v>6450.65</v>
      </c>
      <c r="P1512" s="10" t="str">
        <f t="shared" si="95"/>
        <v>2021</v>
      </c>
      <c r="Q1512" s="10" t="s">
        <v>1030</v>
      </c>
      <c r="R1512" s="11" t="s">
        <v>2668</v>
      </c>
    </row>
    <row r="1513" spans="1:18" x14ac:dyDescent="0.3">
      <c r="A1513" t="str">
        <f t="shared" si="92"/>
        <v>1512-Emm/SPS</v>
      </c>
      <c r="B1513" t="s">
        <v>62</v>
      </c>
      <c r="C1513" t="str">
        <f t="shared" si="93"/>
        <v>Emm</v>
      </c>
      <c r="D1513">
        <v>1512</v>
      </c>
      <c r="E1513" t="s">
        <v>20</v>
      </c>
      <c r="F1513" s="5">
        <v>59</v>
      </c>
      <c r="G1513" s="5" t="str">
        <f t="shared" si="94"/>
        <v>Senior</v>
      </c>
      <c r="H1513" t="s">
        <v>31</v>
      </c>
      <c r="I1513" t="s">
        <v>64</v>
      </c>
      <c r="J1513" t="s">
        <v>38</v>
      </c>
      <c r="K1513" t="s">
        <v>42</v>
      </c>
      <c r="L1513">
        <v>4</v>
      </c>
      <c r="M1513" s="6">
        <v>1150.02</v>
      </c>
      <c r="N1513" s="8">
        <v>0.03</v>
      </c>
      <c r="O1513" s="5">
        <v>4462.08</v>
      </c>
      <c r="P1513" s="10" t="str">
        <f t="shared" si="95"/>
        <v>2023</v>
      </c>
      <c r="Q1513" s="10" t="s">
        <v>757</v>
      </c>
      <c r="R1513" s="11" t="s">
        <v>2669</v>
      </c>
    </row>
    <row r="1514" spans="1:18" x14ac:dyDescent="0.3">
      <c r="A1514" t="str">
        <f t="shared" si="92"/>
        <v>1513-Sar/SPS</v>
      </c>
      <c r="B1514" t="s">
        <v>62</v>
      </c>
      <c r="C1514" t="str">
        <f t="shared" si="93"/>
        <v>Sar</v>
      </c>
      <c r="D1514">
        <v>1513</v>
      </c>
      <c r="E1514" t="s">
        <v>29</v>
      </c>
      <c r="F1514" s="5">
        <v>36</v>
      </c>
      <c r="G1514" s="5" t="str">
        <f t="shared" si="94"/>
        <v>Middle Age</v>
      </c>
      <c r="H1514" t="s">
        <v>31</v>
      </c>
      <c r="I1514" t="s">
        <v>63</v>
      </c>
      <c r="J1514" t="s">
        <v>39</v>
      </c>
      <c r="K1514" t="s">
        <v>43</v>
      </c>
      <c r="L1514">
        <v>1</v>
      </c>
      <c r="M1514" s="6">
        <v>778.1</v>
      </c>
      <c r="N1514" s="8">
        <v>0</v>
      </c>
      <c r="O1514" s="5">
        <v>778.1</v>
      </c>
      <c r="P1514" s="10" t="str">
        <f t="shared" si="95"/>
        <v>2021</v>
      </c>
      <c r="Q1514" s="10" t="s">
        <v>204</v>
      </c>
      <c r="R1514" s="11" t="s">
        <v>2670</v>
      </c>
    </row>
    <row r="1515" spans="1:18" x14ac:dyDescent="0.3">
      <c r="A1515" t="str">
        <f t="shared" si="92"/>
        <v>1514-Emi/SPS</v>
      </c>
      <c r="B1515" t="s">
        <v>62</v>
      </c>
      <c r="C1515" t="str">
        <f t="shared" si="93"/>
        <v>Emi</v>
      </c>
      <c r="D1515">
        <v>1514</v>
      </c>
      <c r="E1515" t="s">
        <v>28</v>
      </c>
      <c r="F1515" s="5">
        <v>31</v>
      </c>
      <c r="G1515" s="5" t="str">
        <f t="shared" si="94"/>
        <v>Middle Age</v>
      </c>
      <c r="H1515" t="s">
        <v>32</v>
      </c>
      <c r="I1515" t="s">
        <v>66</v>
      </c>
      <c r="J1515" t="s">
        <v>38</v>
      </c>
      <c r="K1515" t="s">
        <v>67</v>
      </c>
      <c r="L1515" s="12">
        <v>5</v>
      </c>
      <c r="M1515" s="6">
        <v>1561.32</v>
      </c>
      <c r="N1515" s="8">
        <v>0.06</v>
      </c>
      <c r="O1515" s="5">
        <v>2935.28</v>
      </c>
      <c r="P1515" s="10" t="str">
        <f t="shared" si="95"/>
        <v>2023</v>
      </c>
      <c r="Q1515" s="10" t="s">
        <v>593</v>
      </c>
      <c r="R1515" s="11" t="s">
        <v>2671</v>
      </c>
    </row>
    <row r="1516" spans="1:18" x14ac:dyDescent="0.3">
      <c r="A1516" t="str">
        <f t="shared" si="92"/>
        <v>1515-Noa/SPS</v>
      </c>
      <c r="B1516" t="s">
        <v>62</v>
      </c>
      <c r="C1516" t="str">
        <f t="shared" si="93"/>
        <v>Noa</v>
      </c>
      <c r="D1516">
        <v>1515</v>
      </c>
      <c r="E1516" t="s">
        <v>24</v>
      </c>
      <c r="F1516" s="5">
        <v>42</v>
      </c>
      <c r="G1516" s="5" t="str">
        <f t="shared" si="94"/>
        <v>Middle Age</v>
      </c>
      <c r="H1516" t="s">
        <v>31</v>
      </c>
      <c r="I1516" t="s">
        <v>35</v>
      </c>
      <c r="J1516" t="s">
        <v>40</v>
      </c>
      <c r="K1516" t="s">
        <v>42</v>
      </c>
      <c r="L1516">
        <v>8</v>
      </c>
      <c r="M1516" s="6">
        <v>1774.71</v>
      </c>
      <c r="N1516" s="8">
        <v>0.12</v>
      </c>
      <c r="O1516" s="5">
        <v>12493.96</v>
      </c>
      <c r="P1516" s="10" t="str">
        <f t="shared" si="95"/>
        <v>2023</v>
      </c>
      <c r="Q1516" s="10" t="s">
        <v>933</v>
      </c>
      <c r="R1516" s="11" t="s">
        <v>2672</v>
      </c>
    </row>
    <row r="1517" spans="1:18" x14ac:dyDescent="0.3">
      <c r="A1517" t="str">
        <f t="shared" si="92"/>
        <v>1516-Dav/SPS</v>
      </c>
      <c r="B1517" t="s">
        <v>62</v>
      </c>
      <c r="C1517" t="str">
        <f t="shared" si="93"/>
        <v>Dav</v>
      </c>
      <c r="D1517">
        <v>1516</v>
      </c>
      <c r="E1517" t="s">
        <v>22</v>
      </c>
      <c r="F1517" s="5">
        <v>51</v>
      </c>
      <c r="G1517" s="5" t="str">
        <f t="shared" si="94"/>
        <v>Senior</v>
      </c>
      <c r="H1517" t="s">
        <v>31</v>
      </c>
      <c r="I1517" t="s">
        <v>33</v>
      </c>
      <c r="J1517" t="s">
        <v>37</v>
      </c>
      <c r="K1517" t="s">
        <v>67</v>
      </c>
      <c r="L1517">
        <v>8</v>
      </c>
      <c r="M1517" s="6">
        <v>166.45</v>
      </c>
      <c r="N1517" s="8">
        <v>7.0000000000000007E-2</v>
      </c>
      <c r="O1517" s="5">
        <v>1238.3900000000001</v>
      </c>
      <c r="P1517" s="10" t="str">
        <f t="shared" si="95"/>
        <v>2023</v>
      </c>
      <c r="Q1517" s="10" t="s">
        <v>472</v>
      </c>
      <c r="R1517" s="11" t="s">
        <v>2673</v>
      </c>
    </row>
    <row r="1518" spans="1:18" x14ac:dyDescent="0.3">
      <c r="A1518" t="str">
        <f t="shared" si="92"/>
        <v>1517-Luc/SPS</v>
      </c>
      <c r="B1518" t="s">
        <v>62</v>
      </c>
      <c r="C1518" t="str">
        <f t="shared" si="93"/>
        <v>Luc</v>
      </c>
      <c r="D1518">
        <v>1517</v>
      </c>
      <c r="E1518" t="s">
        <v>25</v>
      </c>
      <c r="F1518" s="5">
        <v>41</v>
      </c>
      <c r="G1518" s="5" t="str">
        <f t="shared" si="94"/>
        <v>Middle Age</v>
      </c>
      <c r="H1518" t="s">
        <v>31</v>
      </c>
      <c r="I1518" t="s">
        <v>34</v>
      </c>
      <c r="J1518" t="s">
        <v>37</v>
      </c>
      <c r="K1518" t="s">
        <v>42</v>
      </c>
      <c r="L1518">
        <v>5</v>
      </c>
      <c r="M1518" s="6">
        <v>1289.04</v>
      </c>
      <c r="N1518" s="8">
        <v>0.09</v>
      </c>
      <c r="O1518" s="5">
        <v>5865.13</v>
      </c>
      <c r="P1518" s="10" t="str">
        <f t="shared" si="95"/>
        <v>2021</v>
      </c>
      <c r="Q1518" s="10" t="s">
        <v>316</v>
      </c>
      <c r="R1518" s="11" t="s">
        <v>2674</v>
      </c>
    </row>
    <row r="1519" spans="1:18" x14ac:dyDescent="0.3">
      <c r="A1519" t="str">
        <f t="shared" si="92"/>
        <v>1518-Sop/SPS</v>
      </c>
      <c r="B1519" t="s">
        <v>62</v>
      </c>
      <c r="C1519" t="str">
        <f t="shared" si="93"/>
        <v>Sop</v>
      </c>
      <c r="D1519">
        <v>1518</v>
      </c>
      <c r="E1519" t="s">
        <v>58</v>
      </c>
      <c r="F1519" s="5">
        <v>55</v>
      </c>
      <c r="G1519" s="5" t="str">
        <f t="shared" si="94"/>
        <v>Senior</v>
      </c>
      <c r="H1519" t="s">
        <v>31</v>
      </c>
      <c r="I1519" t="s">
        <v>35</v>
      </c>
      <c r="J1519" t="s">
        <v>39</v>
      </c>
      <c r="K1519" t="s">
        <v>43</v>
      </c>
      <c r="L1519">
        <v>6</v>
      </c>
      <c r="M1519" s="6">
        <v>669.44</v>
      </c>
      <c r="N1519" s="8">
        <v>0.12</v>
      </c>
      <c r="O1519" s="5">
        <v>3534.64</v>
      </c>
      <c r="P1519" s="10" t="str">
        <f t="shared" si="95"/>
        <v>2021</v>
      </c>
      <c r="Q1519" s="10" t="s">
        <v>569</v>
      </c>
      <c r="R1519" s="11" t="s">
        <v>2675</v>
      </c>
    </row>
    <row r="1520" spans="1:18" x14ac:dyDescent="0.3">
      <c r="A1520" t="str">
        <f t="shared" si="92"/>
        <v>1519-Dav/SPS</v>
      </c>
      <c r="B1520" t="s">
        <v>62</v>
      </c>
      <c r="C1520" t="str">
        <f t="shared" si="93"/>
        <v>Dav</v>
      </c>
      <c r="D1520">
        <v>1519</v>
      </c>
      <c r="E1520" t="s">
        <v>22</v>
      </c>
      <c r="F1520" s="5">
        <v>40</v>
      </c>
      <c r="G1520" s="5" t="str">
        <f t="shared" si="94"/>
        <v>Middle Age</v>
      </c>
      <c r="H1520" t="s">
        <v>31</v>
      </c>
      <c r="I1520" t="s">
        <v>66</v>
      </c>
      <c r="J1520" t="s">
        <v>41</v>
      </c>
      <c r="K1520" t="s">
        <v>67</v>
      </c>
      <c r="L1520" s="12">
        <v>5</v>
      </c>
      <c r="M1520" s="6">
        <v>1187.3900000000001</v>
      </c>
      <c r="N1520" s="8">
        <v>0.09</v>
      </c>
      <c r="O1520" s="5">
        <v>2161.0500000000002</v>
      </c>
      <c r="P1520" s="10" t="str">
        <f t="shared" si="95"/>
        <v>2022</v>
      </c>
      <c r="Q1520" s="10" t="s">
        <v>380</v>
      </c>
      <c r="R1520" s="11" t="s">
        <v>2676</v>
      </c>
    </row>
    <row r="1521" spans="1:18" x14ac:dyDescent="0.3">
      <c r="A1521" t="str">
        <f t="shared" si="92"/>
        <v>1520-Sar/SPS</v>
      </c>
      <c r="B1521" t="s">
        <v>62</v>
      </c>
      <c r="C1521" t="str">
        <f t="shared" si="93"/>
        <v>Sar</v>
      </c>
      <c r="D1521">
        <v>1520</v>
      </c>
      <c r="E1521" t="s">
        <v>29</v>
      </c>
      <c r="F1521" s="5">
        <v>22</v>
      </c>
      <c r="G1521" s="5" t="str">
        <f t="shared" si="94"/>
        <v>Young</v>
      </c>
      <c r="H1521" t="s">
        <v>31</v>
      </c>
      <c r="I1521" t="s">
        <v>34</v>
      </c>
      <c r="J1521" t="s">
        <v>57</v>
      </c>
      <c r="K1521" t="s">
        <v>42</v>
      </c>
      <c r="L1521">
        <v>9</v>
      </c>
      <c r="M1521" s="6">
        <v>993.62</v>
      </c>
      <c r="N1521" s="8">
        <v>0.22</v>
      </c>
      <c r="O1521" s="5">
        <v>6975.21</v>
      </c>
      <c r="P1521" s="10" t="str">
        <f t="shared" si="95"/>
        <v>2021</v>
      </c>
      <c r="Q1521" s="10" t="s">
        <v>1031</v>
      </c>
      <c r="R1521" s="11" t="s">
        <v>2677</v>
      </c>
    </row>
    <row r="1522" spans="1:18" x14ac:dyDescent="0.3">
      <c r="A1522" t="str">
        <f t="shared" si="92"/>
        <v>1521-Fat/SPS</v>
      </c>
      <c r="B1522" t="s">
        <v>62</v>
      </c>
      <c r="C1522" t="str">
        <f t="shared" si="93"/>
        <v>Fat</v>
      </c>
      <c r="D1522">
        <v>1521</v>
      </c>
      <c r="E1522" t="s">
        <v>13</v>
      </c>
      <c r="F1522" s="5">
        <v>61</v>
      </c>
      <c r="G1522" s="5" t="str">
        <f t="shared" si="94"/>
        <v>Senior</v>
      </c>
      <c r="H1522" t="s">
        <v>32</v>
      </c>
      <c r="I1522" t="s">
        <v>64</v>
      </c>
      <c r="J1522" t="s">
        <v>38</v>
      </c>
      <c r="K1522" t="s">
        <v>42</v>
      </c>
      <c r="L1522">
        <v>6</v>
      </c>
      <c r="M1522" s="6">
        <v>700.67</v>
      </c>
      <c r="N1522" s="8">
        <v>0.15</v>
      </c>
      <c r="O1522" s="5">
        <v>3573.42</v>
      </c>
      <c r="P1522" s="10" t="str">
        <f t="shared" si="95"/>
        <v>2023</v>
      </c>
      <c r="Q1522" s="10" t="s">
        <v>307</v>
      </c>
      <c r="R1522" s="11" t="s">
        <v>2678</v>
      </c>
    </row>
    <row r="1523" spans="1:18" x14ac:dyDescent="0.3">
      <c r="A1523" t="str">
        <f t="shared" si="92"/>
        <v>1522-Ais/SPS</v>
      </c>
      <c r="B1523" t="s">
        <v>62</v>
      </c>
      <c r="C1523" t="str">
        <f t="shared" si="93"/>
        <v>Ais</v>
      </c>
      <c r="D1523">
        <v>1522</v>
      </c>
      <c r="E1523" t="s">
        <v>16</v>
      </c>
      <c r="F1523" s="5">
        <v>53</v>
      </c>
      <c r="G1523" s="5" t="str">
        <f t="shared" si="94"/>
        <v>Senior</v>
      </c>
      <c r="H1523" t="s">
        <v>31</v>
      </c>
      <c r="I1523" t="s">
        <v>34</v>
      </c>
      <c r="J1523" t="s">
        <v>40</v>
      </c>
      <c r="K1523" t="s">
        <v>43</v>
      </c>
      <c r="L1523">
        <v>9</v>
      </c>
      <c r="M1523" s="6">
        <v>234.89</v>
      </c>
      <c r="N1523" s="8">
        <v>0.01</v>
      </c>
      <c r="O1523" s="5">
        <v>2092.87</v>
      </c>
      <c r="P1523" s="10" t="str">
        <f t="shared" si="95"/>
        <v>2020</v>
      </c>
      <c r="Q1523" s="10" t="s">
        <v>888</v>
      </c>
      <c r="R1523" s="11" t="s">
        <v>2679</v>
      </c>
    </row>
    <row r="1524" spans="1:18" x14ac:dyDescent="0.3">
      <c r="A1524" t="str">
        <f t="shared" si="92"/>
        <v>1523-Ali/SPS</v>
      </c>
      <c r="B1524" t="s">
        <v>62</v>
      </c>
      <c r="C1524" t="str">
        <f t="shared" si="93"/>
        <v>Ali</v>
      </c>
      <c r="D1524">
        <v>1523</v>
      </c>
      <c r="E1524" t="s">
        <v>12</v>
      </c>
      <c r="F1524" s="5">
        <v>41</v>
      </c>
      <c r="G1524" s="5" t="str">
        <f t="shared" si="94"/>
        <v>Middle Age</v>
      </c>
      <c r="H1524" t="s">
        <v>31</v>
      </c>
      <c r="I1524" t="s">
        <v>34</v>
      </c>
      <c r="J1524" t="s">
        <v>41</v>
      </c>
      <c r="K1524" t="s">
        <v>43</v>
      </c>
      <c r="L1524">
        <v>3</v>
      </c>
      <c r="M1524" s="6">
        <v>1140.9100000000001</v>
      </c>
      <c r="N1524" s="8">
        <v>7.0000000000000007E-2</v>
      </c>
      <c r="O1524" s="5">
        <v>3183.14</v>
      </c>
      <c r="P1524" s="10" t="str">
        <f t="shared" si="95"/>
        <v>2022</v>
      </c>
      <c r="Q1524" s="10" t="s">
        <v>1032</v>
      </c>
      <c r="R1524" s="11" t="s">
        <v>2680</v>
      </c>
    </row>
    <row r="1525" spans="1:18" x14ac:dyDescent="0.3">
      <c r="A1525" t="str">
        <f t="shared" si="92"/>
        <v>1524-Dan/SPS</v>
      </c>
      <c r="B1525" t="s">
        <v>62</v>
      </c>
      <c r="C1525" t="str">
        <f t="shared" si="93"/>
        <v>Dan</v>
      </c>
      <c r="D1525">
        <v>1524</v>
      </c>
      <c r="E1525" t="s">
        <v>15</v>
      </c>
      <c r="F1525" s="5">
        <v>53</v>
      </c>
      <c r="G1525" s="5" t="str">
        <f t="shared" si="94"/>
        <v>Senior</v>
      </c>
      <c r="H1525" t="s">
        <v>32</v>
      </c>
      <c r="I1525" t="s">
        <v>64</v>
      </c>
      <c r="J1525" t="s">
        <v>40</v>
      </c>
      <c r="K1525" t="s">
        <v>42</v>
      </c>
      <c r="L1525">
        <v>6</v>
      </c>
      <c r="M1525" s="6">
        <v>269.95</v>
      </c>
      <c r="N1525" s="8">
        <v>0.21</v>
      </c>
      <c r="O1525" s="5">
        <v>1279.56</v>
      </c>
      <c r="P1525" s="10" t="str">
        <f t="shared" si="95"/>
        <v>2021</v>
      </c>
      <c r="Q1525" s="10" t="s">
        <v>194</v>
      </c>
      <c r="R1525" s="11" t="s">
        <v>2681</v>
      </c>
    </row>
    <row r="1526" spans="1:18" x14ac:dyDescent="0.3">
      <c r="A1526" t="str">
        <f t="shared" si="92"/>
        <v>1525-Dav/SPS</v>
      </c>
      <c r="B1526" t="s">
        <v>62</v>
      </c>
      <c r="C1526" t="str">
        <f t="shared" si="93"/>
        <v>Dav</v>
      </c>
      <c r="D1526">
        <v>1525</v>
      </c>
      <c r="E1526" t="s">
        <v>22</v>
      </c>
      <c r="F1526" s="5">
        <v>22</v>
      </c>
      <c r="G1526" s="5" t="str">
        <f t="shared" si="94"/>
        <v>Young</v>
      </c>
      <c r="H1526" t="s">
        <v>32</v>
      </c>
      <c r="I1526" t="s">
        <v>65</v>
      </c>
      <c r="J1526" t="s">
        <v>41</v>
      </c>
      <c r="K1526" t="s">
        <v>42</v>
      </c>
      <c r="L1526">
        <v>5</v>
      </c>
      <c r="M1526" s="6">
        <v>354.43</v>
      </c>
      <c r="N1526" s="8">
        <v>0.09</v>
      </c>
      <c r="O1526" s="5">
        <v>1612.66</v>
      </c>
      <c r="P1526" s="10" t="str">
        <f t="shared" si="95"/>
        <v>2021</v>
      </c>
      <c r="Q1526" s="10" t="s">
        <v>979</v>
      </c>
      <c r="R1526" s="11" t="s">
        <v>2682</v>
      </c>
    </row>
    <row r="1527" spans="1:18" x14ac:dyDescent="0.3">
      <c r="A1527" t="str">
        <f t="shared" si="92"/>
        <v>1526-Dan/SPS</v>
      </c>
      <c r="B1527" t="s">
        <v>62</v>
      </c>
      <c r="C1527" t="str">
        <f t="shared" si="93"/>
        <v>Dan</v>
      </c>
      <c r="D1527">
        <v>1526</v>
      </c>
      <c r="E1527" t="s">
        <v>15</v>
      </c>
      <c r="F1527" s="5">
        <v>56</v>
      </c>
      <c r="G1527" s="5" t="str">
        <f t="shared" si="94"/>
        <v>Senior</v>
      </c>
      <c r="H1527" t="s">
        <v>32</v>
      </c>
      <c r="I1527" t="s">
        <v>65</v>
      </c>
      <c r="J1527" t="s">
        <v>38</v>
      </c>
      <c r="K1527" t="s">
        <v>67</v>
      </c>
      <c r="L1527">
        <v>9</v>
      </c>
      <c r="M1527" s="6">
        <v>1965.24</v>
      </c>
      <c r="N1527" s="8">
        <v>0.28000000000000003</v>
      </c>
      <c r="O1527" s="5">
        <v>12734.76</v>
      </c>
      <c r="P1527" s="10" t="str">
        <f t="shared" si="95"/>
        <v>2023</v>
      </c>
      <c r="Q1527" s="10" t="s">
        <v>168</v>
      </c>
      <c r="R1527" s="11" t="s">
        <v>2683</v>
      </c>
    </row>
    <row r="1528" spans="1:18" x14ac:dyDescent="0.3">
      <c r="A1528" t="str">
        <f t="shared" si="92"/>
        <v>1527-Luc/SPS</v>
      </c>
      <c r="B1528" t="s">
        <v>62</v>
      </c>
      <c r="C1528" t="str">
        <f t="shared" si="93"/>
        <v>Luc</v>
      </c>
      <c r="D1528">
        <v>1527</v>
      </c>
      <c r="E1528" t="s">
        <v>25</v>
      </c>
      <c r="F1528" s="5">
        <v>23</v>
      </c>
      <c r="G1528" s="5" t="str">
        <f t="shared" si="94"/>
        <v>Young</v>
      </c>
      <c r="H1528" t="s">
        <v>32</v>
      </c>
      <c r="I1528" t="s">
        <v>34</v>
      </c>
      <c r="J1528" t="s">
        <v>57</v>
      </c>
      <c r="K1528" t="s">
        <v>67</v>
      </c>
      <c r="L1528">
        <v>1</v>
      </c>
      <c r="M1528" s="6">
        <v>667.58</v>
      </c>
      <c r="N1528" s="8">
        <v>0.21</v>
      </c>
      <c r="O1528" s="5">
        <v>527.39</v>
      </c>
      <c r="P1528" s="10" t="str">
        <f t="shared" si="95"/>
        <v>2022</v>
      </c>
      <c r="Q1528" s="10" t="s">
        <v>940</v>
      </c>
      <c r="R1528" s="11" t="s">
        <v>2684</v>
      </c>
    </row>
    <row r="1529" spans="1:18" x14ac:dyDescent="0.3">
      <c r="A1529" t="str">
        <f t="shared" si="92"/>
        <v>1528-Noa/SPS</v>
      </c>
      <c r="B1529" t="s">
        <v>62</v>
      </c>
      <c r="C1529" t="str">
        <f t="shared" si="93"/>
        <v>Noa</v>
      </c>
      <c r="D1529">
        <v>1528</v>
      </c>
      <c r="E1529" t="s">
        <v>24</v>
      </c>
      <c r="F1529" s="5">
        <v>62</v>
      </c>
      <c r="G1529" s="5" t="str">
        <f t="shared" si="94"/>
        <v>Senior</v>
      </c>
      <c r="H1529" t="s">
        <v>31</v>
      </c>
      <c r="I1529" t="s">
        <v>63</v>
      </c>
      <c r="J1529" t="s">
        <v>38</v>
      </c>
      <c r="K1529" t="s">
        <v>42</v>
      </c>
      <c r="L1529">
        <v>9</v>
      </c>
      <c r="M1529" s="6">
        <v>1189.6500000000001</v>
      </c>
      <c r="N1529" s="8">
        <v>0.09</v>
      </c>
      <c r="O1529" s="5">
        <v>9743.23</v>
      </c>
      <c r="P1529" s="10" t="str">
        <f t="shared" si="95"/>
        <v>2023</v>
      </c>
      <c r="Q1529" s="10" t="s">
        <v>1033</v>
      </c>
      <c r="R1529" s="11" t="s">
        <v>2685</v>
      </c>
    </row>
    <row r="1530" spans="1:18" x14ac:dyDescent="0.3">
      <c r="A1530" t="str">
        <f t="shared" si="92"/>
        <v>1529-Oma/SPS</v>
      </c>
      <c r="B1530" t="s">
        <v>62</v>
      </c>
      <c r="C1530" t="str">
        <f t="shared" si="93"/>
        <v>Oma</v>
      </c>
      <c r="D1530">
        <v>1529</v>
      </c>
      <c r="E1530" t="s">
        <v>23</v>
      </c>
      <c r="F1530" s="5">
        <v>53</v>
      </c>
      <c r="G1530" s="5" t="str">
        <f t="shared" si="94"/>
        <v>Senior</v>
      </c>
      <c r="H1530" t="s">
        <v>32</v>
      </c>
      <c r="I1530" t="s">
        <v>34</v>
      </c>
      <c r="J1530" t="s">
        <v>57</v>
      </c>
      <c r="K1530" t="s">
        <v>43</v>
      </c>
      <c r="L1530">
        <v>5</v>
      </c>
      <c r="M1530" s="6">
        <v>580.85</v>
      </c>
      <c r="N1530" s="8">
        <v>0.15</v>
      </c>
      <c r="O1530" s="5">
        <v>2468.61</v>
      </c>
      <c r="P1530" s="10" t="str">
        <f t="shared" si="95"/>
        <v>2022</v>
      </c>
      <c r="Q1530" s="10" t="s">
        <v>1034</v>
      </c>
      <c r="R1530" s="11" t="s">
        <v>2686</v>
      </c>
    </row>
    <row r="1531" spans="1:18" x14ac:dyDescent="0.3">
      <c r="A1531" t="str">
        <f t="shared" si="92"/>
        <v>1530-Isa/SPS</v>
      </c>
      <c r="B1531" t="s">
        <v>62</v>
      </c>
      <c r="C1531" t="str">
        <f t="shared" si="93"/>
        <v>Isa</v>
      </c>
      <c r="D1531">
        <v>1530</v>
      </c>
      <c r="E1531" t="s">
        <v>21</v>
      </c>
      <c r="F1531" s="5">
        <v>62</v>
      </c>
      <c r="G1531" s="5" t="str">
        <f t="shared" si="94"/>
        <v>Senior</v>
      </c>
      <c r="H1531" t="s">
        <v>31</v>
      </c>
      <c r="I1531" t="s">
        <v>35</v>
      </c>
      <c r="J1531" t="s">
        <v>40</v>
      </c>
      <c r="K1531" t="s">
        <v>67</v>
      </c>
      <c r="L1531">
        <v>1</v>
      </c>
      <c r="M1531" s="6">
        <v>1737.74</v>
      </c>
      <c r="N1531" s="8">
        <v>0.2</v>
      </c>
      <c r="O1531" s="5">
        <v>1390.19</v>
      </c>
      <c r="P1531" s="10" t="str">
        <f t="shared" si="95"/>
        <v>2020</v>
      </c>
      <c r="Q1531" s="10" t="s">
        <v>613</v>
      </c>
      <c r="R1531" s="11" t="s">
        <v>2687</v>
      </c>
    </row>
    <row r="1532" spans="1:18" x14ac:dyDescent="0.3">
      <c r="A1532" t="str">
        <f t="shared" si="92"/>
        <v>1531-Joh/SPS</v>
      </c>
      <c r="B1532" t="s">
        <v>62</v>
      </c>
      <c r="C1532" t="str">
        <f t="shared" si="93"/>
        <v>Joh</v>
      </c>
      <c r="D1532">
        <v>1531</v>
      </c>
      <c r="E1532" t="s">
        <v>19</v>
      </c>
      <c r="F1532" s="5">
        <v>21</v>
      </c>
      <c r="G1532" s="5" t="str">
        <f t="shared" si="94"/>
        <v>Young</v>
      </c>
      <c r="H1532" t="s">
        <v>32</v>
      </c>
      <c r="I1532" t="s">
        <v>63</v>
      </c>
      <c r="J1532" t="s">
        <v>39</v>
      </c>
      <c r="K1532" t="s">
        <v>42</v>
      </c>
      <c r="L1532">
        <v>8</v>
      </c>
      <c r="M1532" s="6">
        <v>602.51</v>
      </c>
      <c r="N1532" s="8">
        <v>0.06</v>
      </c>
      <c r="O1532" s="5">
        <v>4530.88</v>
      </c>
      <c r="P1532" s="10" t="str">
        <f t="shared" si="95"/>
        <v>2020</v>
      </c>
      <c r="Q1532" s="10" t="s">
        <v>1020</v>
      </c>
      <c r="R1532" s="11" t="s">
        <v>2688</v>
      </c>
    </row>
    <row r="1533" spans="1:18" x14ac:dyDescent="0.3">
      <c r="A1533" t="str">
        <f t="shared" si="92"/>
        <v>1532-Ais/SPS</v>
      </c>
      <c r="B1533" t="s">
        <v>62</v>
      </c>
      <c r="C1533" t="str">
        <f t="shared" si="93"/>
        <v>Ais</v>
      </c>
      <c r="D1533">
        <v>1532</v>
      </c>
      <c r="E1533" t="s">
        <v>16</v>
      </c>
      <c r="F1533" s="5">
        <v>27</v>
      </c>
      <c r="G1533" s="5" t="str">
        <f t="shared" si="94"/>
        <v>Middle Age</v>
      </c>
      <c r="H1533" t="s">
        <v>32</v>
      </c>
      <c r="I1533" t="s">
        <v>65</v>
      </c>
      <c r="J1533" t="s">
        <v>57</v>
      </c>
      <c r="K1533" t="s">
        <v>43</v>
      </c>
      <c r="L1533">
        <v>7</v>
      </c>
      <c r="M1533" s="6">
        <v>765.43</v>
      </c>
      <c r="N1533" s="8">
        <v>7.0000000000000007E-2</v>
      </c>
      <c r="O1533" s="5">
        <v>4982.95</v>
      </c>
      <c r="P1533" s="10" t="str">
        <f t="shared" si="95"/>
        <v>2022</v>
      </c>
      <c r="Q1533" s="10" t="s">
        <v>704</v>
      </c>
      <c r="R1533" s="11" t="s">
        <v>2689</v>
      </c>
    </row>
    <row r="1534" spans="1:18" x14ac:dyDescent="0.3">
      <c r="A1534" t="str">
        <f t="shared" si="92"/>
        <v>1533-Luc/SPS</v>
      </c>
      <c r="B1534" t="s">
        <v>62</v>
      </c>
      <c r="C1534" t="str">
        <f t="shared" si="93"/>
        <v>Luc</v>
      </c>
      <c r="D1534">
        <v>1533</v>
      </c>
      <c r="E1534" t="s">
        <v>25</v>
      </c>
      <c r="F1534" s="5">
        <v>18</v>
      </c>
      <c r="G1534" s="5" t="str">
        <f t="shared" si="94"/>
        <v>Young</v>
      </c>
      <c r="H1534" t="s">
        <v>32</v>
      </c>
      <c r="I1534" t="s">
        <v>64</v>
      </c>
      <c r="J1534" t="s">
        <v>41</v>
      </c>
      <c r="K1534" t="s">
        <v>43</v>
      </c>
      <c r="L1534">
        <v>6</v>
      </c>
      <c r="M1534" s="6">
        <v>1236.3599999999999</v>
      </c>
      <c r="N1534" s="8">
        <v>0.15</v>
      </c>
      <c r="O1534" s="5">
        <v>6305.44</v>
      </c>
      <c r="P1534" s="10" t="str">
        <f t="shared" si="95"/>
        <v>2022</v>
      </c>
      <c r="Q1534" s="10" t="s">
        <v>800</v>
      </c>
      <c r="R1534" s="11" t="s">
        <v>2690</v>
      </c>
    </row>
    <row r="1535" spans="1:18" x14ac:dyDescent="0.3">
      <c r="A1535" t="str">
        <f t="shared" si="92"/>
        <v>1534-Joh/SPS</v>
      </c>
      <c r="B1535" t="s">
        <v>62</v>
      </c>
      <c r="C1535" t="str">
        <f t="shared" si="93"/>
        <v>Joh</v>
      </c>
      <c r="D1535">
        <v>1534</v>
      </c>
      <c r="E1535" t="s">
        <v>19</v>
      </c>
      <c r="F1535" s="5">
        <v>38</v>
      </c>
      <c r="G1535" s="5" t="str">
        <f t="shared" si="94"/>
        <v>Middle Age</v>
      </c>
      <c r="H1535" t="s">
        <v>31</v>
      </c>
      <c r="I1535" t="s">
        <v>33</v>
      </c>
      <c r="J1535" t="s">
        <v>39</v>
      </c>
      <c r="K1535" t="s">
        <v>42</v>
      </c>
      <c r="L1535" s="12">
        <v>5</v>
      </c>
      <c r="M1535" s="6">
        <v>1746.47</v>
      </c>
      <c r="N1535" s="8">
        <v>0.28000000000000003</v>
      </c>
      <c r="O1535" s="5">
        <v>2514.92</v>
      </c>
      <c r="P1535" s="10" t="str">
        <f t="shared" si="95"/>
        <v>2023</v>
      </c>
      <c r="Q1535" s="10" t="s">
        <v>1035</v>
      </c>
      <c r="R1535" s="11" t="s">
        <v>2691</v>
      </c>
    </row>
    <row r="1536" spans="1:18" x14ac:dyDescent="0.3">
      <c r="A1536" t="str">
        <f t="shared" si="92"/>
        <v>1535-Isa/SPS</v>
      </c>
      <c r="B1536" t="s">
        <v>62</v>
      </c>
      <c r="C1536" t="str">
        <f t="shared" si="93"/>
        <v>Isa</v>
      </c>
      <c r="D1536">
        <v>1535</v>
      </c>
      <c r="E1536" t="s">
        <v>21</v>
      </c>
      <c r="F1536" s="5">
        <v>57</v>
      </c>
      <c r="G1536" s="5" t="str">
        <f t="shared" si="94"/>
        <v>Senior</v>
      </c>
      <c r="H1536" t="s">
        <v>32</v>
      </c>
      <c r="I1536" t="s">
        <v>33</v>
      </c>
      <c r="J1536" t="s">
        <v>40</v>
      </c>
      <c r="K1536" t="s">
        <v>42</v>
      </c>
      <c r="L1536">
        <v>5</v>
      </c>
      <c r="M1536" s="6">
        <v>1641.62</v>
      </c>
      <c r="N1536" s="8">
        <v>0.1</v>
      </c>
      <c r="O1536" s="5">
        <v>7387.29</v>
      </c>
      <c r="P1536" s="10" t="str">
        <f t="shared" si="95"/>
        <v>2022</v>
      </c>
      <c r="Q1536" s="10" t="s">
        <v>852</v>
      </c>
      <c r="R1536" s="11" t="s">
        <v>2692</v>
      </c>
    </row>
    <row r="1537" spans="1:18" x14ac:dyDescent="0.3">
      <c r="A1537" t="str">
        <f t="shared" si="92"/>
        <v>1536-Joh/SPS</v>
      </c>
      <c r="B1537" t="s">
        <v>62</v>
      </c>
      <c r="C1537" t="str">
        <f t="shared" si="93"/>
        <v>Joh</v>
      </c>
      <c r="D1537">
        <v>1536</v>
      </c>
      <c r="E1537" t="s">
        <v>19</v>
      </c>
      <c r="F1537" s="5">
        <v>56</v>
      </c>
      <c r="G1537" s="5" t="str">
        <f t="shared" si="94"/>
        <v>Senior</v>
      </c>
      <c r="H1537" t="s">
        <v>32</v>
      </c>
      <c r="I1537" t="s">
        <v>34</v>
      </c>
      <c r="J1537" t="s">
        <v>37</v>
      </c>
      <c r="K1537" t="s">
        <v>67</v>
      </c>
      <c r="L1537">
        <v>3</v>
      </c>
      <c r="M1537" s="6">
        <v>564.53</v>
      </c>
      <c r="N1537" s="8">
        <v>0.12</v>
      </c>
      <c r="O1537" s="5">
        <v>1490.36</v>
      </c>
      <c r="P1537" s="10" t="str">
        <f t="shared" si="95"/>
        <v>2021</v>
      </c>
      <c r="Q1537" s="10" t="s">
        <v>398</v>
      </c>
      <c r="R1537" s="11" t="s">
        <v>2693</v>
      </c>
    </row>
    <row r="1538" spans="1:18" x14ac:dyDescent="0.3">
      <c r="A1538" t="str">
        <f t="shared" si="92"/>
        <v>1537-Meh/SPS</v>
      </c>
      <c r="B1538" t="s">
        <v>62</v>
      </c>
      <c r="C1538" t="str">
        <f t="shared" si="93"/>
        <v>Meh</v>
      </c>
      <c r="D1538">
        <v>1537</v>
      </c>
      <c r="E1538" t="s">
        <v>26</v>
      </c>
      <c r="F1538" s="5">
        <v>54</v>
      </c>
      <c r="G1538" s="5" t="str">
        <f t="shared" si="94"/>
        <v>Senior</v>
      </c>
      <c r="H1538" t="s">
        <v>32</v>
      </c>
      <c r="I1538" t="s">
        <v>34</v>
      </c>
      <c r="J1538" t="s">
        <v>39</v>
      </c>
      <c r="K1538" t="s">
        <v>42</v>
      </c>
      <c r="L1538" s="12">
        <v>5</v>
      </c>
      <c r="M1538" s="6">
        <v>1667.63</v>
      </c>
      <c r="N1538" s="8">
        <v>0.06</v>
      </c>
      <c r="O1538" s="5">
        <v>3135.14</v>
      </c>
      <c r="P1538" s="10" t="str">
        <f t="shared" si="95"/>
        <v>2021</v>
      </c>
      <c r="Q1538" s="10" t="s">
        <v>660</v>
      </c>
      <c r="R1538" s="11" t="s">
        <v>2694</v>
      </c>
    </row>
    <row r="1539" spans="1:18" x14ac:dyDescent="0.3">
      <c r="A1539" t="str">
        <f t="shared" ref="A1539:A1602" si="96">D1539&amp;"-"&amp;C1539&amp;"/"&amp;B1539</f>
        <v>1538-Isa/SPS</v>
      </c>
      <c r="B1539" t="s">
        <v>62</v>
      </c>
      <c r="C1539" t="str">
        <f t="shared" ref="C1539:C1602" si="97">LEFT(E1539,3)</f>
        <v>Isa</v>
      </c>
      <c r="D1539">
        <v>1538</v>
      </c>
      <c r="E1539" t="s">
        <v>21</v>
      </c>
      <c r="F1539" s="5">
        <v>20</v>
      </c>
      <c r="G1539" s="5" t="str">
        <f t="shared" ref="G1539:G1602" si="98">IF(F1539&lt;25,"Young",IF(F1539&lt;45,"Middle Age","Senior"))</f>
        <v>Young</v>
      </c>
      <c r="H1539" t="s">
        <v>31</v>
      </c>
      <c r="I1539" t="s">
        <v>33</v>
      </c>
      <c r="J1539" t="s">
        <v>57</v>
      </c>
      <c r="K1539" t="s">
        <v>67</v>
      </c>
      <c r="L1539">
        <v>1</v>
      </c>
      <c r="M1539" s="6">
        <v>1417.33</v>
      </c>
      <c r="N1539" s="8">
        <v>0.18</v>
      </c>
      <c r="O1539" s="5">
        <v>1162.21</v>
      </c>
      <c r="P1539" s="10" t="str">
        <f t="shared" ref="P1539:P1602" si="99">RIGHT(Q1539,4)</f>
        <v>2023</v>
      </c>
      <c r="Q1539" s="10" t="s">
        <v>1036</v>
      </c>
      <c r="R1539" s="11" t="s">
        <v>2695</v>
      </c>
    </row>
    <row r="1540" spans="1:18" x14ac:dyDescent="0.3">
      <c r="A1540" t="str">
        <f t="shared" si="96"/>
        <v>1539-Luc/SPS</v>
      </c>
      <c r="B1540" t="s">
        <v>62</v>
      </c>
      <c r="C1540" t="str">
        <f t="shared" si="97"/>
        <v>Luc</v>
      </c>
      <c r="D1540">
        <v>1539</v>
      </c>
      <c r="E1540" t="s">
        <v>25</v>
      </c>
      <c r="F1540" s="5">
        <v>64</v>
      </c>
      <c r="G1540" s="5" t="str">
        <f t="shared" si="98"/>
        <v>Senior</v>
      </c>
      <c r="H1540" t="s">
        <v>31</v>
      </c>
      <c r="I1540" t="s">
        <v>35</v>
      </c>
      <c r="J1540" t="s">
        <v>39</v>
      </c>
      <c r="K1540" t="s">
        <v>43</v>
      </c>
      <c r="L1540">
        <v>9</v>
      </c>
      <c r="M1540" s="6">
        <v>1980.17</v>
      </c>
      <c r="N1540" s="8">
        <v>0.22</v>
      </c>
      <c r="O1540" s="5">
        <v>13900.79</v>
      </c>
      <c r="P1540" s="10" t="str">
        <f t="shared" si="99"/>
        <v>2020</v>
      </c>
      <c r="Q1540" s="10" t="s">
        <v>945</v>
      </c>
      <c r="R1540" s="11" t="s">
        <v>2696</v>
      </c>
    </row>
    <row r="1541" spans="1:18" x14ac:dyDescent="0.3">
      <c r="A1541" t="str">
        <f t="shared" si="96"/>
        <v>1540-Sar/SPS</v>
      </c>
      <c r="B1541" t="s">
        <v>62</v>
      </c>
      <c r="C1541" t="str">
        <f t="shared" si="97"/>
        <v>Sar</v>
      </c>
      <c r="D1541">
        <v>1540</v>
      </c>
      <c r="E1541" t="s">
        <v>29</v>
      </c>
      <c r="F1541" s="5">
        <v>48</v>
      </c>
      <c r="G1541" s="5" t="str">
        <f t="shared" si="98"/>
        <v>Senior</v>
      </c>
      <c r="H1541" t="s">
        <v>32</v>
      </c>
      <c r="I1541" t="s">
        <v>35</v>
      </c>
      <c r="J1541" t="s">
        <v>40</v>
      </c>
      <c r="K1541" t="s">
        <v>67</v>
      </c>
      <c r="L1541" s="12">
        <v>5</v>
      </c>
      <c r="M1541" s="6">
        <v>1874.12</v>
      </c>
      <c r="N1541" s="8">
        <v>0.13</v>
      </c>
      <c r="O1541" s="5">
        <v>3260.97</v>
      </c>
      <c r="P1541" s="10" t="str">
        <f t="shared" si="99"/>
        <v>2021</v>
      </c>
      <c r="Q1541" s="10" t="s">
        <v>979</v>
      </c>
      <c r="R1541" s="11" t="s">
        <v>2697</v>
      </c>
    </row>
    <row r="1542" spans="1:18" x14ac:dyDescent="0.3">
      <c r="A1542" t="str">
        <f t="shared" si="96"/>
        <v>1541-Meh/SPS</v>
      </c>
      <c r="B1542" t="s">
        <v>62</v>
      </c>
      <c r="C1542" t="str">
        <f t="shared" si="97"/>
        <v>Meh</v>
      </c>
      <c r="D1542">
        <v>1541</v>
      </c>
      <c r="E1542" t="s">
        <v>26</v>
      </c>
      <c r="F1542" s="5">
        <v>44</v>
      </c>
      <c r="G1542" s="5" t="str">
        <f t="shared" si="98"/>
        <v>Middle Age</v>
      </c>
      <c r="H1542" t="s">
        <v>31</v>
      </c>
      <c r="I1542" t="s">
        <v>35</v>
      </c>
      <c r="J1542" t="s">
        <v>39</v>
      </c>
      <c r="K1542" t="s">
        <v>42</v>
      </c>
      <c r="L1542">
        <v>1</v>
      </c>
      <c r="M1542" s="6">
        <v>1089.6199999999999</v>
      </c>
      <c r="N1542" s="8">
        <v>0.23</v>
      </c>
      <c r="O1542" s="5">
        <v>839.01</v>
      </c>
      <c r="P1542" s="10" t="str">
        <f t="shared" si="99"/>
        <v>2020</v>
      </c>
      <c r="Q1542" s="10" t="s">
        <v>724</v>
      </c>
      <c r="R1542" s="11" t="s">
        <v>2698</v>
      </c>
    </row>
    <row r="1543" spans="1:18" x14ac:dyDescent="0.3">
      <c r="A1543" t="str">
        <f t="shared" si="96"/>
        <v>1542-Emi/SPS</v>
      </c>
      <c r="B1543" t="s">
        <v>62</v>
      </c>
      <c r="C1543" t="str">
        <f t="shared" si="97"/>
        <v>Emi</v>
      </c>
      <c r="D1543">
        <v>1542</v>
      </c>
      <c r="E1543" t="s">
        <v>28</v>
      </c>
      <c r="F1543" s="5">
        <v>34</v>
      </c>
      <c r="G1543" s="5" t="str">
        <f t="shared" si="98"/>
        <v>Middle Age</v>
      </c>
      <c r="H1543" t="s">
        <v>32</v>
      </c>
      <c r="I1543" t="s">
        <v>66</v>
      </c>
      <c r="J1543" t="s">
        <v>40</v>
      </c>
      <c r="K1543" t="s">
        <v>67</v>
      </c>
      <c r="L1543">
        <v>7</v>
      </c>
      <c r="M1543" s="6">
        <v>1512.36</v>
      </c>
      <c r="N1543" s="8">
        <v>0.09</v>
      </c>
      <c r="O1543" s="5">
        <v>9633.73</v>
      </c>
      <c r="P1543" s="10" t="str">
        <f t="shared" si="99"/>
        <v>2022</v>
      </c>
      <c r="Q1543" s="10" t="s">
        <v>861</v>
      </c>
      <c r="R1543" s="11" t="s">
        <v>2699</v>
      </c>
    </row>
    <row r="1544" spans="1:18" x14ac:dyDescent="0.3">
      <c r="A1544" t="str">
        <f t="shared" si="96"/>
        <v>1543-Lea/SPS</v>
      </c>
      <c r="B1544" t="s">
        <v>62</v>
      </c>
      <c r="C1544" t="str">
        <f t="shared" si="97"/>
        <v>Lea</v>
      </c>
      <c r="D1544">
        <v>1543</v>
      </c>
      <c r="E1544" t="s">
        <v>14</v>
      </c>
      <c r="F1544" s="5">
        <v>40</v>
      </c>
      <c r="G1544" s="5" t="str">
        <f t="shared" si="98"/>
        <v>Middle Age</v>
      </c>
      <c r="H1544" t="s">
        <v>31</v>
      </c>
      <c r="I1544" t="s">
        <v>64</v>
      </c>
      <c r="J1544" t="s">
        <v>37</v>
      </c>
      <c r="K1544" t="s">
        <v>43</v>
      </c>
      <c r="L1544">
        <v>9</v>
      </c>
      <c r="M1544" s="6">
        <v>1161.8499999999999</v>
      </c>
      <c r="N1544" s="8">
        <v>0.21</v>
      </c>
      <c r="O1544" s="5">
        <v>8260.75</v>
      </c>
      <c r="P1544" s="10" t="str">
        <f t="shared" si="99"/>
        <v>2020</v>
      </c>
      <c r="Q1544" s="10" t="s">
        <v>732</v>
      </c>
      <c r="R1544" s="11" t="s">
        <v>2299</v>
      </c>
    </row>
    <row r="1545" spans="1:18" x14ac:dyDescent="0.3">
      <c r="A1545" t="str">
        <f t="shared" si="96"/>
        <v>1544-Muh/SPS</v>
      </c>
      <c r="B1545" t="s">
        <v>62</v>
      </c>
      <c r="C1545" t="str">
        <f t="shared" si="97"/>
        <v>Muh</v>
      </c>
      <c r="D1545">
        <v>1544</v>
      </c>
      <c r="E1545" t="s">
        <v>27</v>
      </c>
      <c r="F1545" s="13">
        <v>41</v>
      </c>
      <c r="G1545" s="5" t="str">
        <f t="shared" si="98"/>
        <v>Middle Age</v>
      </c>
      <c r="H1545" t="s">
        <v>32</v>
      </c>
      <c r="I1545" t="s">
        <v>66</v>
      </c>
      <c r="J1545" t="s">
        <v>57</v>
      </c>
      <c r="K1545" t="s">
        <v>43</v>
      </c>
      <c r="L1545">
        <v>6</v>
      </c>
      <c r="M1545" s="6">
        <v>1210.24</v>
      </c>
      <c r="N1545" s="8">
        <v>0.08</v>
      </c>
      <c r="O1545" s="5">
        <v>6680.52</v>
      </c>
      <c r="P1545" s="10" t="str">
        <f t="shared" si="99"/>
        <v>2021</v>
      </c>
      <c r="Q1545" s="10" t="s">
        <v>771</v>
      </c>
      <c r="R1545" s="11" t="s">
        <v>2700</v>
      </c>
    </row>
    <row r="1546" spans="1:18" x14ac:dyDescent="0.3">
      <c r="A1546" t="str">
        <f t="shared" si="96"/>
        <v>1545-Ais/SPS</v>
      </c>
      <c r="B1546" t="s">
        <v>62</v>
      </c>
      <c r="C1546" t="str">
        <f t="shared" si="97"/>
        <v>Ais</v>
      </c>
      <c r="D1546">
        <v>1545</v>
      </c>
      <c r="E1546" t="s">
        <v>16</v>
      </c>
      <c r="F1546" s="5">
        <v>64</v>
      </c>
      <c r="G1546" s="5" t="str">
        <f t="shared" si="98"/>
        <v>Senior</v>
      </c>
      <c r="H1546" t="s">
        <v>31</v>
      </c>
      <c r="I1546" t="s">
        <v>34</v>
      </c>
      <c r="J1546" t="s">
        <v>41</v>
      </c>
      <c r="K1546" t="s">
        <v>42</v>
      </c>
      <c r="L1546">
        <v>8</v>
      </c>
      <c r="M1546" s="6">
        <v>247.93</v>
      </c>
      <c r="N1546" s="8">
        <v>0.23</v>
      </c>
      <c r="O1546" s="5">
        <v>1527.25</v>
      </c>
      <c r="P1546" s="10" t="str">
        <f t="shared" si="99"/>
        <v>2022</v>
      </c>
      <c r="Q1546" s="10" t="s">
        <v>861</v>
      </c>
      <c r="R1546" s="11" t="s">
        <v>2701</v>
      </c>
    </row>
    <row r="1547" spans="1:18" x14ac:dyDescent="0.3">
      <c r="A1547" t="str">
        <f t="shared" si="96"/>
        <v>1546-Fat/SPS</v>
      </c>
      <c r="B1547" t="s">
        <v>62</v>
      </c>
      <c r="C1547" t="str">
        <f t="shared" si="97"/>
        <v>Fat</v>
      </c>
      <c r="D1547">
        <v>1546</v>
      </c>
      <c r="E1547" t="s">
        <v>13</v>
      </c>
      <c r="F1547" s="5">
        <v>44</v>
      </c>
      <c r="G1547" s="5" t="str">
        <f t="shared" si="98"/>
        <v>Middle Age</v>
      </c>
      <c r="H1547" t="s">
        <v>32</v>
      </c>
      <c r="I1547" t="s">
        <v>35</v>
      </c>
      <c r="J1547" t="s">
        <v>39</v>
      </c>
      <c r="K1547" t="s">
        <v>67</v>
      </c>
      <c r="L1547">
        <v>7</v>
      </c>
      <c r="M1547" s="6">
        <v>54.38</v>
      </c>
      <c r="N1547" s="8">
        <v>0.25</v>
      </c>
      <c r="O1547" s="5">
        <v>285.5</v>
      </c>
      <c r="P1547" s="10" t="str">
        <f t="shared" si="99"/>
        <v>2023</v>
      </c>
      <c r="Q1547" s="10" t="s">
        <v>1037</v>
      </c>
      <c r="R1547" s="11" t="s">
        <v>2702</v>
      </c>
    </row>
    <row r="1548" spans="1:18" x14ac:dyDescent="0.3">
      <c r="A1548" t="str">
        <f t="shared" si="96"/>
        <v>1547-Dan/SPS</v>
      </c>
      <c r="B1548" t="s">
        <v>62</v>
      </c>
      <c r="C1548" t="str">
        <f t="shared" si="97"/>
        <v>Dan</v>
      </c>
      <c r="D1548">
        <v>1547</v>
      </c>
      <c r="E1548" t="s">
        <v>15</v>
      </c>
      <c r="F1548" s="5">
        <v>37</v>
      </c>
      <c r="G1548" s="5" t="str">
        <f t="shared" si="98"/>
        <v>Middle Age</v>
      </c>
      <c r="H1548" t="s">
        <v>31</v>
      </c>
      <c r="I1548" t="s">
        <v>35</v>
      </c>
      <c r="J1548" t="s">
        <v>38</v>
      </c>
      <c r="K1548" t="s">
        <v>42</v>
      </c>
      <c r="L1548">
        <v>9</v>
      </c>
      <c r="M1548" s="6">
        <v>143.96</v>
      </c>
      <c r="N1548" s="8">
        <v>0.24</v>
      </c>
      <c r="O1548" s="5">
        <v>984.69</v>
      </c>
      <c r="P1548" s="10" t="str">
        <f t="shared" si="99"/>
        <v>2023</v>
      </c>
      <c r="Q1548" s="10" t="s">
        <v>795</v>
      </c>
      <c r="R1548" s="11" t="s">
        <v>2703</v>
      </c>
    </row>
    <row r="1549" spans="1:18" x14ac:dyDescent="0.3">
      <c r="A1549" t="str">
        <f t="shared" si="96"/>
        <v>1548-Luc/SPS</v>
      </c>
      <c r="B1549" t="s">
        <v>62</v>
      </c>
      <c r="C1549" t="str">
        <f t="shared" si="97"/>
        <v>Luc</v>
      </c>
      <c r="D1549">
        <v>1548</v>
      </c>
      <c r="E1549" t="s">
        <v>25</v>
      </c>
      <c r="F1549" s="5">
        <v>63</v>
      </c>
      <c r="G1549" s="5" t="str">
        <f t="shared" si="98"/>
        <v>Senior</v>
      </c>
      <c r="H1549" t="s">
        <v>31</v>
      </c>
      <c r="I1549" t="s">
        <v>33</v>
      </c>
      <c r="J1549" t="s">
        <v>41</v>
      </c>
      <c r="K1549" t="s">
        <v>42</v>
      </c>
      <c r="L1549">
        <v>7</v>
      </c>
      <c r="M1549" s="6">
        <v>1934.93</v>
      </c>
      <c r="N1549" s="8">
        <v>0.06</v>
      </c>
      <c r="O1549" s="5">
        <v>12731.84</v>
      </c>
      <c r="P1549" s="10" t="str">
        <f t="shared" si="99"/>
        <v>2021</v>
      </c>
      <c r="Q1549" s="10" t="s">
        <v>432</v>
      </c>
      <c r="R1549" s="11" t="s">
        <v>2704</v>
      </c>
    </row>
    <row r="1550" spans="1:18" x14ac:dyDescent="0.3">
      <c r="A1550" t="str">
        <f t="shared" si="96"/>
        <v>1549-Noa/SPS</v>
      </c>
      <c r="B1550" t="s">
        <v>62</v>
      </c>
      <c r="C1550" t="str">
        <f t="shared" si="97"/>
        <v>Noa</v>
      </c>
      <c r="D1550">
        <v>1549</v>
      </c>
      <c r="E1550" t="s">
        <v>24</v>
      </c>
      <c r="F1550" s="13">
        <v>41</v>
      </c>
      <c r="G1550" s="5" t="str">
        <f t="shared" si="98"/>
        <v>Middle Age</v>
      </c>
      <c r="H1550" t="s">
        <v>32</v>
      </c>
      <c r="I1550" t="s">
        <v>33</v>
      </c>
      <c r="J1550" t="s">
        <v>39</v>
      </c>
      <c r="K1550" t="s">
        <v>43</v>
      </c>
      <c r="L1550">
        <v>6</v>
      </c>
      <c r="M1550" s="6">
        <v>296.22000000000003</v>
      </c>
      <c r="N1550" s="8">
        <v>0.21</v>
      </c>
      <c r="O1550" s="5">
        <v>1404.08</v>
      </c>
      <c r="P1550" s="10" t="str">
        <f t="shared" si="99"/>
        <v>2021</v>
      </c>
      <c r="Q1550" s="10" t="s">
        <v>224</v>
      </c>
      <c r="R1550" s="11" t="s">
        <v>2705</v>
      </c>
    </row>
    <row r="1551" spans="1:18" x14ac:dyDescent="0.3">
      <c r="A1551" t="str">
        <f t="shared" si="96"/>
        <v>1550-Emm/SPS</v>
      </c>
      <c r="B1551" t="s">
        <v>62</v>
      </c>
      <c r="C1551" t="str">
        <f t="shared" si="97"/>
        <v>Emm</v>
      </c>
      <c r="D1551">
        <v>1550</v>
      </c>
      <c r="E1551" t="s">
        <v>20</v>
      </c>
      <c r="F1551" s="5">
        <v>61</v>
      </c>
      <c r="G1551" s="5" t="str">
        <f t="shared" si="98"/>
        <v>Senior</v>
      </c>
      <c r="H1551" t="s">
        <v>32</v>
      </c>
      <c r="I1551" t="s">
        <v>63</v>
      </c>
      <c r="J1551" t="s">
        <v>41</v>
      </c>
      <c r="K1551" t="s">
        <v>67</v>
      </c>
      <c r="L1551">
        <v>1</v>
      </c>
      <c r="M1551" s="6">
        <v>136.56</v>
      </c>
      <c r="N1551" s="8">
        <v>0.16</v>
      </c>
      <c r="O1551" s="5">
        <v>114.71</v>
      </c>
      <c r="P1551" s="10" t="str">
        <f t="shared" si="99"/>
        <v>2023</v>
      </c>
      <c r="Q1551" s="10" t="s">
        <v>287</v>
      </c>
      <c r="R1551" s="11" t="s">
        <v>2706</v>
      </c>
    </row>
    <row r="1552" spans="1:18" x14ac:dyDescent="0.3">
      <c r="A1552" t="str">
        <f t="shared" si="96"/>
        <v>1551-Jam/SPS</v>
      </c>
      <c r="B1552" t="s">
        <v>62</v>
      </c>
      <c r="C1552" t="str">
        <f t="shared" si="97"/>
        <v>Jam</v>
      </c>
      <c r="D1552">
        <v>1551</v>
      </c>
      <c r="E1552" t="s">
        <v>17</v>
      </c>
      <c r="F1552" s="5">
        <v>41</v>
      </c>
      <c r="G1552" s="5" t="str">
        <f t="shared" si="98"/>
        <v>Middle Age</v>
      </c>
      <c r="H1552" t="s">
        <v>31</v>
      </c>
      <c r="I1552" t="s">
        <v>35</v>
      </c>
      <c r="J1552" t="s">
        <v>38</v>
      </c>
      <c r="K1552" t="s">
        <v>42</v>
      </c>
      <c r="L1552">
        <v>9</v>
      </c>
      <c r="M1552" s="6">
        <v>653.80999999999995</v>
      </c>
      <c r="N1552" s="8">
        <v>0.3</v>
      </c>
      <c r="O1552" s="5">
        <v>4119</v>
      </c>
      <c r="P1552" s="10" t="str">
        <f t="shared" si="99"/>
        <v>2020</v>
      </c>
      <c r="Q1552" s="10" t="s">
        <v>1038</v>
      </c>
      <c r="R1552" s="11" t="s">
        <v>2707</v>
      </c>
    </row>
    <row r="1553" spans="1:18" x14ac:dyDescent="0.3">
      <c r="A1553" t="str">
        <f t="shared" si="96"/>
        <v>1552-Jac/SPS</v>
      </c>
      <c r="B1553" t="s">
        <v>62</v>
      </c>
      <c r="C1553" t="str">
        <f t="shared" si="97"/>
        <v>Jac</v>
      </c>
      <c r="D1553">
        <v>1552</v>
      </c>
      <c r="E1553" t="s">
        <v>30</v>
      </c>
      <c r="F1553" s="5">
        <v>58</v>
      </c>
      <c r="G1553" s="5" t="str">
        <f t="shared" si="98"/>
        <v>Senior</v>
      </c>
      <c r="H1553" t="s">
        <v>32</v>
      </c>
      <c r="I1553" t="s">
        <v>65</v>
      </c>
      <c r="J1553" t="s">
        <v>41</v>
      </c>
      <c r="K1553" t="s">
        <v>43</v>
      </c>
      <c r="L1553">
        <v>5</v>
      </c>
      <c r="M1553" s="6">
        <v>1196.95</v>
      </c>
      <c r="N1553" s="8">
        <v>0.11</v>
      </c>
      <c r="O1553" s="5">
        <v>5326.43</v>
      </c>
      <c r="P1553" s="10" t="str">
        <f t="shared" si="99"/>
        <v>2023</v>
      </c>
      <c r="Q1553" s="10" t="s">
        <v>363</v>
      </c>
      <c r="R1553" s="11" t="s">
        <v>2708</v>
      </c>
    </row>
    <row r="1554" spans="1:18" x14ac:dyDescent="0.3">
      <c r="A1554" t="str">
        <f t="shared" si="96"/>
        <v>1553-Sop/SPS</v>
      </c>
      <c r="B1554" t="s">
        <v>62</v>
      </c>
      <c r="C1554" t="str">
        <f t="shared" si="97"/>
        <v>Sop</v>
      </c>
      <c r="D1554">
        <v>1553</v>
      </c>
      <c r="E1554" t="s">
        <v>58</v>
      </c>
      <c r="F1554" s="5">
        <v>20</v>
      </c>
      <c r="G1554" s="5" t="str">
        <f t="shared" si="98"/>
        <v>Young</v>
      </c>
      <c r="H1554" t="s">
        <v>32</v>
      </c>
      <c r="I1554" t="s">
        <v>33</v>
      </c>
      <c r="J1554" t="s">
        <v>41</v>
      </c>
      <c r="K1554" t="s">
        <v>42</v>
      </c>
      <c r="L1554" s="12">
        <v>5</v>
      </c>
      <c r="M1554" s="6">
        <v>1899.5</v>
      </c>
      <c r="N1554" s="8">
        <v>0.23</v>
      </c>
      <c r="O1554" s="5">
        <v>2925.23</v>
      </c>
      <c r="P1554" s="10" t="str">
        <f t="shared" si="99"/>
        <v>2022</v>
      </c>
      <c r="Q1554" s="10" t="s">
        <v>1039</v>
      </c>
      <c r="R1554" s="11" t="s">
        <v>2709</v>
      </c>
    </row>
    <row r="1555" spans="1:18" x14ac:dyDescent="0.3">
      <c r="A1555" t="str">
        <f t="shared" si="96"/>
        <v>1554-Emm/SPS</v>
      </c>
      <c r="B1555" t="s">
        <v>62</v>
      </c>
      <c r="C1555" t="str">
        <f t="shared" si="97"/>
        <v>Emm</v>
      </c>
      <c r="D1555">
        <v>1554</v>
      </c>
      <c r="E1555" t="s">
        <v>20</v>
      </c>
      <c r="F1555" s="5">
        <v>60</v>
      </c>
      <c r="G1555" s="5" t="str">
        <f t="shared" si="98"/>
        <v>Senior</v>
      </c>
      <c r="H1555" t="s">
        <v>32</v>
      </c>
      <c r="I1555" t="s">
        <v>64</v>
      </c>
      <c r="J1555" t="s">
        <v>38</v>
      </c>
      <c r="K1555" t="s">
        <v>67</v>
      </c>
      <c r="L1555">
        <v>8</v>
      </c>
      <c r="M1555" s="6">
        <v>1414.78</v>
      </c>
      <c r="N1555" s="8">
        <v>0.11</v>
      </c>
      <c r="O1555" s="5">
        <v>10073.23</v>
      </c>
      <c r="P1555" s="10" t="str">
        <f t="shared" si="99"/>
        <v>2022</v>
      </c>
      <c r="Q1555" s="10" t="s">
        <v>1040</v>
      </c>
      <c r="R1555" s="11" t="s">
        <v>2710</v>
      </c>
    </row>
    <row r="1556" spans="1:18" x14ac:dyDescent="0.3">
      <c r="A1556" t="str">
        <f t="shared" si="96"/>
        <v>1555-Dav/SPS</v>
      </c>
      <c r="B1556" t="s">
        <v>62</v>
      </c>
      <c r="C1556" t="str">
        <f t="shared" si="97"/>
        <v>Dav</v>
      </c>
      <c r="D1556">
        <v>1555</v>
      </c>
      <c r="E1556" t="s">
        <v>22</v>
      </c>
      <c r="F1556" s="5">
        <v>27</v>
      </c>
      <c r="G1556" s="5" t="str">
        <f t="shared" si="98"/>
        <v>Middle Age</v>
      </c>
      <c r="H1556" t="s">
        <v>32</v>
      </c>
      <c r="I1556" t="s">
        <v>66</v>
      </c>
      <c r="J1556" t="s">
        <v>38</v>
      </c>
      <c r="K1556" t="s">
        <v>42</v>
      </c>
      <c r="L1556">
        <v>4</v>
      </c>
      <c r="M1556" s="6">
        <v>588.89</v>
      </c>
      <c r="N1556" s="8">
        <v>0.12</v>
      </c>
      <c r="O1556" s="5">
        <v>2072.89</v>
      </c>
      <c r="P1556" s="10" t="str">
        <f t="shared" si="99"/>
        <v>2023</v>
      </c>
      <c r="Q1556" s="10" t="s">
        <v>115</v>
      </c>
      <c r="R1556" s="11" t="s">
        <v>2711</v>
      </c>
    </row>
    <row r="1557" spans="1:18" x14ac:dyDescent="0.3">
      <c r="A1557" t="str">
        <f t="shared" si="96"/>
        <v>1556-Mar/SPS</v>
      </c>
      <c r="B1557" t="s">
        <v>62</v>
      </c>
      <c r="C1557" t="str">
        <f t="shared" si="97"/>
        <v>Mar</v>
      </c>
      <c r="D1557">
        <v>1556</v>
      </c>
      <c r="E1557" t="s">
        <v>18</v>
      </c>
      <c r="F1557" s="5">
        <v>18</v>
      </c>
      <c r="G1557" s="5" t="str">
        <f t="shared" si="98"/>
        <v>Young</v>
      </c>
      <c r="H1557" t="s">
        <v>31</v>
      </c>
      <c r="I1557" t="s">
        <v>64</v>
      </c>
      <c r="J1557" t="s">
        <v>38</v>
      </c>
      <c r="K1557" t="s">
        <v>67</v>
      </c>
      <c r="L1557">
        <v>3</v>
      </c>
      <c r="M1557" s="6">
        <v>1881.16</v>
      </c>
      <c r="N1557" s="8">
        <v>0.03</v>
      </c>
      <c r="O1557" s="5">
        <v>5474.18</v>
      </c>
      <c r="P1557" s="10" t="str">
        <f t="shared" si="99"/>
        <v>2023</v>
      </c>
      <c r="Q1557" s="10" t="s">
        <v>168</v>
      </c>
      <c r="R1557" s="11" t="s">
        <v>2712</v>
      </c>
    </row>
    <row r="1558" spans="1:18" x14ac:dyDescent="0.3">
      <c r="A1558" t="str">
        <f t="shared" si="96"/>
        <v>1557-Ali/SPS</v>
      </c>
      <c r="B1558" t="s">
        <v>62</v>
      </c>
      <c r="C1558" t="str">
        <f t="shared" si="97"/>
        <v>Ali</v>
      </c>
      <c r="D1558">
        <v>1557</v>
      </c>
      <c r="E1558" t="s">
        <v>12</v>
      </c>
      <c r="F1558" s="13">
        <v>41</v>
      </c>
      <c r="G1558" s="5" t="str">
        <f t="shared" si="98"/>
        <v>Middle Age</v>
      </c>
      <c r="H1558" t="s">
        <v>32</v>
      </c>
      <c r="I1558" t="s">
        <v>33</v>
      </c>
      <c r="J1558" t="s">
        <v>37</v>
      </c>
      <c r="K1558" t="s">
        <v>43</v>
      </c>
      <c r="L1558">
        <v>1</v>
      </c>
      <c r="M1558" s="6">
        <v>120.28</v>
      </c>
      <c r="N1558" s="8">
        <v>7.0000000000000007E-2</v>
      </c>
      <c r="O1558" s="5">
        <v>111.86</v>
      </c>
      <c r="P1558" s="10" t="str">
        <f t="shared" si="99"/>
        <v>2021</v>
      </c>
      <c r="Q1558" s="10" t="s">
        <v>1041</v>
      </c>
      <c r="R1558" s="11" t="s">
        <v>2713</v>
      </c>
    </row>
    <row r="1559" spans="1:18" x14ac:dyDescent="0.3">
      <c r="A1559" t="str">
        <f t="shared" si="96"/>
        <v>1558-Lea/SPS</v>
      </c>
      <c r="B1559" t="s">
        <v>62</v>
      </c>
      <c r="C1559" t="str">
        <f t="shared" si="97"/>
        <v>Lea</v>
      </c>
      <c r="D1559">
        <v>1558</v>
      </c>
      <c r="E1559" t="s">
        <v>14</v>
      </c>
      <c r="F1559" s="5">
        <v>31</v>
      </c>
      <c r="G1559" s="5" t="str">
        <f t="shared" si="98"/>
        <v>Middle Age</v>
      </c>
      <c r="H1559" t="s">
        <v>31</v>
      </c>
      <c r="I1559" t="s">
        <v>35</v>
      </c>
      <c r="J1559" t="s">
        <v>40</v>
      </c>
      <c r="K1559" t="s">
        <v>43</v>
      </c>
      <c r="L1559">
        <v>5</v>
      </c>
      <c r="M1559" s="6">
        <v>1959.16</v>
      </c>
      <c r="N1559" s="8">
        <v>0.05</v>
      </c>
      <c r="O1559" s="5">
        <v>9306.01</v>
      </c>
      <c r="P1559" s="10" t="str">
        <f t="shared" si="99"/>
        <v>2022</v>
      </c>
      <c r="Q1559" s="10" t="s">
        <v>599</v>
      </c>
      <c r="R1559" s="11" t="s">
        <v>2714</v>
      </c>
    </row>
    <row r="1560" spans="1:18" x14ac:dyDescent="0.3">
      <c r="A1560" t="str">
        <f t="shared" si="96"/>
        <v>1559-Oma/SPS</v>
      </c>
      <c r="B1560" t="s">
        <v>62</v>
      </c>
      <c r="C1560" t="str">
        <f t="shared" si="97"/>
        <v>Oma</v>
      </c>
      <c r="D1560">
        <v>1559</v>
      </c>
      <c r="E1560" t="s">
        <v>23</v>
      </c>
      <c r="F1560" s="5">
        <v>50</v>
      </c>
      <c r="G1560" s="5" t="str">
        <f t="shared" si="98"/>
        <v>Senior</v>
      </c>
      <c r="H1560" t="s">
        <v>31</v>
      </c>
      <c r="I1560" t="s">
        <v>34</v>
      </c>
      <c r="J1560" t="s">
        <v>40</v>
      </c>
      <c r="K1560" t="s">
        <v>42</v>
      </c>
      <c r="L1560">
        <v>3</v>
      </c>
      <c r="M1560" s="6">
        <v>164.35</v>
      </c>
      <c r="N1560" s="8">
        <v>0.05</v>
      </c>
      <c r="O1560" s="5">
        <v>468.4</v>
      </c>
      <c r="P1560" s="10" t="str">
        <f t="shared" si="99"/>
        <v>2020</v>
      </c>
      <c r="Q1560" s="10" t="s">
        <v>982</v>
      </c>
      <c r="R1560" s="11" t="s">
        <v>2715</v>
      </c>
    </row>
    <row r="1561" spans="1:18" x14ac:dyDescent="0.3">
      <c r="A1561" t="str">
        <f t="shared" si="96"/>
        <v>1560-Mar/SPS</v>
      </c>
      <c r="B1561" t="s">
        <v>62</v>
      </c>
      <c r="C1561" t="str">
        <f t="shared" si="97"/>
        <v>Mar</v>
      </c>
      <c r="D1561">
        <v>1560</v>
      </c>
      <c r="E1561" t="s">
        <v>18</v>
      </c>
      <c r="F1561" s="5">
        <v>19</v>
      </c>
      <c r="G1561" s="5" t="str">
        <f t="shared" si="98"/>
        <v>Young</v>
      </c>
      <c r="H1561" t="s">
        <v>32</v>
      </c>
      <c r="I1561" t="s">
        <v>65</v>
      </c>
      <c r="J1561" t="s">
        <v>38</v>
      </c>
      <c r="K1561" t="s">
        <v>43</v>
      </c>
      <c r="L1561">
        <v>4</v>
      </c>
      <c r="M1561" s="6">
        <v>1520.01</v>
      </c>
      <c r="N1561" s="8">
        <v>0</v>
      </c>
      <c r="O1561" s="5">
        <v>6080.04</v>
      </c>
      <c r="P1561" s="10" t="str">
        <f t="shared" si="99"/>
        <v>2023</v>
      </c>
      <c r="Q1561" s="10" t="s">
        <v>1042</v>
      </c>
      <c r="R1561" s="11" t="s">
        <v>2716</v>
      </c>
    </row>
    <row r="1562" spans="1:18" x14ac:dyDescent="0.3">
      <c r="A1562" t="str">
        <f t="shared" si="96"/>
        <v>1561-Noa/SPS</v>
      </c>
      <c r="B1562" t="s">
        <v>62</v>
      </c>
      <c r="C1562" t="str">
        <f t="shared" si="97"/>
        <v>Noa</v>
      </c>
      <c r="D1562">
        <v>1561</v>
      </c>
      <c r="E1562" t="s">
        <v>24</v>
      </c>
      <c r="F1562" s="5">
        <v>19</v>
      </c>
      <c r="G1562" s="5" t="str">
        <f t="shared" si="98"/>
        <v>Young</v>
      </c>
      <c r="H1562" t="s">
        <v>32</v>
      </c>
      <c r="I1562" t="s">
        <v>33</v>
      </c>
      <c r="J1562" t="s">
        <v>40</v>
      </c>
      <c r="K1562" t="s">
        <v>42</v>
      </c>
      <c r="L1562">
        <v>9</v>
      </c>
      <c r="M1562" s="6">
        <v>138.33000000000001</v>
      </c>
      <c r="N1562" s="8">
        <v>0.24</v>
      </c>
      <c r="O1562" s="5">
        <v>946.18</v>
      </c>
      <c r="P1562" s="10" t="str">
        <f t="shared" si="99"/>
        <v>2023</v>
      </c>
      <c r="Q1562" s="10" t="s">
        <v>1043</v>
      </c>
      <c r="R1562" s="11" t="s">
        <v>2717</v>
      </c>
    </row>
    <row r="1563" spans="1:18" x14ac:dyDescent="0.3">
      <c r="A1563" t="str">
        <f t="shared" si="96"/>
        <v>1562-Isa/SPS</v>
      </c>
      <c r="B1563" t="s">
        <v>62</v>
      </c>
      <c r="C1563" t="str">
        <f t="shared" si="97"/>
        <v>Isa</v>
      </c>
      <c r="D1563">
        <v>1562</v>
      </c>
      <c r="E1563" t="s">
        <v>21</v>
      </c>
      <c r="F1563" s="5">
        <v>56</v>
      </c>
      <c r="G1563" s="5" t="str">
        <f t="shared" si="98"/>
        <v>Senior</v>
      </c>
      <c r="H1563" t="s">
        <v>31</v>
      </c>
      <c r="I1563" t="s">
        <v>64</v>
      </c>
      <c r="J1563" t="s">
        <v>41</v>
      </c>
      <c r="K1563" t="s">
        <v>42</v>
      </c>
      <c r="L1563">
        <v>7</v>
      </c>
      <c r="M1563" s="6">
        <v>1866.54</v>
      </c>
      <c r="N1563" s="8">
        <v>0.14000000000000001</v>
      </c>
      <c r="O1563" s="5">
        <v>11236.57</v>
      </c>
      <c r="P1563" s="10" t="str">
        <f t="shared" si="99"/>
        <v>2022</v>
      </c>
      <c r="Q1563" s="10" t="s">
        <v>197</v>
      </c>
      <c r="R1563" s="11" t="s">
        <v>2718</v>
      </c>
    </row>
    <row r="1564" spans="1:18" x14ac:dyDescent="0.3">
      <c r="A1564" t="str">
        <f t="shared" si="96"/>
        <v>1563-Fat/SPS</v>
      </c>
      <c r="B1564" t="s">
        <v>62</v>
      </c>
      <c r="C1564" t="str">
        <f t="shared" si="97"/>
        <v>Fat</v>
      </c>
      <c r="D1564">
        <v>1563</v>
      </c>
      <c r="E1564" t="s">
        <v>13</v>
      </c>
      <c r="F1564" s="5">
        <v>58</v>
      </c>
      <c r="G1564" s="5" t="str">
        <f t="shared" si="98"/>
        <v>Senior</v>
      </c>
      <c r="H1564" t="s">
        <v>32</v>
      </c>
      <c r="I1564" t="s">
        <v>34</v>
      </c>
      <c r="J1564" t="s">
        <v>38</v>
      </c>
      <c r="K1564" t="s">
        <v>67</v>
      </c>
      <c r="L1564">
        <v>5</v>
      </c>
      <c r="M1564" s="6">
        <v>261.89999999999998</v>
      </c>
      <c r="N1564" s="8">
        <v>0.24</v>
      </c>
      <c r="O1564" s="5">
        <v>995.22</v>
      </c>
      <c r="P1564" s="10" t="str">
        <f t="shared" si="99"/>
        <v>2022</v>
      </c>
      <c r="Q1564" s="10" t="s">
        <v>1044</v>
      </c>
      <c r="R1564" s="11" t="s">
        <v>2719</v>
      </c>
    </row>
    <row r="1565" spans="1:18" x14ac:dyDescent="0.3">
      <c r="A1565" t="str">
        <f t="shared" si="96"/>
        <v>1564-Ali/SPS</v>
      </c>
      <c r="B1565" t="s">
        <v>62</v>
      </c>
      <c r="C1565" t="str">
        <f t="shared" si="97"/>
        <v>Ali</v>
      </c>
      <c r="D1565">
        <v>1564</v>
      </c>
      <c r="E1565" t="s">
        <v>12</v>
      </c>
      <c r="F1565" s="5">
        <v>48</v>
      </c>
      <c r="G1565" s="5" t="str">
        <f t="shared" si="98"/>
        <v>Senior</v>
      </c>
      <c r="H1565" t="s">
        <v>32</v>
      </c>
      <c r="I1565" t="s">
        <v>33</v>
      </c>
      <c r="J1565" t="s">
        <v>39</v>
      </c>
      <c r="K1565" t="s">
        <v>42</v>
      </c>
      <c r="L1565">
        <v>8</v>
      </c>
      <c r="M1565" s="6">
        <v>148.43</v>
      </c>
      <c r="N1565" s="8">
        <v>0.18</v>
      </c>
      <c r="O1565" s="5">
        <v>973.7</v>
      </c>
      <c r="P1565" s="10" t="str">
        <f t="shared" si="99"/>
        <v>2022</v>
      </c>
      <c r="Q1565" s="10" t="s">
        <v>1045</v>
      </c>
      <c r="R1565" s="11" t="s">
        <v>2720</v>
      </c>
    </row>
    <row r="1566" spans="1:18" x14ac:dyDescent="0.3">
      <c r="A1566" t="str">
        <f t="shared" si="96"/>
        <v>1565-Oma/SPS</v>
      </c>
      <c r="B1566" t="s">
        <v>62</v>
      </c>
      <c r="C1566" t="str">
        <f t="shared" si="97"/>
        <v>Oma</v>
      </c>
      <c r="D1566">
        <v>1565</v>
      </c>
      <c r="E1566" t="s">
        <v>23</v>
      </c>
      <c r="F1566" s="5">
        <v>21</v>
      </c>
      <c r="G1566" s="5" t="str">
        <f t="shared" si="98"/>
        <v>Young</v>
      </c>
      <c r="H1566" t="s">
        <v>31</v>
      </c>
      <c r="I1566" t="s">
        <v>35</v>
      </c>
      <c r="J1566" t="s">
        <v>38</v>
      </c>
      <c r="K1566" t="s">
        <v>67</v>
      </c>
      <c r="L1566">
        <v>6</v>
      </c>
      <c r="M1566" s="6">
        <v>1784.07</v>
      </c>
      <c r="N1566" s="8">
        <v>0.25</v>
      </c>
      <c r="O1566" s="5">
        <v>8028.32</v>
      </c>
      <c r="P1566" s="10" t="str">
        <f t="shared" si="99"/>
        <v>2020</v>
      </c>
      <c r="Q1566" s="10" t="s">
        <v>1004</v>
      </c>
      <c r="R1566" s="11" t="s">
        <v>2721</v>
      </c>
    </row>
    <row r="1567" spans="1:18" x14ac:dyDescent="0.3">
      <c r="A1567" t="str">
        <f t="shared" si="96"/>
        <v>1566-Dan/SPS</v>
      </c>
      <c r="B1567" t="s">
        <v>62</v>
      </c>
      <c r="C1567" t="str">
        <f t="shared" si="97"/>
        <v>Dan</v>
      </c>
      <c r="D1567">
        <v>1566</v>
      </c>
      <c r="E1567" t="s">
        <v>15</v>
      </c>
      <c r="F1567" s="5">
        <v>51</v>
      </c>
      <c r="G1567" s="5" t="str">
        <f t="shared" si="98"/>
        <v>Senior</v>
      </c>
      <c r="H1567" t="s">
        <v>31</v>
      </c>
      <c r="I1567" t="s">
        <v>63</v>
      </c>
      <c r="J1567" t="s">
        <v>38</v>
      </c>
      <c r="K1567" t="s">
        <v>42</v>
      </c>
      <c r="L1567" s="12">
        <v>5</v>
      </c>
      <c r="M1567" s="6">
        <v>236.8</v>
      </c>
      <c r="N1567" s="8">
        <v>0.15</v>
      </c>
      <c r="O1567" s="5">
        <v>402.56</v>
      </c>
      <c r="P1567" s="10" t="str">
        <f t="shared" si="99"/>
        <v>2023</v>
      </c>
      <c r="Q1567" s="10" t="s">
        <v>408</v>
      </c>
      <c r="R1567" s="11" t="s">
        <v>2722</v>
      </c>
    </row>
    <row r="1568" spans="1:18" x14ac:dyDescent="0.3">
      <c r="A1568" t="str">
        <f t="shared" si="96"/>
        <v>1567-Isa/SPS</v>
      </c>
      <c r="B1568" t="s">
        <v>62</v>
      </c>
      <c r="C1568" t="str">
        <f t="shared" si="97"/>
        <v>Isa</v>
      </c>
      <c r="D1568">
        <v>1567</v>
      </c>
      <c r="E1568" t="s">
        <v>21</v>
      </c>
      <c r="F1568" s="5">
        <v>36</v>
      </c>
      <c r="G1568" s="5" t="str">
        <f t="shared" si="98"/>
        <v>Middle Age</v>
      </c>
      <c r="H1568" t="s">
        <v>31</v>
      </c>
      <c r="I1568" t="s">
        <v>35</v>
      </c>
      <c r="J1568" t="s">
        <v>40</v>
      </c>
      <c r="K1568" t="s">
        <v>67</v>
      </c>
      <c r="L1568">
        <v>7</v>
      </c>
      <c r="M1568" s="6">
        <v>1605.97</v>
      </c>
      <c r="N1568" s="8">
        <v>0.03</v>
      </c>
      <c r="O1568" s="5">
        <v>10904.54</v>
      </c>
      <c r="P1568" s="10" t="str">
        <f t="shared" si="99"/>
        <v>2020</v>
      </c>
      <c r="Q1568" s="10" t="s">
        <v>1046</v>
      </c>
      <c r="R1568" s="11" t="s">
        <v>2723</v>
      </c>
    </row>
    <row r="1569" spans="1:18" x14ac:dyDescent="0.3">
      <c r="A1569" t="str">
        <f t="shared" si="96"/>
        <v>1568-Ais/SPS</v>
      </c>
      <c r="B1569" t="s">
        <v>62</v>
      </c>
      <c r="C1569" t="str">
        <f t="shared" si="97"/>
        <v>Ais</v>
      </c>
      <c r="D1569">
        <v>1568</v>
      </c>
      <c r="E1569" t="s">
        <v>16</v>
      </c>
      <c r="F1569" s="5">
        <v>54</v>
      </c>
      <c r="G1569" s="5" t="str">
        <f t="shared" si="98"/>
        <v>Senior</v>
      </c>
      <c r="H1569" t="s">
        <v>32</v>
      </c>
      <c r="I1569" t="s">
        <v>35</v>
      </c>
      <c r="J1569" t="s">
        <v>57</v>
      </c>
      <c r="K1569" t="s">
        <v>43</v>
      </c>
      <c r="L1569">
        <v>1</v>
      </c>
      <c r="M1569" s="6">
        <v>1506.72</v>
      </c>
      <c r="N1569" s="8">
        <v>0.19</v>
      </c>
      <c r="O1569" s="5">
        <v>1220.44</v>
      </c>
      <c r="P1569" s="10" t="str">
        <f t="shared" si="99"/>
        <v>2023</v>
      </c>
      <c r="Q1569" s="10" t="s">
        <v>363</v>
      </c>
      <c r="R1569" s="11" t="s">
        <v>2724</v>
      </c>
    </row>
    <row r="1570" spans="1:18" x14ac:dyDescent="0.3">
      <c r="A1570" t="str">
        <f t="shared" si="96"/>
        <v>1569-Lea/SPS</v>
      </c>
      <c r="B1570" t="s">
        <v>62</v>
      </c>
      <c r="C1570" t="str">
        <f t="shared" si="97"/>
        <v>Lea</v>
      </c>
      <c r="D1570">
        <v>1569</v>
      </c>
      <c r="E1570" t="s">
        <v>14</v>
      </c>
      <c r="F1570" s="5">
        <v>26</v>
      </c>
      <c r="G1570" s="5" t="str">
        <f t="shared" si="98"/>
        <v>Middle Age</v>
      </c>
      <c r="H1570" t="s">
        <v>32</v>
      </c>
      <c r="I1570" t="s">
        <v>35</v>
      </c>
      <c r="J1570" t="s">
        <v>41</v>
      </c>
      <c r="K1570" t="s">
        <v>42</v>
      </c>
      <c r="L1570">
        <v>3</v>
      </c>
      <c r="M1570" s="6">
        <v>1217.81</v>
      </c>
      <c r="N1570" s="8">
        <v>0.2</v>
      </c>
      <c r="O1570" s="5">
        <v>2922.74</v>
      </c>
      <c r="P1570" s="10" t="str">
        <f t="shared" si="99"/>
        <v>2023</v>
      </c>
      <c r="Q1570" s="10" t="s">
        <v>1047</v>
      </c>
      <c r="R1570" s="11" t="s">
        <v>2725</v>
      </c>
    </row>
    <row r="1571" spans="1:18" x14ac:dyDescent="0.3">
      <c r="A1571" t="str">
        <f t="shared" si="96"/>
        <v>1570-Emm/SPS</v>
      </c>
      <c r="B1571" t="s">
        <v>62</v>
      </c>
      <c r="C1571" t="str">
        <f t="shared" si="97"/>
        <v>Emm</v>
      </c>
      <c r="D1571">
        <v>1570</v>
      </c>
      <c r="E1571" t="s">
        <v>20</v>
      </c>
      <c r="F1571" s="5">
        <v>41</v>
      </c>
      <c r="G1571" s="5" t="str">
        <f t="shared" si="98"/>
        <v>Middle Age</v>
      </c>
      <c r="H1571" t="s">
        <v>31</v>
      </c>
      <c r="I1571" t="s">
        <v>33</v>
      </c>
      <c r="J1571" t="s">
        <v>40</v>
      </c>
      <c r="K1571" t="s">
        <v>67</v>
      </c>
      <c r="L1571">
        <v>1</v>
      </c>
      <c r="M1571" s="6">
        <v>787.03</v>
      </c>
      <c r="N1571" s="8">
        <v>0.19</v>
      </c>
      <c r="O1571" s="5">
        <v>637.49</v>
      </c>
      <c r="P1571" s="10" t="str">
        <f t="shared" si="99"/>
        <v>2022</v>
      </c>
      <c r="Q1571" s="10" t="s">
        <v>847</v>
      </c>
      <c r="R1571" s="11" t="s">
        <v>2726</v>
      </c>
    </row>
    <row r="1572" spans="1:18" x14ac:dyDescent="0.3">
      <c r="A1572" t="str">
        <f t="shared" si="96"/>
        <v>1571-Lea/SPS</v>
      </c>
      <c r="B1572" t="s">
        <v>62</v>
      </c>
      <c r="C1572" t="str">
        <f t="shared" si="97"/>
        <v>Lea</v>
      </c>
      <c r="D1572">
        <v>1571</v>
      </c>
      <c r="E1572" t="s">
        <v>14</v>
      </c>
      <c r="F1572" s="13">
        <v>41</v>
      </c>
      <c r="G1572" s="5" t="str">
        <f t="shared" si="98"/>
        <v>Middle Age</v>
      </c>
      <c r="H1572" t="s">
        <v>31</v>
      </c>
      <c r="I1572" t="s">
        <v>63</v>
      </c>
      <c r="J1572" t="s">
        <v>41</v>
      </c>
      <c r="K1572" t="s">
        <v>42</v>
      </c>
      <c r="L1572">
        <v>1</v>
      </c>
      <c r="M1572" s="6">
        <v>1835.38</v>
      </c>
      <c r="N1572" s="8">
        <v>0.24</v>
      </c>
      <c r="O1572" s="5">
        <v>1394.89</v>
      </c>
      <c r="P1572" s="10" t="str">
        <f t="shared" si="99"/>
        <v>2023</v>
      </c>
      <c r="Q1572" s="10" t="s">
        <v>661</v>
      </c>
      <c r="R1572" s="11" t="s">
        <v>2727</v>
      </c>
    </row>
    <row r="1573" spans="1:18" x14ac:dyDescent="0.3">
      <c r="A1573" t="str">
        <f t="shared" si="96"/>
        <v>1572-Joh/SPS</v>
      </c>
      <c r="B1573" t="s">
        <v>62</v>
      </c>
      <c r="C1573" t="str">
        <f t="shared" si="97"/>
        <v>Joh</v>
      </c>
      <c r="D1573">
        <v>1572</v>
      </c>
      <c r="E1573" t="s">
        <v>19</v>
      </c>
      <c r="F1573" s="5">
        <v>61</v>
      </c>
      <c r="G1573" s="5" t="str">
        <f t="shared" si="98"/>
        <v>Senior</v>
      </c>
      <c r="H1573" t="s">
        <v>32</v>
      </c>
      <c r="I1573" t="s">
        <v>65</v>
      </c>
      <c r="J1573" t="s">
        <v>39</v>
      </c>
      <c r="K1573" t="s">
        <v>67</v>
      </c>
      <c r="L1573">
        <v>5</v>
      </c>
      <c r="M1573" s="6">
        <v>1748.61</v>
      </c>
      <c r="N1573" s="8">
        <v>0.22</v>
      </c>
      <c r="O1573" s="5">
        <v>6819.58</v>
      </c>
      <c r="P1573" s="10" t="str">
        <f t="shared" si="99"/>
        <v>2020</v>
      </c>
      <c r="Q1573" s="10" t="s">
        <v>218</v>
      </c>
      <c r="R1573" s="11" t="s">
        <v>2728</v>
      </c>
    </row>
    <row r="1574" spans="1:18" x14ac:dyDescent="0.3">
      <c r="A1574" t="str">
        <f t="shared" si="96"/>
        <v>1573-Noa/SPS</v>
      </c>
      <c r="B1574" t="s">
        <v>62</v>
      </c>
      <c r="C1574" t="str">
        <f t="shared" si="97"/>
        <v>Noa</v>
      </c>
      <c r="D1574">
        <v>1573</v>
      </c>
      <c r="E1574" t="s">
        <v>24</v>
      </c>
      <c r="F1574" s="5">
        <v>47</v>
      </c>
      <c r="G1574" s="5" t="str">
        <f t="shared" si="98"/>
        <v>Senior</v>
      </c>
      <c r="H1574" t="s">
        <v>32</v>
      </c>
      <c r="I1574" t="s">
        <v>65</v>
      </c>
      <c r="J1574" t="s">
        <v>37</v>
      </c>
      <c r="K1574" t="s">
        <v>67</v>
      </c>
      <c r="L1574">
        <v>6</v>
      </c>
      <c r="M1574" s="6">
        <v>881.18</v>
      </c>
      <c r="N1574" s="8">
        <v>0.13</v>
      </c>
      <c r="O1574" s="5">
        <v>4599.76</v>
      </c>
      <c r="P1574" s="10" t="str">
        <f t="shared" si="99"/>
        <v>2021</v>
      </c>
      <c r="Q1574" s="10" t="s">
        <v>336</v>
      </c>
      <c r="R1574" s="11" t="s">
        <v>2729</v>
      </c>
    </row>
    <row r="1575" spans="1:18" x14ac:dyDescent="0.3">
      <c r="A1575" t="str">
        <f t="shared" si="96"/>
        <v>1574-Luc/SPS</v>
      </c>
      <c r="B1575" t="s">
        <v>62</v>
      </c>
      <c r="C1575" t="str">
        <f t="shared" si="97"/>
        <v>Luc</v>
      </c>
      <c r="D1575">
        <v>1574</v>
      </c>
      <c r="E1575" t="s">
        <v>25</v>
      </c>
      <c r="F1575" s="5">
        <v>36</v>
      </c>
      <c r="G1575" s="5" t="str">
        <f t="shared" si="98"/>
        <v>Middle Age</v>
      </c>
      <c r="H1575" t="s">
        <v>32</v>
      </c>
      <c r="I1575" t="s">
        <v>64</v>
      </c>
      <c r="J1575" t="s">
        <v>57</v>
      </c>
      <c r="K1575" t="s">
        <v>42</v>
      </c>
      <c r="L1575">
        <v>3</v>
      </c>
      <c r="M1575" s="6">
        <v>501.86</v>
      </c>
      <c r="N1575" s="8">
        <v>0.25</v>
      </c>
      <c r="O1575" s="5">
        <v>1129.18</v>
      </c>
      <c r="P1575" s="10" t="str">
        <f t="shared" si="99"/>
        <v>2021</v>
      </c>
      <c r="Q1575" s="10" t="s">
        <v>179</v>
      </c>
      <c r="R1575" s="11" t="s">
        <v>2730</v>
      </c>
    </row>
    <row r="1576" spans="1:18" x14ac:dyDescent="0.3">
      <c r="A1576" t="str">
        <f t="shared" si="96"/>
        <v>1575-Muh/SPS</v>
      </c>
      <c r="B1576" t="s">
        <v>62</v>
      </c>
      <c r="C1576" t="str">
        <f t="shared" si="97"/>
        <v>Muh</v>
      </c>
      <c r="D1576">
        <v>1575</v>
      </c>
      <c r="E1576" t="s">
        <v>27</v>
      </c>
      <c r="F1576" s="5">
        <v>58</v>
      </c>
      <c r="G1576" s="5" t="str">
        <f t="shared" si="98"/>
        <v>Senior</v>
      </c>
      <c r="H1576" t="s">
        <v>31</v>
      </c>
      <c r="I1576" t="s">
        <v>33</v>
      </c>
      <c r="J1576" t="s">
        <v>39</v>
      </c>
      <c r="K1576" t="s">
        <v>42</v>
      </c>
      <c r="L1576">
        <v>3</v>
      </c>
      <c r="M1576" s="6">
        <v>581.51</v>
      </c>
      <c r="N1576" s="8">
        <v>0.21</v>
      </c>
      <c r="O1576" s="5">
        <v>1378.18</v>
      </c>
      <c r="P1576" s="10" t="str">
        <f t="shared" si="99"/>
        <v>2020</v>
      </c>
      <c r="Q1576" s="10" t="s">
        <v>1048</v>
      </c>
      <c r="R1576" s="11" t="s">
        <v>2731</v>
      </c>
    </row>
    <row r="1577" spans="1:18" x14ac:dyDescent="0.3">
      <c r="A1577" t="str">
        <f t="shared" si="96"/>
        <v>1576-Emi/SPS</v>
      </c>
      <c r="B1577" t="s">
        <v>62</v>
      </c>
      <c r="C1577" t="str">
        <f t="shared" si="97"/>
        <v>Emi</v>
      </c>
      <c r="D1577">
        <v>1576</v>
      </c>
      <c r="E1577" t="s">
        <v>28</v>
      </c>
      <c r="F1577" s="5">
        <v>27</v>
      </c>
      <c r="G1577" s="5" t="str">
        <f t="shared" si="98"/>
        <v>Middle Age</v>
      </c>
      <c r="H1577" t="s">
        <v>32</v>
      </c>
      <c r="I1577" t="s">
        <v>63</v>
      </c>
      <c r="J1577" t="s">
        <v>39</v>
      </c>
      <c r="K1577" t="s">
        <v>43</v>
      </c>
      <c r="L1577">
        <v>3</v>
      </c>
      <c r="M1577" s="6">
        <v>479.63</v>
      </c>
      <c r="N1577" s="8">
        <v>0.04</v>
      </c>
      <c r="O1577" s="5">
        <v>1381.33</v>
      </c>
      <c r="P1577" s="10" t="str">
        <f t="shared" si="99"/>
        <v>2023</v>
      </c>
      <c r="Q1577" s="10" t="s">
        <v>527</v>
      </c>
      <c r="R1577" s="11" t="s">
        <v>2732</v>
      </c>
    </row>
    <row r="1578" spans="1:18" x14ac:dyDescent="0.3">
      <c r="A1578" t="str">
        <f t="shared" si="96"/>
        <v>1577-Sop/SPS</v>
      </c>
      <c r="B1578" t="s">
        <v>62</v>
      </c>
      <c r="C1578" t="str">
        <f t="shared" si="97"/>
        <v>Sop</v>
      </c>
      <c r="D1578">
        <v>1577</v>
      </c>
      <c r="E1578" t="s">
        <v>58</v>
      </c>
      <c r="F1578" s="5">
        <v>59</v>
      </c>
      <c r="G1578" s="5" t="str">
        <f t="shared" si="98"/>
        <v>Senior</v>
      </c>
      <c r="H1578" t="s">
        <v>32</v>
      </c>
      <c r="I1578" t="s">
        <v>63</v>
      </c>
      <c r="J1578" t="s">
        <v>41</v>
      </c>
      <c r="K1578" t="s">
        <v>43</v>
      </c>
      <c r="L1578">
        <v>1</v>
      </c>
      <c r="M1578" s="6">
        <v>1105.44</v>
      </c>
      <c r="N1578" s="8">
        <v>0.16</v>
      </c>
      <c r="O1578" s="5">
        <v>928.57</v>
      </c>
      <c r="P1578" s="10" t="str">
        <f t="shared" si="99"/>
        <v>2020</v>
      </c>
      <c r="Q1578" s="10" t="s">
        <v>946</v>
      </c>
      <c r="R1578" s="11" t="s">
        <v>2733</v>
      </c>
    </row>
    <row r="1579" spans="1:18" x14ac:dyDescent="0.3">
      <c r="A1579" t="str">
        <f t="shared" si="96"/>
        <v>1578-Muh/SPS</v>
      </c>
      <c r="B1579" t="s">
        <v>62</v>
      </c>
      <c r="C1579" t="str">
        <f t="shared" si="97"/>
        <v>Muh</v>
      </c>
      <c r="D1579">
        <v>1578</v>
      </c>
      <c r="E1579" t="s">
        <v>27</v>
      </c>
      <c r="F1579" s="5">
        <v>61</v>
      </c>
      <c r="G1579" s="5" t="str">
        <f t="shared" si="98"/>
        <v>Senior</v>
      </c>
      <c r="H1579" t="s">
        <v>31</v>
      </c>
      <c r="I1579" t="s">
        <v>35</v>
      </c>
      <c r="J1579" t="s">
        <v>57</v>
      </c>
      <c r="K1579" t="s">
        <v>43</v>
      </c>
      <c r="L1579">
        <v>5</v>
      </c>
      <c r="M1579" s="6">
        <v>1743.65</v>
      </c>
      <c r="N1579" s="8">
        <v>0.22</v>
      </c>
      <c r="O1579" s="5">
        <v>6800.24</v>
      </c>
      <c r="P1579" s="10" t="str">
        <f t="shared" si="99"/>
        <v>2020</v>
      </c>
      <c r="Q1579" s="10" t="s">
        <v>166</v>
      </c>
      <c r="R1579" s="11" t="s">
        <v>2734</v>
      </c>
    </row>
    <row r="1580" spans="1:18" x14ac:dyDescent="0.3">
      <c r="A1580" t="str">
        <f t="shared" si="96"/>
        <v>1579-Ali/SPS</v>
      </c>
      <c r="B1580" t="s">
        <v>62</v>
      </c>
      <c r="C1580" t="str">
        <f t="shared" si="97"/>
        <v>Ali</v>
      </c>
      <c r="D1580">
        <v>1579</v>
      </c>
      <c r="E1580" t="s">
        <v>12</v>
      </c>
      <c r="F1580" s="5">
        <v>31</v>
      </c>
      <c r="G1580" s="5" t="str">
        <f t="shared" si="98"/>
        <v>Middle Age</v>
      </c>
      <c r="H1580" t="s">
        <v>32</v>
      </c>
      <c r="I1580" t="s">
        <v>65</v>
      </c>
      <c r="J1580" t="s">
        <v>41</v>
      </c>
      <c r="K1580" t="s">
        <v>42</v>
      </c>
      <c r="L1580">
        <v>1</v>
      </c>
      <c r="M1580" s="6">
        <v>1558.54</v>
      </c>
      <c r="N1580" s="8">
        <v>0.17</v>
      </c>
      <c r="O1580" s="5">
        <v>1293.5899999999999</v>
      </c>
      <c r="P1580" s="10" t="str">
        <f t="shared" si="99"/>
        <v>2022</v>
      </c>
      <c r="Q1580" s="10" t="s">
        <v>466</v>
      </c>
      <c r="R1580" s="11" t="s">
        <v>2735</v>
      </c>
    </row>
    <row r="1581" spans="1:18" x14ac:dyDescent="0.3">
      <c r="A1581" t="str">
        <f t="shared" si="96"/>
        <v>1580-Sar/SPS</v>
      </c>
      <c r="B1581" t="s">
        <v>62</v>
      </c>
      <c r="C1581" t="str">
        <f t="shared" si="97"/>
        <v>Sar</v>
      </c>
      <c r="D1581">
        <v>1580</v>
      </c>
      <c r="E1581" t="s">
        <v>29</v>
      </c>
      <c r="F1581" s="5">
        <v>57</v>
      </c>
      <c r="G1581" s="5" t="str">
        <f t="shared" si="98"/>
        <v>Senior</v>
      </c>
      <c r="H1581" t="s">
        <v>31</v>
      </c>
      <c r="I1581" t="s">
        <v>33</v>
      </c>
      <c r="J1581" t="s">
        <v>37</v>
      </c>
      <c r="K1581" t="s">
        <v>43</v>
      </c>
      <c r="L1581">
        <v>3</v>
      </c>
      <c r="M1581" s="6">
        <v>1601.25</v>
      </c>
      <c r="N1581" s="8">
        <v>0.28000000000000003</v>
      </c>
      <c r="O1581" s="5">
        <v>3458.7</v>
      </c>
      <c r="P1581" s="10" t="str">
        <f t="shared" si="99"/>
        <v>2021</v>
      </c>
      <c r="Q1581" s="10" t="s">
        <v>912</v>
      </c>
      <c r="R1581" s="11" t="s">
        <v>2736</v>
      </c>
    </row>
    <row r="1582" spans="1:18" x14ac:dyDescent="0.3">
      <c r="A1582" t="str">
        <f t="shared" si="96"/>
        <v>1581-Isa/SPS</v>
      </c>
      <c r="B1582" t="s">
        <v>62</v>
      </c>
      <c r="C1582" t="str">
        <f t="shared" si="97"/>
        <v>Isa</v>
      </c>
      <c r="D1582">
        <v>1581</v>
      </c>
      <c r="E1582" t="s">
        <v>21</v>
      </c>
      <c r="F1582" s="5">
        <v>37</v>
      </c>
      <c r="G1582" s="5" t="str">
        <f t="shared" si="98"/>
        <v>Middle Age</v>
      </c>
      <c r="H1582" t="s">
        <v>32</v>
      </c>
      <c r="I1582" t="s">
        <v>34</v>
      </c>
      <c r="J1582" t="s">
        <v>41</v>
      </c>
      <c r="K1582" t="s">
        <v>67</v>
      </c>
      <c r="L1582">
        <v>6</v>
      </c>
      <c r="M1582" s="6">
        <v>924.16</v>
      </c>
      <c r="N1582" s="8">
        <v>0.03</v>
      </c>
      <c r="O1582" s="5">
        <v>5378.61</v>
      </c>
      <c r="P1582" s="10" t="str">
        <f t="shared" si="99"/>
        <v>2020</v>
      </c>
      <c r="Q1582" s="10" t="s">
        <v>702</v>
      </c>
      <c r="R1582" s="11" t="s">
        <v>2737</v>
      </c>
    </row>
    <row r="1583" spans="1:18" x14ac:dyDescent="0.3">
      <c r="A1583" t="str">
        <f t="shared" si="96"/>
        <v>1582-Ali/SPS</v>
      </c>
      <c r="B1583" t="s">
        <v>62</v>
      </c>
      <c r="C1583" t="str">
        <f t="shared" si="97"/>
        <v>Ali</v>
      </c>
      <c r="D1583">
        <v>1582</v>
      </c>
      <c r="E1583" t="s">
        <v>12</v>
      </c>
      <c r="F1583" s="5">
        <v>21</v>
      </c>
      <c r="G1583" s="5" t="str">
        <f t="shared" si="98"/>
        <v>Young</v>
      </c>
      <c r="H1583" t="s">
        <v>31</v>
      </c>
      <c r="I1583" t="s">
        <v>65</v>
      </c>
      <c r="J1583" t="s">
        <v>38</v>
      </c>
      <c r="K1583" t="s">
        <v>42</v>
      </c>
      <c r="L1583">
        <v>6</v>
      </c>
      <c r="M1583" s="6">
        <v>678.77</v>
      </c>
      <c r="N1583" s="8">
        <v>0.22</v>
      </c>
      <c r="O1583" s="5">
        <v>3176.64</v>
      </c>
      <c r="P1583" s="10" t="str">
        <f t="shared" si="99"/>
        <v>2023</v>
      </c>
      <c r="Q1583" s="10" t="s">
        <v>750</v>
      </c>
      <c r="R1583" s="11" t="s">
        <v>2738</v>
      </c>
    </row>
    <row r="1584" spans="1:18" x14ac:dyDescent="0.3">
      <c r="A1584" t="str">
        <f t="shared" si="96"/>
        <v>1583-Emm/SPS</v>
      </c>
      <c r="B1584" t="s">
        <v>62</v>
      </c>
      <c r="C1584" t="str">
        <f t="shared" si="97"/>
        <v>Emm</v>
      </c>
      <c r="D1584">
        <v>1583</v>
      </c>
      <c r="E1584" t="s">
        <v>20</v>
      </c>
      <c r="F1584" s="5">
        <v>55</v>
      </c>
      <c r="G1584" s="5" t="str">
        <f t="shared" si="98"/>
        <v>Senior</v>
      </c>
      <c r="H1584" t="s">
        <v>31</v>
      </c>
      <c r="I1584" t="s">
        <v>65</v>
      </c>
      <c r="J1584" t="s">
        <v>41</v>
      </c>
      <c r="K1584" t="s">
        <v>67</v>
      </c>
      <c r="L1584">
        <v>3</v>
      </c>
      <c r="M1584" s="6">
        <v>1526.84</v>
      </c>
      <c r="N1584" s="8">
        <v>0.25</v>
      </c>
      <c r="O1584" s="5">
        <v>3435.39</v>
      </c>
      <c r="P1584" s="10" t="str">
        <f t="shared" si="99"/>
        <v>2020</v>
      </c>
      <c r="Q1584" s="10" t="s">
        <v>1049</v>
      </c>
      <c r="R1584" s="11" t="s">
        <v>2739</v>
      </c>
    </row>
    <row r="1585" spans="1:18" x14ac:dyDescent="0.3">
      <c r="A1585" t="str">
        <f t="shared" si="96"/>
        <v>1584-Lea/SPS</v>
      </c>
      <c r="B1585" t="s">
        <v>62</v>
      </c>
      <c r="C1585" t="str">
        <f t="shared" si="97"/>
        <v>Lea</v>
      </c>
      <c r="D1585">
        <v>1584</v>
      </c>
      <c r="E1585" t="s">
        <v>14</v>
      </c>
      <c r="F1585" s="5">
        <v>61</v>
      </c>
      <c r="G1585" s="5" t="str">
        <f t="shared" si="98"/>
        <v>Senior</v>
      </c>
      <c r="H1585" t="s">
        <v>31</v>
      </c>
      <c r="I1585" t="s">
        <v>63</v>
      </c>
      <c r="J1585" t="s">
        <v>38</v>
      </c>
      <c r="K1585" t="s">
        <v>67</v>
      </c>
      <c r="L1585">
        <v>9</v>
      </c>
      <c r="M1585" s="6">
        <v>1596.93</v>
      </c>
      <c r="N1585" s="8">
        <v>0.21</v>
      </c>
      <c r="O1585" s="5">
        <v>11354.17</v>
      </c>
      <c r="P1585" s="10" t="str">
        <f t="shared" si="99"/>
        <v>2021</v>
      </c>
      <c r="Q1585" s="10" t="s">
        <v>594</v>
      </c>
      <c r="R1585" s="11" t="s">
        <v>2740</v>
      </c>
    </row>
    <row r="1586" spans="1:18" x14ac:dyDescent="0.3">
      <c r="A1586" t="str">
        <f t="shared" si="96"/>
        <v>1585-Emm/SPS</v>
      </c>
      <c r="B1586" t="s">
        <v>62</v>
      </c>
      <c r="C1586" t="str">
        <f t="shared" si="97"/>
        <v>Emm</v>
      </c>
      <c r="D1586">
        <v>1585</v>
      </c>
      <c r="E1586" t="s">
        <v>20</v>
      </c>
      <c r="F1586" s="5">
        <v>56</v>
      </c>
      <c r="G1586" s="5" t="str">
        <f t="shared" si="98"/>
        <v>Senior</v>
      </c>
      <c r="H1586" t="s">
        <v>32</v>
      </c>
      <c r="I1586" t="s">
        <v>64</v>
      </c>
      <c r="J1586" t="s">
        <v>39</v>
      </c>
      <c r="K1586" t="s">
        <v>67</v>
      </c>
      <c r="L1586">
        <v>8</v>
      </c>
      <c r="M1586" s="6">
        <v>1405.94</v>
      </c>
      <c r="N1586" s="8">
        <v>0.12</v>
      </c>
      <c r="O1586" s="5">
        <v>9897.82</v>
      </c>
      <c r="P1586" s="10" t="str">
        <f t="shared" si="99"/>
        <v>2021</v>
      </c>
      <c r="Q1586" s="10" t="s">
        <v>320</v>
      </c>
      <c r="R1586" s="11" t="s">
        <v>2741</v>
      </c>
    </row>
    <row r="1587" spans="1:18" x14ac:dyDescent="0.3">
      <c r="A1587" t="str">
        <f t="shared" si="96"/>
        <v>1586-Jam/SPS</v>
      </c>
      <c r="B1587" t="s">
        <v>62</v>
      </c>
      <c r="C1587" t="str">
        <f t="shared" si="97"/>
        <v>Jam</v>
      </c>
      <c r="D1587">
        <v>1586</v>
      </c>
      <c r="E1587" t="s">
        <v>17</v>
      </c>
      <c r="F1587" s="5">
        <v>22</v>
      </c>
      <c r="G1587" s="5" t="str">
        <f t="shared" si="98"/>
        <v>Young</v>
      </c>
      <c r="H1587" t="s">
        <v>32</v>
      </c>
      <c r="I1587" t="s">
        <v>65</v>
      </c>
      <c r="J1587" t="s">
        <v>37</v>
      </c>
      <c r="K1587" t="s">
        <v>42</v>
      </c>
      <c r="L1587">
        <v>3</v>
      </c>
      <c r="M1587" s="6">
        <v>112.61</v>
      </c>
      <c r="N1587" s="8">
        <v>0.12</v>
      </c>
      <c r="O1587" s="5">
        <v>297.29000000000002</v>
      </c>
      <c r="P1587" s="10" t="str">
        <f t="shared" si="99"/>
        <v>2023</v>
      </c>
      <c r="Q1587" s="10" t="s">
        <v>1050</v>
      </c>
      <c r="R1587" s="11" t="s">
        <v>2742</v>
      </c>
    </row>
    <row r="1588" spans="1:18" x14ac:dyDescent="0.3">
      <c r="A1588" t="str">
        <f t="shared" si="96"/>
        <v>1587-Ali/SPS</v>
      </c>
      <c r="B1588" t="s">
        <v>62</v>
      </c>
      <c r="C1588" t="str">
        <f t="shared" si="97"/>
        <v>Ali</v>
      </c>
      <c r="D1588">
        <v>1587</v>
      </c>
      <c r="E1588" t="s">
        <v>12</v>
      </c>
      <c r="F1588" s="5">
        <v>59</v>
      </c>
      <c r="G1588" s="5" t="str">
        <f t="shared" si="98"/>
        <v>Senior</v>
      </c>
      <c r="H1588" t="s">
        <v>32</v>
      </c>
      <c r="I1588" t="s">
        <v>34</v>
      </c>
      <c r="J1588" t="s">
        <v>40</v>
      </c>
      <c r="K1588" t="s">
        <v>42</v>
      </c>
      <c r="L1588">
        <v>5</v>
      </c>
      <c r="M1588" s="6">
        <v>1199.8900000000001</v>
      </c>
      <c r="N1588" s="8">
        <v>0.18</v>
      </c>
      <c r="O1588" s="5">
        <v>4919.55</v>
      </c>
      <c r="P1588" s="10" t="str">
        <f t="shared" si="99"/>
        <v>2022</v>
      </c>
      <c r="Q1588" s="10" t="s">
        <v>1051</v>
      </c>
      <c r="R1588" s="11" t="s">
        <v>2743</v>
      </c>
    </row>
    <row r="1589" spans="1:18" x14ac:dyDescent="0.3">
      <c r="A1589" t="str">
        <f t="shared" si="96"/>
        <v>1588-Isa/SPS</v>
      </c>
      <c r="B1589" t="s">
        <v>62</v>
      </c>
      <c r="C1589" t="str">
        <f t="shared" si="97"/>
        <v>Isa</v>
      </c>
      <c r="D1589">
        <v>1588</v>
      </c>
      <c r="E1589" t="s">
        <v>21</v>
      </c>
      <c r="F1589" s="5">
        <v>49</v>
      </c>
      <c r="G1589" s="5" t="str">
        <f t="shared" si="98"/>
        <v>Senior</v>
      </c>
      <c r="H1589" t="s">
        <v>32</v>
      </c>
      <c r="I1589" t="s">
        <v>35</v>
      </c>
      <c r="J1589" t="s">
        <v>38</v>
      </c>
      <c r="K1589" t="s">
        <v>43</v>
      </c>
      <c r="L1589">
        <v>5</v>
      </c>
      <c r="M1589" s="6">
        <v>726.74</v>
      </c>
      <c r="N1589" s="8">
        <v>0.12</v>
      </c>
      <c r="O1589" s="5">
        <v>3197.66</v>
      </c>
      <c r="P1589" s="10" t="str">
        <f t="shared" si="99"/>
        <v>2022</v>
      </c>
      <c r="Q1589" s="10" t="s">
        <v>1052</v>
      </c>
      <c r="R1589" s="11" t="s">
        <v>2744</v>
      </c>
    </row>
    <row r="1590" spans="1:18" x14ac:dyDescent="0.3">
      <c r="A1590" t="str">
        <f t="shared" si="96"/>
        <v>1589-Emm/SPS</v>
      </c>
      <c r="B1590" t="s">
        <v>62</v>
      </c>
      <c r="C1590" t="str">
        <f t="shared" si="97"/>
        <v>Emm</v>
      </c>
      <c r="D1590">
        <v>1589</v>
      </c>
      <c r="E1590" t="s">
        <v>20</v>
      </c>
      <c r="F1590" s="5">
        <v>23</v>
      </c>
      <c r="G1590" s="5" t="str">
        <f t="shared" si="98"/>
        <v>Young</v>
      </c>
      <c r="H1590" t="s">
        <v>31</v>
      </c>
      <c r="I1590" t="s">
        <v>66</v>
      </c>
      <c r="J1590" t="s">
        <v>37</v>
      </c>
      <c r="K1590" t="s">
        <v>43</v>
      </c>
      <c r="L1590">
        <v>5</v>
      </c>
      <c r="M1590" s="6">
        <v>432.58</v>
      </c>
      <c r="N1590" s="8">
        <v>0.26</v>
      </c>
      <c r="O1590" s="5">
        <v>1600.55</v>
      </c>
      <c r="P1590" s="10" t="str">
        <f t="shared" si="99"/>
        <v>2023</v>
      </c>
      <c r="Q1590" s="10" t="s">
        <v>756</v>
      </c>
      <c r="R1590" s="11" t="s">
        <v>2745</v>
      </c>
    </row>
    <row r="1591" spans="1:18" x14ac:dyDescent="0.3">
      <c r="A1591" t="str">
        <f t="shared" si="96"/>
        <v>1590-Mar/SPS</v>
      </c>
      <c r="B1591" t="s">
        <v>62</v>
      </c>
      <c r="C1591" t="str">
        <f t="shared" si="97"/>
        <v>Mar</v>
      </c>
      <c r="D1591">
        <v>1590</v>
      </c>
      <c r="E1591" t="s">
        <v>18</v>
      </c>
      <c r="F1591" s="5">
        <v>31</v>
      </c>
      <c r="G1591" s="5" t="str">
        <f t="shared" si="98"/>
        <v>Middle Age</v>
      </c>
      <c r="H1591" t="s">
        <v>32</v>
      </c>
      <c r="I1591" t="s">
        <v>64</v>
      </c>
      <c r="J1591" t="s">
        <v>41</v>
      </c>
      <c r="K1591" t="s">
        <v>43</v>
      </c>
      <c r="L1591">
        <v>3</v>
      </c>
      <c r="M1591" s="6">
        <v>1404.07</v>
      </c>
      <c r="N1591" s="8">
        <v>0.03</v>
      </c>
      <c r="O1591" s="5">
        <v>4085.84</v>
      </c>
      <c r="P1591" s="10" t="str">
        <f t="shared" si="99"/>
        <v>2020</v>
      </c>
      <c r="Q1591" s="10" t="s">
        <v>1053</v>
      </c>
      <c r="R1591" s="11" t="s">
        <v>2746</v>
      </c>
    </row>
    <row r="1592" spans="1:18" x14ac:dyDescent="0.3">
      <c r="A1592" t="str">
        <f t="shared" si="96"/>
        <v>1591-Muh/SPS</v>
      </c>
      <c r="B1592" t="s">
        <v>62</v>
      </c>
      <c r="C1592" t="str">
        <f t="shared" si="97"/>
        <v>Muh</v>
      </c>
      <c r="D1592">
        <v>1591</v>
      </c>
      <c r="E1592" t="s">
        <v>27</v>
      </c>
      <c r="F1592" s="5">
        <v>23</v>
      </c>
      <c r="G1592" s="5" t="str">
        <f t="shared" si="98"/>
        <v>Young</v>
      </c>
      <c r="H1592" t="s">
        <v>32</v>
      </c>
      <c r="I1592" t="s">
        <v>34</v>
      </c>
      <c r="J1592" t="s">
        <v>40</v>
      </c>
      <c r="K1592" t="s">
        <v>43</v>
      </c>
      <c r="L1592">
        <v>5</v>
      </c>
      <c r="M1592" s="6">
        <v>573.63</v>
      </c>
      <c r="N1592" s="8">
        <v>0.19</v>
      </c>
      <c r="O1592" s="5">
        <v>2323.1999999999998</v>
      </c>
      <c r="P1592" s="10" t="str">
        <f t="shared" si="99"/>
        <v>2022</v>
      </c>
      <c r="Q1592" s="10" t="s">
        <v>1054</v>
      </c>
      <c r="R1592" s="11" t="s">
        <v>2747</v>
      </c>
    </row>
    <row r="1593" spans="1:18" x14ac:dyDescent="0.3">
      <c r="A1593" t="str">
        <f t="shared" si="96"/>
        <v>1592-Lea/SPS</v>
      </c>
      <c r="B1593" t="s">
        <v>62</v>
      </c>
      <c r="C1593" t="str">
        <f t="shared" si="97"/>
        <v>Lea</v>
      </c>
      <c r="D1593">
        <v>1592</v>
      </c>
      <c r="E1593" t="s">
        <v>14</v>
      </c>
      <c r="F1593" s="5">
        <v>31</v>
      </c>
      <c r="G1593" s="5" t="str">
        <f t="shared" si="98"/>
        <v>Middle Age</v>
      </c>
      <c r="H1593" t="s">
        <v>31</v>
      </c>
      <c r="I1593" t="s">
        <v>64</v>
      </c>
      <c r="J1593" t="s">
        <v>41</v>
      </c>
      <c r="K1593" t="s">
        <v>67</v>
      </c>
      <c r="L1593">
        <v>5</v>
      </c>
      <c r="M1593" s="6">
        <v>1830.04</v>
      </c>
      <c r="N1593" s="8">
        <v>0.04</v>
      </c>
      <c r="O1593" s="5">
        <v>8784.19</v>
      </c>
      <c r="P1593" s="10" t="str">
        <f t="shared" si="99"/>
        <v>2022</v>
      </c>
      <c r="Q1593" s="10" t="s">
        <v>577</v>
      </c>
      <c r="R1593" s="11" t="s">
        <v>1434</v>
      </c>
    </row>
    <row r="1594" spans="1:18" x14ac:dyDescent="0.3">
      <c r="A1594" t="str">
        <f t="shared" si="96"/>
        <v>1593-Joh/SPS</v>
      </c>
      <c r="B1594" t="s">
        <v>62</v>
      </c>
      <c r="C1594" t="str">
        <f t="shared" si="97"/>
        <v>Joh</v>
      </c>
      <c r="D1594">
        <v>1593</v>
      </c>
      <c r="E1594" t="s">
        <v>19</v>
      </c>
      <c r="F1594" s="5">
        <v>29</v>
      </c>
      <c r="G1594" s="5" t="str">
        <f t="shared" si="98"/>
        <v>Middle Age</v>
      </c>
      <c r="H1594" t="s">
        <v>31</v>
      </c>
      <c r="I1594" t="s">
        <v>33</v>
      </c>
      <c r="J1594" t="s">
        <v>39</v>
      </c>
      <c r="K1594" t="s">
        <v>42</v>
      </c>
      <c r="L1594">
        <v>4</v>
      </c>
      <c r="M1594" s="6">
        <v>631.25</v>
      </c>
      <c r="N1594" s="8">
        <v>0.16</v>
      </c>
      <c r="O1594" s="5">
        <v>2121</v>
      </c>
      <c r="P1594" s="10" t="str">
        <f t="shared" si="99"/>
        <v>2020</v>
      </c>
      <c r="Q1594" s="10" t="s">
        <v>279</v>
      </c>
      <c r="R1594" s="11" t="s">
        <v>2748</v>
      </c>
    </row>
    <row r="1595" spans="1:18" x14ac:dyDescent="0.3">
      <c r="A1595" t="str">
        <f t="shared" si="96"/>
        <v>1594-Oma/SPS</v>
      </c>
      <c r="B1595" t="s">
        <v>62</v>
      </c>
      <c r="C1595" t="str">
        <f t="shared" si="97"/>
        <v>Oma</v>
      </c>
      <c r="D1595">
        <v>1594</v>
      </c>
      <c r="E1595" t="s">
        <v>23</v>
      </c>
      <c r="F1595" s="5">
        <v>44</v>
      </c>
      <c r="G1595" s="5" t="str">
        <f t="shared" si="98"/>
        <v>Middle Age</v>
      </c>
      <c r="H1595" t="s">
        <v>31</v>
      </c>
      <c r="I1595" t="s">
        <v>35</v>
      </c>
      <c r="J1595" t="s">
        <v>41</v>
      </c>
      <c r="K1595" t="s">
        <v>43</v>
      </c>
      <c r="L1595">
        <v>4</v>
      </c>
      <c r="M1595" s="6">
        <v>1132.5999999999999</v>
      </c>
      <c r="N1595" s="8">
        <v>0.21</v>
      </c>
      <c r="O1595" s="5">
        <v>3579.02</v>
      </c>
      <c r="P1595" s="10" t="str">
        <f t="shared" si="99"/>
        <v>2020</v>
      </c>
      <c r="Q1595" s="10" t="s">
        <v>202</v>
      </c>
      <c r="R1595" s="11" t="s">
        <v>2749</v>
      </c>
    </row>
    <row r="1596" spans="1:18" x14ac:dyDescent="0.3">
      <c r="A1596" t="str">
        <f t="shared" si="96"/>
        <v>1595-Lea/SPS</v>
      </c>
      <c r="B1596" t="s">
        <v>62</v>
      </c>
      <c r="C1596" t="str">
        <f t="shared" si="97"/>
        <v>Lea</v>
      </c>
      <c r="D1596">
        <v>1595</v>
      </c>
      <c r="E1596" t="s">
        <v>14</v>
      </c>
      <c r="F1596" s="5">
        <v>43</v>
      </c>
      <c r="G1596" s="5" t="str">
        <f t="shared" si="98"/>
        <v>Middle Age</v>
      </c>
      <c r="H1596" t="s">
        <v>31</v>
      </c>
      <c r="I1596" t="s">
        <v>65</v>
      </c>
      <c r="J1596" t="s">
        <v>38</v>
      </c>
      <c r="K1596" t="s">
        <v>67</v>
      </c>
      <c r="L1596" s="12">
        <v>5</v>
      </c>
      <c r="M1596" s="6">
        <v>1664.14</v>
      </c>
      <c r="N1596" s="8">
        <v>0.05</v>
      </c>
      <c r="O1596" s="5">
        <v>3161.87</v>
      </c>
      <c r="P1596" s="10" t="str">
        <f t="shared" si="99"/>
        <v>2020</v>
      </c>
      <c r="Q1596" s="10" t="s">
        <v>225</v>
      </c>
      <c r="R1596" s="11" t="s">
        <v>2750</v>
      </c>
    </row>
    <row r="1597" spans="1:18" x14ac:dyDescent="0.3">
      <c r="A1597" t="str">
        <f t="shared" si="96"/>
        <v>1596-Jac/SPS</v>
      </c>
      <c r="B1597" t="s">
        <v>62</v>
      </c>
      <c r="C1597" t="str">
        <f t="shared" si="97"/>
        <v>Jac</v>
      </c>
      <c r="D1597">
        <v>1596</v>
      </c>
      <c r="E1597" t="s">
        <v>30</v>
      </c>
      <c r="F1597" s="5">
        <v>29</v>
      </c>
      <c r="G1597" s="5" t="str">
        <f t="shared" si="98"/>
        <v>Middle Age</v>
      </c>
      <c r="H1597" t="s">
        <v>32</v>
      </c>
      <c r="I1597" t="s">
        <v>33</v>
      </c>
      <c r="J1597" t="s">
        <v>39</v>
      </c>
      <c r="K1597" t="s">
        <v>42</v>
      </c>
      <c r="L1597">
        <v>9</v>
      </c>
      <c r="M1597" s="6">
        <v>834.13</v>
      </c>
      <c r="N1597" s="8">
        <v>0.21</v>
      </c>
      <c r="O1597" s="5">
        <v>5930.66</v>
      </c>
      <c r="P1597" s="10" t="str">
        <f t="shared" si="99"/>
        <v>2023</v>
      </c>
      <c r="Q1597" s="10" t="s">
        <v>728</v>
      </c>
      <c r="R1597" s="11" t="s">
        <v>2751</v>
      </c>
    </row>
    <row r="1598" spans="1:18" x14ac:dyDescent="0.3">
      <c r="A1598" t="str">
        <f t="shared" si="96"/>
        <v>1597-Noa/SPS</v>
      </c>
      <c r="B1598" t="s">
        <v>62</v>
      </c>
      <c r="C1598" t="str">
        <f t="shared" si="97"/>
        <v>Noa</v>
      </c>
      <c r="D1598">
        <v>1597</v>
      </c>
      <c r="E1598" t="s">
        <v>24</v>
      </c>
      <c r="F1598" s="5">
        <v>25</v>
      </c>
      <c r="G1598" s="5" t="str">
        <f t="shared" si="98"/>
        <v>Middle Age</v>
      </c>
      <c r="H1598" t="s">
        <v>31</v>
      </c>
      <c r="I1598" t="s">
        <v>65</v>
      </c>
      <c r="J1598" t="s">
        <v>37</v>
      </c>
      <c r="K1598" t="s">
        <v>42</v>
      </c>
      <c r="L1598">
        <v>7</v>
      </c>
      <c r="M1598" s="6">
        <v>1665.88</v>
      </c>
      <c r="N1598" s="8">
        <v>0.04</v>
      </c>
      <c r="O1598" s="5">
        <v>11194.71</v>
      </c>
      <c r="P1598" s="10" t="str">
        <f t="shared" si="99"/>
        <v>2021</v>
      </c>
      <c r="Q1598" s="10" t="s">
        <v>1055</v>
      </c>
      <c r="R1598" s="11" t="s">
        <v>2752</v>
      </c>
    </row>
    <row r="1599" spans="1:18" x14ac:dyDescent="0.3">
      <c r="A1599" t="str">
        <f t="shared" si="96"/>
        <v>1598-Lea/SPS</v>
      </c>
      <c r="B1599" t="s">
        <v>62</v>
      </c>
      <c r="C1599" t="str">
        <f t="shared" si="97"/>
        <v>Lea</v>
      </c>
      <c r="D1599">
        <v>1598</v>
      </c>
      <c r="E1599" t="s">
        <v>14</v>
      </c>
      <c r="F1599" s="5">
        <v>27</v>
      </c>
      <c r="G1599" s="5" t="str">
        <f t="shared" si="98"/>
        <v>Middle Age</v>
      </c>
      <c r="H1599" t="s">
        <v>32</v>
      </c>
      <c r="I1599" t="s">
        <v>63</v>
      </c>
      <c r="J1599" t="s">
        <v>39</v>
      </c>
      <c r="K1599" t="s">
        <v>42</v>
      </c>
      <c r="L1599">
        <v>1</v>
      </c>
      <c r="M1599" s="6">
        <v>1461.21</v>
      </c>
      <c r="N1599" s="8">
        <v>0.19</v>
      </c>
      <c r="O1599" s="5">
        <v>1183.58</v>
      </c>
      <c r="P1599" s="10" t="str">
        <f t="shared" si="99"/>
        <v>2022</v>
      </c>
      <c r="Q1599" s="10" t="s">
        <v>1056</v>
      </c>
      <c r="R1599" s="11" t="s">
        <v>2753</v>
      </c>
    </row>
    <row r="1600" spans="1:18" x14ac:dyDescent="0.3">
      <c r="A1600" t="str">
        <f t="shared" si="96"/>
        <v>1599-Fat/SPS</v>
      </c>
      <c r="B1600" t="s">
        <v>62</v>
      </c>
      <c r="C1600" t="str">
        <f t="shared" si="97"/>
        <v>Fat</v>
      </c>
      <c r="D1600">
        <v>1599</v>
      </c>
      <c r="E1600" t="s">
        <v>13</v>
      </c>
      <c r="F1600" s="5">
        <v>33</v>
      </c>
      <c r="G1600" s="5" t="str">
        <f t="shared" si="98"/>
        <v>Middle Age</v>
      </c>
      <c r="H1600" t="s">
        <v>32</v>
      </c>
      <c r="I1600" t="s">
        <v>34</v>
      </c>
      <c r="J1600" t="s">
        <v>37</v>
      </c>
      <c r="K1600" t="s">
        <v>67</v>
      </c>
      <c r="L1600">
        <v>5</v>
      </c>
      <c r="M1600" s="6">
        <v>1845.69</v>
      </c>
      <c r="N1600" s="8">
        <v>0.15</v>
      </c>
      <c r="O1600" s="5">
        <v>7844.18</v>
      </c>
      <c r="P1600" s="10" t="str">
        <f t="shared" si="99"/>
        <v>2020</v>
      </c>
      <c r="Q1600" s="10" t="s">
        <v>384</v>
      </c>
      <c r="R1600" s="11" t="s">
        <v>2754</v>
      </c>
    </row>
    <row r="1601" spans="1:18" x14ac:dyDescent="0.3">
      <c r="A1601" t="str">
        <f t="shared" si="96"/>
        <v>1600-Noa/SPS</v>
      </c>
      <c r="B1601" t="s">
        <v>62</v>
      </c>
      <c r="C1601" t="str">
        <f t="shared" si="97"/>
        <v>Noa</v>
      </c>
      <c r="D1601">
        <v>1600</v>
      </c>
      <c r="E1601" t="s">
        <v>24</v>
      </c>
      <c r="F1601" s="5">
        <v>43</v>
      </c>
      <c r="G1601" s="5" t="str">
        <f t="shared" si="98"/>
        <v>Middle Age</v>
      </c>
      <c r="H1601" t="s">
        <v>31</v>
      </c>
      <c r="I1601" t="s">
        <v>35</v>
      </c>
      <c r="J1601" t="s">
        <v>57</v>
      </c>
      <c r="K1601" t="s">
        <v>43</v>
      </c>
      <c r="L1601" s="12">
        <v>5</v>
      </c>
      <c r="M1601" s="6">
        <v>685.38</v>
      </c>
      <c r="N1601" s="8">
        <v>0.09</v>
      </c>
      <c r="O1601" s="5">
        <v>1247.3900000000001</v>
      </c>
      <c r="P1601" s="10" t="str">
        <f t="shared" si="99"/>
        <v>2022</v>
      </c>
      <c r="Q1601" s="10" t="s">
        <v>971</v>
      </c>
      <c r="R1601" s="11" t="s">
        <v>2755</v>
      </c>
    </row>
    <row r="1602" spans="1:18" x14ac:dyDescent="0.3">
      <c r="A1602" t="str">
        <f t="shared" si="96"/>
        <v>1601-Ais/SPS</v>
      </c>
      <c r="B1602" t="s">
        <v>62</v>
      </c>
      <c r="C1602" t="str">
        <f t="shared" si="97"/>
        <v>Ais</v>
      </c>
      <c r="D1602">
        <v>1601</v>
      </c>
      <c r="E1602" t="s">
        <v>16</v>
      </c>
      <c r="F1602" s="5">
        <v>25</v>
      </c>
      <c r="G1602" s="5" t="str">
        <f t="shared" si="98"/>
        <v>Middle Age</v>
      </c>
      <c r="H1602" t="s">
        <v>31</v>
      </c>
      <c r="I1602" t="s">
        <v>66</v>
      </c>
      <c r="J1602" t="s">
        <v>38</v>
      </c>
      <c r="K1602" t="s">
        <v>42</v>
      </c>
      <c r="L1602">
        <v>6</v>
      </c>
      <c r="M1602" s="6">
        <v>254.8</v>
      </c>
      <c r="N1602" s="8">
        <v>0.03</v>
      </c>
      <c r="O1602" s="5">
        <v>1482.94</v>
      </c>
      <c r="P1602" s="10" t="str">
        <f t="shared" si="99"/>
        <v>2023</v>
      </c>
      <c r="Q1602" s="10" t="s">
        <v>631</v>
      </c>
      <c r="R1602" s="11" t="s">
        <v>2756</v>
      </c>
    </row>
    <row r="1603" spans="1:18" x14ac:dyDescent="0.3">
      <c r="A1603" t="str">
        <f t="shared" ref="A1603:A1666" si="100">D1603&amp;"-"&amp;C1603&amp;"/"&amp;B1603</f>
        <v>1602-Sop/SPS</v>
      </c>
      <c r="B1603" t="s">
        <v>62</v>
      </c>
      <c r="C1603" t="str">
        <f t="shared" ref="C1603:C1666" si="101">LEFT(E1603,3)</f>
        <v>Sop</v>
      </c>
      <c r="D1603">
        <v>1602</v>
      </c>
      <c r="E1603" t="s">
        <v>58</v>
      </c>
      <c r="F1603" s="5">
        <v>58</v>
      </c>
      <c r="G1603" s="5" t="str">
        <f t="shared" ref="G1603:G1666" si="102">IF(F1603&lt;25,"Young",IF(F1603&lt;45,"Middle Age","Senior"))</f>
        <v>Senior</v>
      </c>
      <c r="H1603" t="s">
        <v>31</v>
      </c>
      <c r="I1603" t="s">
        <v>66</v>
      </c>
      <c r="J1603" t="s">
        <v>38</v>
      </c>
      <c r="K1603" t="s">
        <v>67</v>
      </c>
      <c r="L1603">
        <v>7</v>
      </c>
      <c r="M1603" s="6">
        <v>889.18</v>
      </c>
      <c r="N1603" s="8">
        <v>0.22</v>
      </c>
      <c r="O1603" s="5">
        <v>4854.92</v>
      </c>
      <c r="P1603" s="10" t="str">
        <f t="shared" ref="P1603:P1666" si="103">RIGHT(Q1603,4)</f>
        <v>2023</v>
      </c>
      <c r="Q1603" s="10" t="s">
        <v>545</v>
      </c>
      <c r="R1603" s="11" t="s">
        <v>2757</v>
      </c>
    </row>
    <row r="1604" spans="1:18" x14ac:dyDescent="0.3">
      <c r="A1604" t="str">
        <f t="shared" si="100"/>
        <v>1603-Fat/SPS</v>
      </c>
      <c r="B1604" t="s">
        <v>62</v>
      </c>
      <c r="C1604" t="str">
        <f t="shared" si="101"/>
        <v>Fat</v>
      </c>
      <c r="D1604">
        <v>1603</v>
      </c>
      <c r="E1604" t="s">
        <v>13</v>
      </c>
      <c r="F1604" s="5">
        <v>62</v>
      </c>
      <c r="G1604" s="5" t="str">
        <f t="shared" si="102"/>
        <v>Senior</v>
      </c>
      <c r="H1604" t="s">
        <v>31</v>
      </c>
      <c r="I1604" t="s">
        <v>65</v>
      </c>
      <c r="J1604" t="s">
        <v>37</v>
      </c>
      <c r="K1604" t="s">
        <v>42</v>
      </c>
      <c r="L1604" s="12">
        <v>5</v>
      </c>
      <c r="M1604" s="6">
        <v>1582.34</v>
      </c>
      <c r="N1604" s="8">
        <v>0.11</v>
      </c>
      <c r="O1604" s="5">
        <v>2816.57</v>
      </c>
      <c r="P1604" s="10" t="str">
        <f t="shared" si="103"/>
        <v>2020</v>
      </c>
      <c r="Q1604" s="10" t="s">
        <v>1057</v>
      </c>
      <c r="R1604" s="11" t="s">
        <v>2758</v>
      </c>
    </row>
    <row r="1605" spans="1:18" x14ac:dyDescent="0.3">
      <c r="A1605" t="str">
        <f t="shared" si="100"/>
        <v>1604-Ali/SPS</v>
      </c>
      <c r="B1605" t="s">
        <v>62</v>
      </c>
      <c r="C1605" t="str">
        <f t="shared" si="101"/>
        <v>Ali</v>
      </c>
      <c r="D1605">
        <v>1604</v>
      </c>
      <c r="E1605" t="s">
        <v>12</v>
      </c>
      <c r="F1605" s="5">
        <v>46</v>
      </c>
      <c r="G1605" s="5" t="str">
        <f t="shared" si="102"/>
        <v>Senior</v>
      </c>
      <c r="H1605" t="s">
        <v>31</v>
      </c>
      <c r="I1605" t="s">
        <v>33</v>
      </c>
      <c r="J1605" t="s">
        <v>41</v>
      </c>
      <c r="K1605" t="s">
        <v>67</v>
      </c>
      <c r="L1605">
        <v>6</v>
      </c>
      <c r="M1605" s="6">
        <v>928.35</v>
      </c>
      <c r="N1605" s="8">
        <v>0.03</v>
      </c>
      <c r="O1605" s="5">
        <v>5403</v>
      </c>
      <c r="P1605" s="10" t="str">
        <f t="shared" si="103"/>
        <v>2022</v>
      </c>
      <c r="Q1605" s="10" t="s">
        <v>862</v>
      </c>
      <c r="R1605" s="11" t="s">
        <v>2759</v>
      </c>
    </row>
    <row r="1606" spans="1:18" x14ac:dyDescent="0.3">
      <c r="A1606" t="str">
        <f t="shared" si="100"/>
        <v>1605-Luc/SPS</v>
      </c>
      <c r="B1606" t="s">
        <v>62</v>
      </c>
      <c r="C1606" t="str">
        <f t="shared" si="101"/>
        <v>Luc</v>
      </c>
      <c r="D1606">
        <v>1605</v>
      </c>
      <c r="E1606" t="s">
        <v>25</v>
      </c>
      <c r="F1606" s="5">
        <v>37</v>
      </c>
      <c r="G1606" s="5" t="str">
        <f t="shared" si="102"/>
        <v>Middle Age</v>
      </c>
      <c r="H1606" t="s">
        <v>32</v>
      </c>
      <c r="I1606" t="s">
        <v>63</v>
      </c>
      <c r="J1606" t="s">
        <v>40</v>
      </c>
      <c r="K1606" t="s">
        <v>43</v>
      </c>
      <c r="L1606">
        <v>3</v>
      </c>
      <c r="M1606" s="6">
        <v>560.88</v>
      </c>
      <c r="N1606" s="8">
        <v>0.23</v>
      </c>
      <c r="O1606" s="5">
        <v>1295.6300000000001</v>
      </c>
      <c r="P1606" s="10" t="str">
        <f t="shared" si="103"/>
        <v>2020</v>
      </c>
      <c r="Q1606" s="10" t="s">
        <v>610</v>
      </c>
      <c r="R1606" s="11" t="s">
        <v>2760</v>
      </c>
    </row>
    <row r="1607" spans="1:18" x14ac:dyDescent="0.3">
      <c r="A1607" t="str">
        <f t="shared" si="100"/>
        <v>1606-Oma/SPS</v>
      </c>
      <c r="B1607" t="s">
        <v>62</v>
      </c>
      <c r="C1607" t="str">
        <f t="shared" si="101"/>
        <v>Oma</v>
      </c>
      <c r="D1607">
        <v>1606</v>
      </c>
      <c r="E1607" t="s">
        <v>23</v>
      </c>
      <c r="F1607" s="5">
        <v>34</v>
      </c>
      <c r="G1607" s="5" t="str">
        <f t="shared" si="102"/>
        <v>Middle Age</v>
      </c>
      <c r="H1607" t="s">
        <v>31</v>
      </c>
      <c r="I1607" t="s">
        <v>35</v>
      </c>
      <c r="J1607" t="s">
        <v>41</v>
      </c>
      <c r="K1607" t="s">
        <v>43</v>
      </c>
      <c r="L1607">
        <v>9</v>
      </c>
      <c r="M1607" s="6">
        <v>103.83</v>
      </c>
      <c r="N1607" s="8">
        <v>7.0000000000000007E-2</v>
      </c>
      <c r="O1607" s="5">
        <v>869.06</v>
      </c>
      <c r="P1607" s="10" t="str">
        <f t="shared" si="103"/>
        <v>2022</v>
      </c>
      <c r="Q1607" s="10" t="s">
        <v>1058</v>
      </c>
      <c r="R1607" s="11" t="s">
        <v>2761</v>
      </c>
    </row>
    <row r="1608" spans="1:18" x14ac:dyDescent="0.3">
      <c r="A1608" t="str">
        <f t="shared" si="100"/>
        <v>1607-Lea/SPS</v>
      </c>
      <c r="B1608" t="s">
        <v>62</v>
      </c>
      <c r="C1608" t="str">
        <f t="shared" si="101"/>
        <v>Lea</v>
      </c>
      <c r="D1608">
        <v>1607</v>
      </c>
      <c r="E1608" t="s">
        <v>14</v>
      </c>
      <c r="F1608" s="5">
        <v>36</v>
      </c>
      <c r="G1608" s="5" t="str">
        <f t="shared" si="102"/>
        <v>Middle Age</v>
      </c>
      <c r="H1608" t="s">
        <v>32</v>
      </c>
      <c r="I1608" t="s">
        <v>35</v>
      </c>
      <c r="J1608" t="s">
        <v>57</v>
      </c>
      <c r="K1608" t="s">
        <v>42</v>
      </c>
      <c r="L1608">
        <v>4</v>
      </c>
      <c r="M1608" s="6">
        <v>660.4</v>
      </c>
      <c r="N1608" s="8">
        <v>0.22</v>
      </c>
      <c r="O1608" s="5">
        <v>2060.4499999999998</v>
      </c>
      <c r="P1608" s="10" t="str">
        <f t="shared" si="103"/>
        <v>2020</v>
      </c>
      <c r="Q1608" s="10" t="s">
        <v>377</v>
      </c>
      <c r="R1608" s="11" t="s">
        <v>2762</v>
      </c>
    </row>
    <row r="1609" spans="1:18" x14ac:dyDescent="0.3">
      <c r="A1609" t="str">
        <f t="shared" si="100"/>
        <v>1608-Lea/SPS</v>
      </c>
      <c r="B1609" t="s">
        <v>62</v>
      </c>
      <c r="C1609" t="str">
        <f t="shared" si="101"/>
        <v>Lea</v>
      </c>
      <c r="D1609">
        <v>1608</v>
      </c>
      <c r="E1609" t="s">
        <v>14</v>
      </c>
      <c r="F1609" s="5">
        <v>34</v>
      </c>
      <c r="G1609" s="5" t="str">
        <f t="shared" si="102"/>
        <v>Middle Age</v>
      </c>
      <c r="H1609" t="s">
        <v>31</v>
      </c>
      <c r="I1609" t="s">
        <v>34</v>
      </c>
      <c r="J1609" t="s">
        <v>37</v>
      </c>
      <c r="K1609" t="s">
        <v>43</v>
      </c>
      <c r="L1609">
        <v>3</v>
      </c>
      <c r="M1609" s="6">
        <v>1441.09</v>
      </c>
      <c r="N1609" s="8">
        <v>0.17</v>
      </c>
      <c r="O1609" s="5">
        <v>3588.31</v>
      </c>
      <c r="P1609" s="10" t="str">
        <f t="shared" si="103"/>
        <v>2023</v>
      </c>
      <c r="Q1609" s="10" t="s">
        <v>1059</v>
      </c>
      <c r="R1609" s="11" t="s">
        <v>2763</v>
      </c>
    </row>
    <row r="1610" spans="1:18" x14ac:dyDescent="0.3">
      <c r="A1610" t="str">
        <f t="shared" si="100"/>
        <v>1609-Luc/SPS</v>
      </c>
      <c r="B1610" t="s">
        <v>62</v>
      </c>
      <c r="C1610" t="str">
        <f t="shared" si="101"/>
        <v>Luc</v>
      </c>
      <c r="D1610">
        <v>1609</v>
      </c>
      <c r="E1610" t="s">
        <v>25</v>
      </c>
      <c r="F1610" s="5">
        <v>56</v>
      </c>
      <c r="G1610" s="5" t="str">
        <f t="shared" si="102"/>
        <v>Senior</v>
      </c>
      <c r="H1610" t="s">
        <v>32</v>
      </c>
      <c r="I1610" t="s">
        <v>33</v>
      </c>
      <c r="J1610" t="s">
        <v>57</v>
      </c>
      <c r="K1610" t="s">
        <v>43</v>
      </c>
      <c r="L1610">
        <v>3</v>
      </c>
      <c r="M1610" s="6">
        <v>337.85</v>
      </c>
      <c r="N1610" s="8">
        <v>0.06</v>
      </c>
      <c r="O1610" s="5">
        <v>952.74</v>
      </c>
      <c r="P1610" s="10" t="str">
        <f t="shared" si="103"/>
        <v>2020</v>
      </c>
      <c r="Q1610" s="10" t="s">
        <v>855</v>
      </c>
      <c r="R1610" s="11" t="s">
        <v>2764</v>
      </c>
    </row>
    <row r="1611" spans="1:18" x14ac:dyDescent="0.3">
      <c r="A1611" t="str">
        <f t="shared" si="100"/>
        <v>1610-Meh/SPS</v>
      </c>
      <c r="B1611" t="s">
        <v>62</v>
      </c>
      <c r="C1611" t="str">
        <f t="shared" si="101"/>
        <v>Meh</v>
      </c>
      <c r="D1611">
        <v>1610</v>
      </c>
      <c r="E1611" t="s">
        <v>26</v>
      </c>
      <c r="F1611" s="5">
        <v>18</v>
      </c>
      <c r="G1611" s="5" t="str">
        <f t="shared" si="102"/>
        <v>Young</v>
      </c>
      <c r="H1611" t="s">
        <v>32</v>
      </c>
      <c r="I1611" t="s">
        <v>66</v>
      </c>
      <c r="J1611" t="s">
        <v>37</v>
      </c>
      <c r="K1611" t="s">
        <v>67</v>
      </c>
      <c r="L1611" s="12">
        <v>5</v>
      </c>
      <c r="M1611" s="6">
        <v>714.71</v>
      </c>
      <c r="N1611" s="8">
        <v>0.02</v>
      </c>
      <c r="O1611" s="5">
        <v>1400.83</v>
      </c>
      <c r="P1611" s="10" t="str">
        <f t="shared" si="103"/>
        <v>2020</v>
      </c>
      <c r="Q1611" s="10" t="s">
        <v>484</v>
      </c>
      <c r="R1611" s="11" t="s">
        <v>2765</v>
      </c>
    </row>
    <row r="1612" spans="1:18" x14ac:dyDescent="0.3">
      <c r="A1612" t="str">
        <f t="shared" si="100"/>
        <v>1611-Ais/SPS</v>
      </c>
      <c r="B1612" t="s">
        <v>62</v>
      </c>
      <c r="C1612" t="str">
        <f t="shared" si="101"/>
        <v>Ais</v>
      </c>
      <c r="D1612">
        <v>1611</v>
      </c>
      <c r="E1612" t="s">
        <v>16</v>
      </c>
      <c r="F1612" s="5">
        <v>46</v>
      </c>
      <c r="G1612" s="5" t="str">
        <f t="shared" si="102"/>
        <v>Senior</v>
      </c>
      <c r="H1612" t="s">
        <v>32</v>
      </c>
      <c r="I1612" t="s">
        <v>34</v>
      </c>
      <c r="J1612" t="s">
        <v>57</v>
      </c>
      <c r="K1612" t="s">
        <v>67</v>
      </c>
      <c r="L1612">
        <v>9</v>
      </c>
      <c r="M1612" s="6">
        <v>89.45</v>
      </c>
      <c r="N1612" s="8">
        <v>0.18</v>
      </c>
      <c r="O1612" s="5">
        <v>660.14</v>
      </c>
      <c r="P1612" s="10" t="str">
        <f t="shared" si="103"/>
        <v>2020</v>
      </c>
      <c r="Q1612" s="10" t="s">
        <v>854</v>
      </c>
      <c r="R1612" s="11" t="s">
        <v>2766</v>
      </c>
    </row>
    <row r="1613" spans="1:18" x14ac:dyDescent="0.3">
      <c r="A1613" t="str">
        <f t="shared" si="100"/>
        <v>1612-Ais/SPS</v>
      </c>
      <c r="B1613" t="s">
        <v>62</v>
      </c>
      <c r="C1613" t="str">
        <f t="shared" si="101"/>
        <v>Ais</v>
      </c>
      <c r="D1613">
        <v>1612</v>
      </c>
      <c r="E1613" t="s">
        <v>16</v>
      </c>
      <c r="F1613" s="5">
        <v>31</v>
      </c>
      <c r="G1613" s="5" t="str">
        <f t="shared" si="102"/>
        <v>Middle Age</v>
      </c>
      <c r="H1613" t="s">
        <v>31</v>
      </c>
      <c r="I1613" t="s">
        <v>64</v>
      </c>
      <c r="J1613" t="s">
        <v>37</v>
      </c>
      <c r="K1613" t="s">
        <v>42</v>
      </c>
      <c r="L1613">
        <v>8</v>
      </c>
      <c r="M1613" s="6">
        <v>1457.42</v>
      </c>
      <c r="N1613" s="8">
        <v>0.01</v>
      </c>
      <c r="O1613" s="5">
        <v>11542.77</v>
      </c>
      <c r="P1613" s="10" t="str">
        <f t="shared" si="103"/>
        <v>2022</v>
      </c>
      <c r="Q1613" s="10" t="s">
        <v>990</v>
      </c>
      <c r="R1613" s="11" t="s">
        <v>2767</v>
      </c>
    </row>
    <row r="1614" spans="1:18" x14ac:dyDescent="0.3">
      <c r="A1614" t="str">
        <f t="shared" si="100"/>
        <v>1613-Ais/SPS</v>
      </c>
      <c r="B1614" t="s">
        <v>62</v>
      </c>
      <c r="C1614" t="str">
        <f t="shared" si="101"/>
        <v>Ais</v>
      </c>
      <c r="D1614">
        <v>1613</v>
      </c>
      <c r="E1614" t="s">
        <v>16</v>
      </c>
      <c r="F1614" s="5">
        <v>34</v>
      </c>
      <c r="G1614" s="5" t="str">
        <f t="shared" si="102"/>
        <v>Middle Age</v>
      </c>
      <c r="H1614" t="s">
        <v>31</v>
      </c>
      <c r="I1614" t="s">
        <v>35</v>
      </c>
      <c r="J1614" t="s">
        <v>38</v>
      </c>
      <c r="K1614" t="s">
        <v>67</v>
      </c>
      <c r="L1614">
        <v>5</v>
      </c>
      <c r="M1614" s="6">
        <v>1767.33</v>
      </c>
      <c r="N1614" s="8">
        <v>0.02</v>
      </c>
      <c r="O1614" s="5">
        <v>8659.92</v>
      </c>
      <c r="P1614" s="10" t="str">
        <f t="shared" si="103"/>
        <v>2021</v>
      </c>
      <c r="Q1614" s="10" t="s">
        <v>673</v>
      </c>
      <c r="R1614" s="11" t="s">
        <v>2768</v>
      </c>
    </row>
    <row r="1615" spans="1:18" x14ac:dyDescent="0.3">
      <c r="A1615" t="str">
        <f t="shared" si="100"/>
        <v>1614-Dan/SPS</v>
      </c>
      <c r="B1615" t="s">
        <v>62</v>
      </c>
      <c r="C1615" t="str">
        <f t="shared" si="101"/>
        <v>Dan</v>
      </c>
      <c r="D1615">
        <v>1614</v>
      </c>
      <c r="E1615" t="s">
        <v>15</v>
      </c>
      <c r="F1615" s="13">
        <v>41</v>
      </c>
      <c r="G1615" s="5" t="str">
        <f t="shared" si="102"/>
        <v>Middle Age</v>
      </c>
      <c r="H1615" t="s">
        <v>31</v>
      </c>
      <c r="I1615" t="s">
        <v>66</v>
      </c>
      <c r="J1615" t="s">
        <v>57</v>
      </c>
      <c r="K1615" t="s">
        <v>43</v>
      </c>
      <c r="L1615">
        <v>9</v>
      </c>
      <c r="M1615" s="6">
        <v>1158.6300000000001</v>
      </c>
      <c r="N1615" s="8">
        <v>0.21</v>
      </c>
      <c r="O1615" s="5">
        <v>8237.86</v>
      </c>
      <c r="P1615" s="10" t="str">
        <f t="shared" si="103"/>
        <v>2023</v>
      </c>
      <c r="Q1615" s="10" t="s">
        <v>1016</v>
      </c>
      <c r="R1615" s="11" t="s">
        <v>2769</v>
      </c>
    </row>
    <row r="1616" spans="1:18" x14ac:dyDescent="0.3">
      <c r="A1616" t="str">
        <f t="shared" si="100"/>
        <v>1615-Isa/SPS</v>
      </c>
      <c r="B1616" t="s">
        <v>62</v>
      </c>
      <c r="C1616" t="str">
        <f t="shared" si="101"/>
        <v>Isa</v>
      </c>
      <c r="D1616">
        <v>1615</v>
      </c>
      <c r="E1616" t="s">
        <v>21</v>
      </c>
      <c r="F1616" s="5">
        <v>46</v>
      </c>
      <c r="G1616" s="5" t="str">
        <f t="shared" si="102"/>
        <v>Senior</v>
      </c>
      <c r="H1616" t="s">
        <v>32</v>
      </c>
      <c r="I1616" t="s">
        <v>34</v>
      </c>
      <c r="J1616" t="s">
        <v>57</v>
      </c>
      <c r="K1616" t="s">
        <v>67</v>
      </c>
      <c r="L1616" s="12">
        <v>5</v>
      </c>
      <c r="M1616" s="6">
        <v>100.45</v>
      </c>
      <c r="N1616" s="8">
        <v>0.16</v>
      </c>
      <c r="O1616" s="5">
        <v>168.76</v>
      </c>
      <c r="P1616" s="10" t="str">
        <f t="shared" si="103"/>
        <v>2023</v>
      </c>
      <c r="Q1616" s="10" t="s">
        <v>439</v>
      </c>
      <c r="R1616" s="11" t="s">
        <v>2770</v>
      </c>
    </row>
    <row r="1617" spans="1:18" x14ac:dyDescent="0.3">
      <c r="A1617" t="str">
        <f t="shared" si="100"/>
        <v>1616-Jac/SPS</v>
      </c>
      <c r="B1617" t="s">
        <v>62</v>
      </c>
      <c r="C1617" t="str">
        <f t="shared" si="101"/>
        <v>Jac</v>
      </c>
      <c r="D1617">
        <v>1616</v>
      </c>
      <c r="E1617" t="s">
        <v>30</v>
      </c>
      <c r="F1617" s="5">
        <v>51</v>
      </c>
      <c r="G1617" s="5" t="str">
        <f t="shared" si="102"/>
        <v>Senior</v>
      </c>
      <c r="H1617" t="s">
        <v>32</v>
      </c>
      <c r="I1617" t="s">
        <v>65</v>
      </c>
      <c r="J1617" t="s">
        <v>37</v>
      </c>
      <c r="K1617" t="s">
        <v>43</v>
      </c>
      <c r="L1617">
        <v>6</v>
      </c>
      <c r="M1617" s="6">
        <v>474.37</v>
      </c>
      <c r="N1617" s="8">
        <v>0.1</v>
      </c>
      <c r="O1617" s="5">
        <v>2561.6</v>
      </c>
      <c r="P1617" s="10" t="str">
        <f t="shared" si="103"/>
        <v>2020</v>
      </c>
      <c r="Q1617" s="10" t="s">
        <v>387</v>
      </c>
      <c r="R1617" s="11" t="s">
        <v>2771</v>
      </c>
    </row>
    <row r="1618" spans="1:18" x14ac:dyDescent="0.3">
      <c r="A1618" t="str">
        <f t="shared" si="100"/>
        <v>1617-Muh/SPS</v>
      </c>
      <c r="B1618" t="s">
        <v>62</v>
      </c>
      <c r="C1618" t="str">
        <f t="shared" si="101"/>
        <v>Muh</v>
      </c>
      <c r="D1618">
        <v>1617</v>
      </c>
      <c r="E1618" t="s">
        <v>27</v>
      </c>
      <c r="F1618" s="5">
        <v>44</v>
      </c>
      <c r="G1618" s="5" t="str">
        <f t="shared" si="102"/>
        <v>Middle Age</v>
      </c>
      <c r="H1618" t="s">
        <v>31</v>
      </c>
      <c r="I1618" t="s">
        <v>64</v>
      </c>
      <c r="J1618" t="s">
        <v>39</v>
      </c>
      <c r="K1618" t="s">
        <v>42</v>
      </c>
      <c r="L1618">
        <v>7</v>
      </c>
      <c r="M1618" s="6">
        <v>905.01</v>
      </c>
      <c r="N1618" s="8">
        <v>0.16</v>
      </c>
      <c r="O1618" s="5">
        <v>5321.46</v>
      </c>
      <c r="P1618" s="10" t="str">
        <f t="shared" si="103"/>
        <v>2021</v>
      </c>
      <c r="Q1618" s="10" t="s">
        <v>1060</v>
      </c>
      <c r="R1618" s="11" t="s">
        <v>1438</v>
      </c>
    </row>
    <row r="1619" spans="1:18" x14ac:dyDescent="0.3">
      <c r="A1619" t="str">
        <f t="shared" si="100"/>
        <v>1618-Fat/SPS</v>
      </c>
      <c r="B1619" t="s">
        <v>62</v>
      </c>
      <c r="C1619" t="str">
        <f t="shared" si="101"/>
        <v>Fat</v>
      </c>
      <c r="D1619">
        <v>1618</v>
      </c>
      <c r="E1619" t="s">
        <v>13</v>
      </c>
      <c r="F1619" s="5">
        <v>63</v>
      </c>
      <c r="G1619" s="5" t="str">
        <f t="shared" si="102"/>
        <v>Senior</v>
      </c>
      <c r="H1619" t="s">
        <v>31</v>
      </c>
      <c r="I1619" t="s">
        <v>34</v>
      </c>
      <c r="J1619" t="s">
        <v>39</v>
      </c>
      <c r="K1619" t="s">
        <v>43</v>
      </c>
      <c r="L1619">
        <v>6</v>
      </c>
      <c r="M1619" s="6">
        <v>1195.78</v>
      </c>
      <c r="N1619" s="8">
        <v>0.18</v>
      </c>
      <c r="O1619" s="5">
        <v>5883.24</v>
      </c>
      <c r="P1619" s="10" t="str">
        <f t="shared" si="103"/>
        <v>2021</v>
      </c>
      <c r="Q1619" s="10" t="s">
        <v>1061</v>
      </c>
      <c r="R1619" s="11" t="s">
        <v>2772</v>
      </c>
    </row>
    <row r="1620" spans="1:18" x14ac:dyDescent="0.3">
      <c r="A1620" t="str">
        <f t="shared" si="100"/>
        <v>1619-Jac/SPS</v>
      </c>
      <c r="B1620" t="s">
        <v>62</v>
      </c>
      <c r="C1620" t="str">
        <f t="shared" si="101"/>
        <v>Jac</v>
      </c>
      <c r="D1620">
        <v>1619</v>
      </c>
      <c r="E1620" t="s">
        <v>30</v>
      </c>
      <c r="F1620" s="5">
        <v>50</v>
      </c>
      <c r="G1620" s="5" t="str">
        <f t="shared" si="102"/>
        <v>Senior</v>
      </c>
      <c r="H1620" t="s">
        <v>32</v>
      </c>
      <c r="I1620" t="s">
        <v>65</v>
      </c>
      <c r="J1620" t="s">
        <v>38</v>
      </c>
      <c r="K1620" t="s">
        <v>67</v>
      </c>
      <c r="L1620">
        <v>3</v>
      </c>
      <c r="M1620" s="6">
        <v>1017.74</v>
      </c>
      <c r="N1620" s="8">
        <v>0.17</v>
      </c>
      <c r="O1620" s="5">
        <v>2534.17</v>
      </c>
      <c r="P1620" s="10" t="str">
        <f t="shared" si="103"/>
        <v>2021</v>
      </c>
      <c r="Q1620" s="10" t="s">
        <v>649</v>
      </c>
      <c r="R1620" s="11" t="s">
        <v>2773</v>
      </c>
    </row>
    <row r="1621" spans="1:18" x14ac:dyDescent="0.3">
      <c r="A1621" t="str">
        <f t="shared" si="100"/>
        <v>1620-Dan/SPS</v>
      </c>
      <c r="B1621" t="s">
        <v>62</v>
      </c>
      <c r="C1621" t="str">
        <f t="shared" si="101"/>
        <v>Dan</v>
      </c>
      <c r="D1621">
        <v>1620</v>
      </c>
      <c r="E1621" t="s">
        <v>15</v>
      </c>
      <c r="F1621" s="5">
        <v>46</v>
      </c>
      <c r="G1621" s="5" t="str">
        <f t="shared" si="102"/>
        <v>Senior</v>
      </c>
      <c r="H1621" t="s">
        <v>32</v>
      </c>
      <c r="I1621" t="s">
        <v>66</v>
      </c>
      <c r="J1621" t="s">
        <v>41</v>
      </c>
      <c r="K1621" t="s">
        <v>67</v>
      </c>
      <c r="L1621">
        <v>9</v>
      </c>
      <c r="M1621" s="6">
        <v>1835.94</v>
      </c>
      <c r="N1621" s="8">
        <v>0.19</v>
      </c>
      <c r="O1621" s="5">
        <v>13384</v>
      </c>
      <c r="P1621" s="10" t="str">
        <f t="shared" si="103"/>
        <v>2022</v>
      </c>
      <c r="Q1621" s="10" t="s">
        <v>93</v>
      </c>
      <c r="R1621" s="11" t="s">
        <v>2774</v>
      </c>
    </row>
    <row r="1622" spans="1:18" x14ac:dyDescent="0.3">
      <c r="A1622" t="str">
        <f t="shared" si="100"/>
        <v>1621-Dan/SPS</v>
      </c>
      <c r="B1622" t="s">
        <v>62</v>
      </c>
      <c r="C1622" t="str">
        <f t="shared" si="101"/>
        <v>Dan</v>
      </c>
      <c r="D1622">
        <v>1621</v>
      </c>
      <c r="E1622" t="s">
        <v>15</v>
      </c>
      <c r="F1622" s="5">
        <v>54</v>
      </c>
      <c r="G1622" s="5" t="str">
        <f t="shared" si="102"/>
        <v>Senior</v>
      </c>
      <c r="H1622" t="s">
        <v>31</v>
      </c>
      <c r="I1622" t="s">
        <v>66</v>
      </c>
      <c r="J1622" t="s">
        <v>41</v>
      </c>
      <c r="K1622" t="s">
        <v>67</v>
      </c>
      <c r="L1622">
        <v>8</v>
      </c>
      <c r="M1622" s="6">
        <v>1880.34</v>
      </c>
      <c r="N1622" s="8">
        <v>0.28000000000000003</v>
      </c>
      <c r="O1622" s="5">
        <v>10830.76</v>
      </c>
      <c r="P1622" s="10" t="str">
        <f t="shared" si="103"/>
        <v>2022</v>
      </c>
      <c r="Q1622" s="10" t="s">
        <v>694</v>
      </c>
      <c r="R1622" s="11" t="s">
        <v>2775</v>
      </c>
    </row>
    <row r="1623" spans="1:18" x14ac:dyDescent="0.3">
      <c r="A1623" t="str">
        <f t="shared" si="100"/>
        <v>1622-Fat/SPS</v>
      </c>
      <c r="B1623" t="s">
        <v>62</v>
      </c>
      <c r="C1623" t="str">
        <f t="shared" si="101"/>
        <v>Fat</v>
      </c>
      <c r="D1623">
        <v>1622</v>
      </c>
      <c r="E1623" t="s">
        <v>13</v>
      </c>
      <c r="F1623" s="5">
        <v>56</v>
      </c>
      <c r="G1623" s="5" t="str">
        <f t="shared" si="102"/>
        <v>Senior</v>
      </c>
      <c r="H1623" t="s">
        <v>31</v>
      </c>
      <c r="I1623" t="s">
        <v>64</v>
      </c>
      <c r="J1623" t="s">
        <v>38</v>
      </c>
      <c r="K1623" t="s">
        <v>67</v>
      </c>
      <c r="L1623">
        <v>8</v>
      </c>
      <c r="M1623" s="6">
        <v>258.95</v>
      </c>
      <c r="N1623" s="8">
        <v>0.12</v>
      </c>
      <c r="O1623" s="5">
        <v>1823.01</v>
      </c>
      <c r="P1623" s="10" t="str">
        <f t="shared" si="103"/>
        <v>2021</v>
      </c>
      <c r="Q1623" s="10" t="s">
        <v>185</v>
      </c>
      <c r="R1623" s="11" t="s">
        <v>2776</v>
      </c>
    </row>
    <row r="1624" spans="1:18" x14ac:dyDescent="0.3">
      <c r="A1624" t="str">
        <f t="shared" si="100"/>
        <v>1623-Luc/SPS</v>
      </c>
      <c r="B1624" t="s">
        <v>62</v>
      </c>
      <c r="C1624" t="str">
        <f t="shared" si="101"/>
        <v>Luc</v>
      </c>
      <c r="D1624">
        <v>1623</v>
      </c>
      <c r="E1624" t="s">
        <v>25</v>
      </c>
      <c r="F1624" s="5">
        <v>36</v>
      </c>
      <c r="G1624" s="5" t="str">
        <f t="shared" si="102"/>
        <v>Middle Age</v>
      </c>
      <c r="H1624" t="s">
        <v>31</v>
      </c>
      <c r="I1624" t="s">
        <v>65</v>
      </c>
      <c r="J1624" t="s">
        <v>41</v>
      </c>
      <c r="K1624" t="s">
        <v>42</v>
      </c>
      <c r="L1624">
        <v>8</v>
      </c>
      <c r="M1624" s="6">
        <v>319.86</v>
      </c>
      <c r="N1624" s="8">
        <v>0.09</v>
      </c>
      <c r="O1624" s="5">
        <v>2328.58</v>
      </c>
      <c r="P1624" s="10" t="str">
        <f t="shared" si="103"/>
        <v>2021</v>
      </c>
      <c r="Q1624" s="10" t="s">
        <v>361</v>
      </c>
      <c r="R1624" s="11" t="s">
        <v>2777</v>
      </c>
    </row>
    <row r="1625" spans="1:18" x14ac:dyDescent="0.3">
      <c r="A1625" t="str">
        <f t="shared" si="100"/>
        <v>1624-Jam/SPS</v>
      </c>
      <c r="B1625" t="s">
        <v>62</v>
      </c>
      <c r="C1625" t="str">
        <f t="shared" si="101"/>
        <v>Jam</v>
      </c>
      <c r="D1625">
        <v>1624</v>
      </c>
      <c r="E1625" t="s">
        <v>17</v>
      </c>
      <c r="F1625" s="5">
        <v>63</v>
      </c>
      <c r="G1625" s="5" t="str">
        <f t="shared" si="102"/>
        <v>Senior</v>
      </c>
      <c r="H1625" t="s">
        <v>32</v>
      </c>
      <c r="I1625" t="s">
        <v>35</v>
      </c>
      <c r="J1625" t="s">
        <v>40</v>
      </c>
      <c r="K1625" t="s">
        <v>43</v>
      </c>
      <c r="L1625">
        <v>9</v>
      </c>
      <c r="M1625" s="6">
        <v>748.21</v>
      </c>
      <c r="N1625" s="8">
        <v>0.01</v>
      </c>
      <c r="O1625" s="5">
        <v>6666.55</v>
      </c>
      <c r="P1625" s="10" t="str">
        <f t="shared" si="103"/>
        <v>2020</v>
      </c>
      <c r="Q1625" s="10" t="s">
        <v>484</v>
      </c>
      <c r="R1625" s="11" t="s">
        <v>2778</v>
      </c>
    </row>
    <row r="1626" spans="1:18" x14ac:dyDescent="0.3">
      <c r="A1626" t="str">
        <f t="shared" si="100"/>
        <v>1625-Joh/SPS</v>
      </c>
      <c r="B1626" t="s">
        <v>62</v>
      </c>
      <c r="C1626" t="str">
        <f t="shared" si="101"/>
        <v>Joh</v>
      </c>
      <c r="D1626">
        <v>1625</v>
      </c>
      <c r="E1626" t="s">
        <v>19</v>
      </c>
      <c r="F1626" s="5">
        <v>41</v>
      </c>
      <c r="G1626" s="5" t="str">
        <f t="shared" si="102"/>
        <v>Middle Age</v>
      </c>
      <c r="H1626" t="s">
        <v>32</v>
      </c>
      <c r="I1626" t="s">
        <v>63</v>
      </c>
      <c r="J1626" t="s">
        <v>40</v>
      </c>
      <c r="K1626" t="s">
        <v>67</v>
      </c>
      <c r="L1626">
        <v>1</v>
      </c>
      <c r="M1626" s="6">
        <v>871.41</v>
      </c>
      <c r="N1626" s="8">
        <v>0.04</v>
      </c>
      <c r="O1626" s="5">
        <v>836.55</v>
      </c>
      <c r="P1626" s="10" t="str">
        <f t="shared" si="103"/>
        <v>2022</v>
      </c>
      <c r="Q1626" s="10" t="s">
        <v>551</v>
      </c>
      <c r="R1626" s="11" t="s">
        <v>2779</v>
      </c>
    </row>
    <row r="1627" spans="1:18" x14ac:dyDescent="0.3">
      <c r="A1627" t="str">
        <f t="shared" si="100"/>
        <v>1626-Emm/SPS</v>
      </c>
      <c r="B1627" t="s">
        <v>62</v>
      </c>
      <c r="C1627" t="str">
        <f t="shared" si="101"/>
        <v>Emm</v>
      </c>
      <c r="D1627">
        <v>1626</v>
      </c>
      <c r="E1627" t="s">
        <v>20</v>
      </c>
      <c r="F1627" s="5">
        <v>31</v>
      </c>
      <c r="G1627" s="5" t="str">
        <f t="shared" si="102"/>
        <v>Middle Age</v>
      </c>
      <c r="H1627" t="s">
        <v>31</v>
      </c>
      <c r="I1627" t="s">
        <v>63</v>
      </c>
      <c r="J1627" t="s">
        <v>40</v>
      </c>
      <c r="K1627" t="s">
        <v>43</v>
      </c>
      <c r="L1627">
        <v>8</v>
      </c>
      <c r="M1627" s="6">
        <v>1192.83</v>
      </c>
      <c r="N1627" s="8">
        <v>0.03</v>
      </c>
      <c r="O1627" s="5">
        <v>9256.36</v>
      </c>
      <c r="P1627" s="10" t="str">
        <f t="shared" si="103"/>
        <v>2020</v>
      </c>
      <c r="Q1627" s="10" t="s">
        <v>531</v>
      </c>
      <c r="R1627" s="11" t="s">
        <v>2780</v>
      </c>
    </row>
    <row r="1628" spans="1:18" x14ac:dyDescent="0.3">
      <c r="A1628" t="str">
        <f t="shared" si="100"/>
        <v>1627-Oma/SPS</v>
      </c>
      <c r="B1628" t="s">
        <v>62</v>
      </c>
      <c r="C1628" t="str">
        <f t="shared" si="101"/>
        <v>Oma</v>
      </c>
      <c r="D1628">
        <v>1627</v>
      </c>
      <c r="E1628" t="s">
        <v>23</v>
      </c>
      <c r="F1628" s="5">
        <v>64</v>
      </c>
      <c r="G1628" s="5" t="str">
        <f t="shared" si="102"/>
        <v>Senior</v>
      </c>
      <c r="H1628" t="s">
        <v>31</v>
      </c>
      <c r="I1628" t="s">
        <v>66</v>
      </c>
      <c r="J1628" t="s">
        <v>40</v>
      </c>
      <c r="K1628" t="s">
        <v>42</v>
      </c>
      <c r="L1628" s="12">
        <v>5</v>
      </c>
      <c r="M1628" s="6">
        <v>1557.66</v>
      </c>
      <c r="N1628" s="8">
        <v>0.1</v>
      </c>
      <c r="O1628" s="5">
        <v>2803.79</v>
      </c>
      <c r="P1628" s="10" t="str">
        <f t="shared" si="103"/>
        <v>2021</v>
      </c>
      <c r="Q1628" s="10" t="s">
        <v>488</v>
      </c>
      <c r="R1628" s="11" t="s">
        <v>2781</v>
      </c>
    </row>
    <row r="1629" spans="1:18" x14ac:dyDescent="0.3">
      <c r="A1629" t="str">
        <f t="shared" si="100"/>
        <v>1628-Jam/SPS</v>
      </c>
      <c r="B1629" t="s">
        <v>62</v>
      </c>
      <c r="C1629" t="str">
        <f t="shared" si="101"/>
        <v>Jam</v>
      </c>
      <c r="D1629">
        <v>1628</v>
      </c>
      <c r="E1629" t="s">
        <v>17</v>
      </c>
      <c r="F1629" s="5">
        <v>54</v>
      </c>
      <c r="G1629" s="5" t="str">
        <f t="shared" si="102"/>
        <v>Senior</v>
      </c>
      <c r="H1629" t="s">
        <v>31</v>
      </c>
      <c r="I1629" t="s">
        <v>33</v>
      </c>
      <c r="J1629" t="s">
        <v>37</v>
      </c>
      <c r="K1629" t="s">
        <v>43</v>
      </c>
      <c r="L1629">
        <v>4</v>
      </c>
      <c r="M1629" s="6">
        <v>314.75</v>
      </c>
      <c r="N1629" s="8">
        <v>0.18</v>
      </c>
      <c r="O1629" s="5">
        <v>1032.3800000000001</v>
      </c>
      <c r="P1629" s="10" t="str">
        <f t="shared" si="103"/>
        <v>2020</v>
      </c>
      <c r="Q1629" s="10" t="s">
        <v>1062</v>
      </c>
      <c r="R1629" s="11" t="s">
        <v>2782</v>
      </c>
    </row>
    <row r="1630" spans="1:18" x14ac:dyDescent="0.3">
      <c r="A1630" t="str">
        <f t="shared" si="100"/>
        <v>1629-Joh/SPS</v>
      </c>
      <c r="B1630" t="s">
        <v>62</v>
      </c>
      <c r="C1630" t="str">
        <f t="shared" si="101"/>
        <v>Joh</v>
      </c>
      <c r="D1630">
        <v>1629</v>
      </c>
      <c r="E1630" t="s">
        <v>19</v>
      </c>
      <c r="F1630" s="5">
        <v>22</v>
      </c>
      <c r="G1630" s="5" t="str">
        <f t="shared" si="102"/>
        <v>Young</v>
      </c>
      <c r="H1630" t="s">
        <v>31</v>
      </c>
      <c r="I1630" t="s">
        <v>35</v>
      </c>
      <c r="J1630" t="s">
        <v>39</v>
      </c>
      <c r="K1630" t="s">
        <v>67</v>
      </c>
      <c r="L1630">
        <v>1</v>
      </c>
      <c r="M1630" s="6">
        <v>1615.15</v>
      </c>
      <c r="N1630" s="8">
        <v>0.01</v>
      </c>
      <c r="O1630" s="5">
        <v>1599</v>
      </c>
      <c r="P1630" s="10" t="str">
        <f t="shared" si="103"/>
        <v>2021</v>
      </c>
      <c r="Q1630" s="10" t="s">
        <v>784</v>
      </c>
      <c r="R1630" s="11" t="s">
        <v>2783</v>
      </c>
    </row>
    <row r="1631" spans="1:18" x14ac:dyDescent="0.3">
      <c r="A1631" t="str">
        <f t="shared" si="100"/>
        <v>1630-Sop/SPS</v>
      </c>
      <c r="B1631" t="s">
        <v>62</v>
      </c>
      <c r="C1631" t="str">
        <f t="shared" si="101"/>
        <v>Sop</v>
      </c>
      <c r="D1631">
        <v>1630</v>
      </c>
      <c r="E1631" t="s">
        <v>58</v>
      </c>
      <c r="F1631" s="5">
        <v>41</v>
      </c>
      <c r="G1631" s="5" t="str">
        <f t="shared" si="102"/>
        <v>Middle Age</v>
      </c>
      <c r="H1631" t="s">
        <v>31</v>
      </c>
      <c r="I1631" t="s">
        <v>35</v>
      </c>
      <c r="J1631" t="s">
        <v>38</v>
      </c>
      <c r="K1631" t="s">
        <v>43</v>
      </c>
      <c r="L1631">
        <v>6</v>
      </c>
      <c r="M1631" s="6">
        <v>1239.56</v>
      </c>
      <c r="N1631" s="8">
        <v>0.22</v>
      </c>
      <c r="O1631" s="5">
        <v>5801.14</v>
      </c>
      <c r="P1631" s="10" t="str">
        <f t="shared" si="103"/>
        <v>2021</v>
      </c>
      <c r="Q1631" s="10" t="s">
        <v>1063</v>
      </c>
      <c r="R1631" s="11" t="s">
        <v>2784</v>
      </c>
    </row>
    <row r="1632" spans="1:18" x14ac:dyDescent="0.3">
      <c r="A1632" t="str">
        <f t="shared" si="100"/>
        <v>1631-Oma/SPS</v>
      </c>
      <c r="B1632" t="s">
        <v>62</v>
      </c>
      <c r="C1632" t="str">
        <f t="shared" si="101"/>
        <v>Oma</v>
      </c>
      <c r="D1632">
        <v>1631</v>
      </c>
      <c r="E1632" t="s">
        <v>23</v>
      </c>
      <c r="F1632" s="5">
        <v>51</v>
      </c>
      <c r="G1632" s="5" t="str">
        <f t="shared" si="102"/>
        <v>Senior</v>
      </c>
      <c r="H1632" t="s">
        <v>32</v>
      </c>
      <c r="I1632" t="s">
        <v>63</v>
      </c>
      <c r="J1632" t="s">
        <v>37</v>
      </c>
      <c r="K1632" t="s">
        <v>67</v>
      </c>
      <c r="L1632">
        <v>1</v>
      </c>
      <c r="M1632" s="6">
        <v>1962.72</v>
      </c>
      <c r="N1632" s="8">
        <v>0.12</v>
      </c>
      <c r="O1632" s="5">
        <v>1727.19</v>
      </c>
      <c r="P1632" s="10" t="str">
        <f t="shared" si="103"/>
        <v>2020</v>
      </c>
      <c r="Q1632" s="10" t="s">
        <v>313</v>
      </c>
      <c r="R1632" s="11" t="s">
        <v>2785</v>
      </c>
    </row>
    <row r="1633" spans="1:18" x14ac:dyDescent="0.3">
      <c r="A1633" t="str">
        <f t="shared" si="100"/>
        <v>1632-Isa/SPS</v>
      </c>
      <c r="B1633" t="s">
        <v>62</v>
      </c>
      <c r="C1633" t="str">
        <f t="shared" si="101"/>
        <v>Isa</v>
      </c>
      <c r="D1633">
        <v>1632</v>
      </c>
      <c r="E1633" t="s">
        <v>21</v>
      </c>
      <c r="F1633" s="5">
        <v>48</v>
      </c>
      <c r="G1633" s="5" t="str">
        <f t="shared" si="102"/>
        <v>Senior</v>
      </c>
      <c r="H1633" t="s">
        <v>31</v>
      </c>
      <c r="I1633" t="s">
        <v>34</v>
      </c>
      <c r="J1633" t="s">
        <v>40</v>
      </c>
      <c r="K1633" t="s">
        <v>67</v>
      </c>
      <c r="L1633">
        <v>5</v>
      </c>
      <c r="M1633" s="6">
        <v>1319.78</v>
      </c>
      <c r="N1633" s="8">
        <v>0.28999999999999998</v>
      </c>
      <c r="O1633" s="5">
        <v>4685.22</v>
      </c>
      <c r="P1633" s="10" t="str">
        <f t="shared" si="103"/>
        <v>2022</v>
      </c>
      <c r="Q1633" s="10" t="s">
        <v>1051</v>
      </c>
      <c r="R1633" s="11" t="s">
        <v>2786</v>
      </c>
    </row>
    <row r="1634" spans="1:18" x14ac:dyDescent="0.3">
      <c r="A1634" t="str">
        <f t="shared" si="100"/>
        <v>1633-Mar/SPS</v>
      </c>
      <c r="B1634" t="s">
        <v>62</v>
      </c>
      <c r="C1634" t="str">
        <f t="shared" si="101"/>
        <v>Mar</v>
      </c>
      <c r="D1634">
        <v>1633</v>
      </c>
      <c r="E1634" t="s">
        <v>18</v>
      </c>
      <c r="F1634" s="5">
        <v>47</v>
      </c>
      <c r="G1634" s="5" t="str">
        <f t="shared" si="102"/>
        <v>Senior</v>
      </c>
      <c r="H1634" t="s">
        <v>32</v>
      </c>
      <c r="I1634" t="s">
        <v>34</v>
      </c>
      <c r="J1634" t="s">
        <v>38</v>
      </c>
      <c r="K1634" t="s">
        <v>42</v>
      </c>
      <c r="L1634">
        <v>9</v>
      </c>
      <c r="M1634" s="6">
        <v>1446.38</v>
      </c>
      <c r="N1634" s="8">
        <v>0.17</v>
      </c>
      <c r="O1634" s="5">
        <v>10804.46</v>
      </c>
      <c r="P1634" s="10" t="str">
        <f t="shared" si="103"/>
        <v>2022</v>
      </c>
      <c r="Q1634" s="10" t="s">
        <v>827</v>
      </c>
      <c r="R1634" s="11" t="s">
        <v>2787</v>
      </c>
    </row>
    <row r="1635" spans="1:18" x14ac:dyDescent="0.3">
      <c r="A1635" t="str">
        <f t="shared" si="100"/>
        <v>1634-Ali/SPS</v>
      </c>
      <c r="B1635" t="s">
        <v>62</v>
      </c>
      <c r="C1635" t="str">
        <f t="shared" si="101"/>
        <v>Ali</v>
      </c>
      <c r="D1635">
        <v>1634</v>
      </c>
      <c r="E1635" t="s">
        <v>12</v>
      </c>
      <c r="F1635" s="5">
        <v>26</v>
      </c>
      <c r="G1635" s="5" t="str">
        <f t="shared" si="102"/>
        <v>Middle Age</v>
      </c>
      <c r="H1635" t="s">
        <v>32</v>
      </c>
      <c r="I1635" t="s">
        <v>66</v>
      </c>
      <c r="J1635" t="s">
        <v>39</v>
      </c>
      <c r="K1635" t="s">
        <v>42</v>
      </c>
      <c r="L1635">
        <v>1</v>
      </c>
      <c r="M1635" s="6">
        <v>430.66</v>
      </c>
      <c r="N1635" s="8">
        <v>0.23</v>
      </c>
      <c r="O1635" s="5">
        <v>331.61</v>
      </c>
      <c r="P1635" s="10" t="str">
        <f t="shared" si="103"/>
        <v>2023</v>
      </c>
      <c r="Q1635" s="10" t="s">
        <v>571</v>
      </c>
      <c r="R1635" s="11" t="s">
        <v>2788</v>
      </c>
    </row>
    <row r="1636" spans="1:18" x14ac:dyDescent="0.3">
      <c r="A1636" t="str">
        <f t="shared" si="100"/>
        <v>1635-Meh/SPS</v>
      </c>
      <c r="B1636" t="s">
        <v>62</v>
      </c>
      <c r="C1636" t="str">
        <f t="shared" si="101"/>
        <v>Meh</v>
      </c>
      <c r="D1636">
        <v>1635</v>
      </c>
      <c r="E1636" t="s">
        <v>26</v>
      </c>
      <c r="F1636" s="5">
        <v>44</v>
      </c>
      <c r="G1636" s="5" t="str">
        <f t="shared" si="102"/>
        <v>Middle Age</v>
      </c>
      <c r="H1636" t="s">
        <v>32</v>
      </c>
      <c r="I1636" t="s">
        <v>35</v>
      </c>
      <c r="J1636" t="s">
        <v>41</v>
      </c>
      <c r="K1636" t="s">
        <v>43</v>
      </c>
      <c r="L1636">
        <v>9</v>
      </c>
      <c r="M1636" s="6">
        <v>1549.28</v>
      </c>
      <c r="N1636" s="8">
        <v>0.26</v>
      </c>
      <c r="O1636" s="5">
        <v>10318.200000000001</v>
      </c>
      <c r="P1636" s="10" t="str">
        <f t="shared" si="103"/>
        <v>2023</v>
      </c>
      <c r="Q1636" s="10" t="s">
        <v>835</v>
      </c>
      <c r="R1636" s="11" t="s">
        <v>2789</v>
      </c>
    </row>
    <row r="1637" spans="1:18" x14ac:dyDescent="0.3">
      <c r="A1637" t="str">
        <f t="shared" si="100"/>
        <v>1636-Isa/SPS</v>
      </c>
      <c r="B1637" t="s">
        <v>62</v>
      </c>
      <c r="C1637" t="str">
        <f t="shared" si="101"/>
        <v>Isa</v>
      </c>
      <c r="D1637">
        <v>1636</v>
      </c>
      <c r="E1637" t="s">
        <v>21</v>
      </c>
      <c r="F1637" s="5">
        <v>45</v>
      </c>
      <c r="G1637" s="5" t="str">
        <f t="shared" si="102"/>
        <v>Senior</v>
      </c>
      <c r="H1637" t="s">
        <v>32</v>
      </c>
      <c r="I1637" t="s">
        <v>34</v>
      </c>
      <c r="J1637" t="s">
        <v>37</v>
      </c>
      <c r="K1637" t="s">
        <v>43</v>
      </c>
      <c r="L1637">
        <v>4</v>
      </c>
      <c r="M1637" s="6">
        <v>204.57</v>
      </c>
      <c r="N1637" s="8">
        <v>0.27</v>
      </c>
      <c r="O1637" s="5">
        <v>597.34</v>
      </c>
      <c r="P1637" s="10" t="str">
        <f t="shared" si="103"/>
        <v>2023</v>
      </c>
      <c r="Q1637" s="10" t="s">
        <v>756</v>
      </c>
      <c r="R1637" s="11" t="s">
        <v>2790</v>
      </c>
    </row>
    <row r="1638" spans="1:18" x14ac:dyDescent="0.3">
      <c r="A1638" t="str">
        <f t="shared" si="100"/>
        <v>1637-Jac/SPS</v>
      </c>
      <c r="B1638" t="s">
        <v>62</v>
      </c>
      <c r="C1638" t="str">
        <f t="shared" si="101"/>
        <v>Jac</v>
      </c>
      <c r="D1638">
        <v>1637</v>
      </c>
      <c r="E1638" t="s">
        <v>30</v>
      </c>
      <c r="F1638" s="5">
        <v>59</v>
      </c>
      <c r="G1638" s="5" t="str">
        <f t="shared" si="102"/>
        <v>Senior</v>
      </c>
      <c r="H1638" t="s">
        <v>32</v>
      </c>
      <c r="I1638" t="s">
        <v>65</v>
      </c>
      <c r="J1638" t="s">
        <v>39</v>
      </c>
      <c r="K1638" t="s">
        <v>67</v>
      </c>
      <c r="L1638">
        <v>3</v>
      </c>
      <c r="M1638" s="6">
        <v>1330.23</v>
      </c>
      <c r="N1638" s="8">
        <v>0.16</v>
      </c>
      <c r="O1638" s="5">
        <v>3352.18</v>
      </c>
      <c r="P1638" s="10" t="str">
        <f t="shared" si="103"/>
        <v>2022</v>
      </c>
      <c r="Q1638" s="10" t="s">
        <v>260</v>
      </c>
      <c r="R1638" s="11" t="s">
        <v>2791</v>
      </c>
    </row>
    <row r="1639" spans="1:18" x14ac:dyDescent="0.3">
      <c r="A1639" t="str">
        <f t="shared" si="100"/>
        <v>1638-Joh/SPS</v>
      </c>
      <c r="B1639" t="s">
        <v>62</v>
      </c>
      <c r="C1639" t="str">
        <f t="shared" si="101"/>
        <v>Joh</v>
      </c>
      <c r="D1639">
        <v>1638</v>
      </c>
      <c r="E1639" t="s">
        <v>19</v>
      </c>
      <c r="F1639" s="5">
        <v>43</v>
      </c>
      <c r="G1639" s="5" t="str">
        <f t="shared" si="102"/>
        <v>Middle Age</v>
      </c>
      <c r="H1639" t="s">
        <v>32</v>
      </c>
      <c r="I1639" t="s">
        <v>65</v>
      </c>
      <c r="J1639" t="s">
        <v>38</v>
      </c>
      <c r="K1639" t="s">
        <v>67</v>
      </c>
      <c r="L1639">
        <v>8</v>
      </c>
      <c r="M1639" s="6">
        <v>158.37</v>
      </c>
      <c r="N1639" s="8">
        <v>0.12</v>
      </c>
      <c r="O1639" s="5">
        <v>1114.92</v>
      </c>
      <c r="P1639" s="10" t="str">
        <f t="shared" si="103"/>
        <v>2023</v>
      </c>
      <c r="Q1639" s="10" t="s">
        <v>571</v>
      </c>
      <c r="R1639" s="11" t="s">
        <v>2792</v>
      </c>
    </row>
    <row r="1640" spans="1:18" x14ac:dyDescent="0.3">
      <c r="A1640" t="str">
        <f t="shared" si="100"/>
        <v>1639-Muh/SPS</v>
      </c>
      <c r="B1640" t="s">
        <v>62</v>
      </c>
      <c r="C1640" t="str">
        <f t="shared" si="101"/>
        <v>Muh</v>
      </c>
      <c r="D1640">
        <v>1639</v>
      </c>
      <c r="E1640" t="s">
        <v>27</v>
      </c>
      <c r="F1640" s="5">
        <v>35</v>
      </c>
      <c r="G1640" s="5" t="str">
        <f t="shared" si="102"/>
        <v>Middle Age</v>
      </c>
      <c r="H1640" t="s">
        <v>32</v>
      </c>
      <c r="I1640" t="s">
        <v>65</v>
      </c>
      <c r="J1640" t="s">
        <v>57</v>
      </c>
      <c r="K1640" t="s">
        <v>67</v>
      </c>
      <c r="L1640">
        <v>6</v>
      </c>
      <c r="M1640" s="6">
        <v>274.69</v>
      </c>
      <c r="N1640" s="8">
        <v>0.17</v>
      </c>
      <c r="O1640" s="5">
        <v>1367.96</v>
      </c>
      <c r="P1640" s="10" t="str">
        <f t="shared" si="103"/>
        <v>2022</v>
      </c>
      <c r="Q1640" s="10" t="s">
        <v>353</v>
      </c>
      <c r="R1640" s="11" t="s">
        <v>2793</v>
      </c>
    </row>
    <row r="1641" spans="1:18" x14ac:dyDescent="0.3">
      <c r="A1641" t="str">
        <f t="shared" si="100"/>
        <v>1640-Fat/SPS</v>
      </c>
      <c r="B1641" t="s">
        <v>62</v>
      </c>
      <c r="C1641" t="str">
        <f t="shared" si="101"/>
        <v>Fat</v>
      </c>
      <c r="D1641">
        <v>1640</v>
      </c>
      <c r="E1641" t="s">
        <v>13</v>
      </c>
      <c r="F1641" s="5">
        <v>53</v>
      </c>
      <c r="G1641" s="5" t="str">
        <f t="shared" si="102"/>
        <v>Senior</v>
      </c>
      <c r="H1641" t="s">
        <v>32</v>
      </c>
      <c r="I1641" t="s">
        <v>65</v>
      </c>
      <c r="J1641" t="s">
        <v>37</v>
      </c>
      <c r="K1641" t="s">
        <v>67</v>
      </c>
      <c r="L1641">
        <v>7</v>
      </c>
      <c r="M1641" s="6">
        <v>260.33999999999997</v>
      </c>
      <c r="N1641" s="8">
        <v>0.12</v>
      </c>
      <c r="O1641" s="5">
        <v>1603.69</v>
      </c>
      <c r="P1641" s="10" t="str">
        <f t="shared" si="103"/>
        <v>2021</v>
      </c>
      <c r="Q1641" s="10" t="s">
        <v>799</v>
      </c>
      <c r="R1641" s="11" t="s">
        <v>2794</v>
      </c>
    </row>
    <row r="1642" spans="1:18" x14ac:dyDescent="0.3">
      <c r="A1642" t="str">
        <f t="shared" si="100"/>
        <v>1641-Lea/SPS</v>
      </c>
      <c r="B1642" t="s">
        <v>62</v>
      </c>
      <c r="C1642" t="str">
        <f t="shared" si="101"/>
        <v>Lea</v>
      </c>
      <c r="D1642">
        <v>1641</v>
      </c>
      <c r="E1642" t="s">
        <v>14</v>
      </c>
      <c r="F1642" s="5">
        <v>25</v>
      </c>
      <c r="G1642" s="5" t="str">
        <f t="shared" si="102"/>
        <v>Middle Age</v>
      </c>
      <c r="H1642" t="s">
        <v>31</v>
      </c>
      <c r="I1642" t="s">
        <v>35</v>
      </c>
      <c r="J1642" t="s">
        <v>38</v>
      </c>
      <c r="K1642" t="s">
        <v>42</v>
      </c>
      <c r="L1642">
        <v>9</v>
      </c>
      <c r="M1642" s="6">
        <v>152.34</v>
      </c>
      <c r="N1642" s="8">
        <v>7.0000000000000007E-2</v>
      </c>
      <c r="O1642" s="5">
        <v>1275.0899999999999</v>
      </c>
      <c r="P1642" s="10" t="str">
        <f t="shared" si="103"/>
        <v>2023</v>
      </c>
      <c r="Q1642" s="10" t="s">
        <v>750</v>
      </c>
      <c r="R1642" s="11" t="s">
        <v>2795</v>
      </c>
    </row>
    <row r="1643" spans="1:18" x14ac:dyDescent="0.3">
      <c r="A1643" t="str">
        <f t="shared" si="100"/>
        <v>1642-Mar/SPS</v>
      </c>
      <c r="B1643" t="s">
        <v>62</v>
      </c>
      <c r="C1643" t="str">
        <f t="shared" si="101"/>
        <v>Mar</v>
      </c>
      <c r="D1643">
        <v>1642</v>
      </c>
      <c r="E1643" t="s">
        <v>18</v>
      </c>
      <c r="F1643" s="5">
        <v>35</v>
      </c>
      <c r="G1643" s="5" t="str">
        <f t="shared" si="102"/>
        <v>Middle Age</v>
      </c>
      <c r="H1643" t="s">
        <v>31</v>
      </c>
      <c r="I1643" t="s">
        <v>65</v>
      </c>
      <c r="J1643" t="s">
        <v>38</v>
      </c>
      <c r="K1643" t="s">
        <v>67</v>
      </c>
      <c r="L1643">
        <v>5</v>
      </c>
      <c r="M1643" s="6">
        <v>676.22</v>
      </c>
      <c r="N1643" s="8">
        <v>0.1</v>
      </c>
      <c r="O1643" s="5">
        <v>3042.99</v>
      </c>
      <c r="P1643" s="10" t="str">
        <f t="shared" si="103"/>
        <v>2023</v>
      </c>
      <c r="Q1643" s="10" t="s">
        <v>96</v>
      </c>
      <c r="R1643" s="11" t="s">
        <v>2796</v>
      </c>
    </row>
    <row r="1644" spans="1:18" x14ac:dyDescent="0.3">
      <c r="A1644" t="str">
        <f t="shared" si="100"/>
        <v>1643-Lea/SPS</v>
      </c>
      <c r="B1644" t="s">
        <v>62</v>
      </c>
      <c r="C1644" t="str">
        <f t="shared" si="101"/>
        <v>Lea</v>
      </c>
      <c r="D1644">
        <v>1643</v>
      </c>
      <c r="E1644" t="s">
        <v>14</v>
      </c>
      <c r="F1644" s="5">
        <v>37</v>
      </c>
      <c r="G1644" s="5" t="str">
        <f t="shared" si="102"/>
        <v>Middle Age</v>
      </c>
      <c r="H1644" t="s">
        <v>31</v>
      </c>
      <c r="I1644" t="s">
        <v>35</v>
      </c>
      <c r="J1644" t="s">
        <v>39</v>
      </c>
      <c r="K1644" t="s">
        <v>42</v>
      </c>
      <c r="L1644" s="12">
        <v>5</v>
      </c>
      <c r="M1644" s="6">
        <v>1988.99</v>
      </c>
      <c r="N1644" s="8">
        <v>7.0000000000000007E-2</v>
      </c>
      <c r="O1644" s="5">
        <v>3699.52</v>
      </c>
      <c r="P1644" s="10" t="str">
        <f t="shared" si="103"/>
        <v>2022</v>
      </c>
      <c r="Q1644" s="10" t="s">
        <v>723</v>
      </c>
      <c r="R1644" s="11" t="s">
        <v>2797</v>
      </c>
    </row>
    <row r="1645" spans="1:18" x14ac:dyDescent="0.3">
      <c r="A1645" t="str">
        <f t="shared" si="100"/>
        <v>1644-Joh/SPS</v>
      </c>
      <c r="B1645" t="s">
        <v>62</v>
      </c>
      <c r="C1645" t="str">
        <f t="shared" si="101"/>
        <v>Joh</v>
      </c>
      <c r="D1645">
        <v>1644</v>
      </c>
      <c r="E1645" t="s">
        <v>19</v>
      </c>
      <c r="F1645" s="5">
        <v>49</v>
      </c>
      <c r="G1645" s="5" t="str">
        <f t="shared" si="102"/>
        <v>Senior</v>
      </c>
      <c r="H1645" t="s">
        <v>31</v>
      </c>
      <c r="I1645" t="s">
        <v>63</v>
      </c>
      <c r="J1645" t="s">
        <v>38</v>
      </c>
      <c r="K1645" t="s">
        <v>43</v>
      </c>
      <c r="L1645">
        <v>3</v>
      </c>
      <c r="M1645" s="6">
        <v>729.04</v>
      </c>
      <c r="N1645" s="8">
        <v>0.08</v>
      </c>
      <c r="O1645" s="5">
        <v>2012.15</v>
      </c>
      <c r="P1645" s="10" t="str">
        <f t="shared" si="103"/>
        <v>2022</v>
      </c>
      <c r="Q1645" s="10" t="s">
        <v>1064</v>
      </c>
      <c r="R1645" s="11" t="s">
        <v>2798</v>
      </c>
    </row>
    <row r="1646" spans="1:18" x14ac:dyDescent="0.3">
      <c r="A1646" t="str">
        <f t="shared" si="100"/>
        <v>1645-Dav/SPS</v>
      </c>
      <c r="B1646" t="s">
        <v>62</v>
      </c>
      <c r="C1646" t="str">
        <f t="shared" si="101"/>
        <v>Dav</v>
      </c>
      <c r="D1646">
        <v>1645</v>
      </c>
      <c r="E1646" t="s">
        <v>22</v>
      </c>
      <c r="F1646" s="5">
        <v>46</v>
      </c>
      <c r="G1646" s="5" t="str">
        <f t="shared" si="102"/>
        <v>Senior</v>
      </c>
      <c r="H1646" t="s">
        <v>31</v>
      </c>
      <c r="I1646" t="s">
        <v>66</v>
      </c>
      <c r="J1646" t="s">
        <v>37</v>
      </c>
      <c r="K1646" t="s">
        <v>43</v>
      </c>
      <c r="L1646">
        <v>3</v>
      </c>
      <c r="M1646" s="6">
        <v>1533.51</v>
      </c>
      <c r="N1646" s="8">
        <v>0.03</v>
      </c>
      <c r="O1646" s="5">
        <v>4462.51</v>
      </c>
      <c r="P1646" s="10" t="str">
        <f t="shared" si="103"/>
        <v>2023</v>
      </c>
      <c r="Q1646" s="10" t="s">
        <v>246</v>
      </c>
      <c r="R1646" s="11" t="s">
        <v>2799</v>
      </c>
    </row>
    <row r="1647" spans="1:18" x14ac:dyDescent="0.3">
      <c r="A1647" t="str">
        <f t="shared" si="100"/>
        <v>1646-Oma/SPS</v>
      </c>
      <c r="B1647" t="s">
        <v>62</v>
      </c>
      <c r="C1647" t="str">
        <f t="shared" si="101"/>
        <v>Oma</v>
      </c>
      <c r="D1647">
        <v>1646</v>
      </c>
      <c r="E1647" t="s">
        <v>23</v>
      </c>
      <c r="F1647" s="5">
        <v>35</v>
      </c>
      <c r="G1647" s="5" t="str">
        <f t="shared" si="102"/>
        <v>Middle Age</v>
      </c>
      <c r="H1647" t="s">
        <v>32</v>
      </c>
      <c r="I1647" t="s">
        <v>66</v>
      </c>
      <c r="J1647" t="s">
        <v>40</v>
      </c>
      <c r="K1647" t="s">
        <v>42</v>
      </c>
      <c r="L1647">
        <v>4</v>
      </c>
      <c r="M1647" s="6">
        <v>308.02</v>
      </c>
      <c r="N1647" s="8">
        <v>0.13</v>
      </c>
      <c r="O1647" s="5">
        <v>1071.9100000000001</v>
      </c>
      <c r="P1647" s="10" t="str">
        <f t="shared" si="103"/>
        <v>2020</v>
      </c>
      <c r="Q1647" s="10" t="s">
        <v>1002</v>
      </c>
      <c r="R1647" s="11" t="s">
        <v>2800</v>
      </c>
    </row>
    <row r="1648" spans="1:18" x14ac:dyDescent="0.3">
      <c r="A1648" t="str">
        <f t="shared" si="100"/>
        <v>1647-Sar/SPS</v>
      </c>
      <c r="B1648" t="s">
        <v>62</v>
      </c>
      <c r="C1648" t="str">
        <f t="shared" si="101"/>
        <v>Sar</v>
      </c>
      <c r="D1648">
        <v>1647</v>
      </c>
      <c r="E1648" t="s">
        <v>29</v>
      </c>
      <c r="F1648" s="5">
        <v>24</v>
      </c>
      <c r="G1648" s="5" t="str">
        <f t="shared" si="102"/>
        <v>Young</v>
      </c>
      <c r="H1648" t="s">
        <v>32</v>
      </c>
      <c r="I1648" t="s">
        <v>65</v>
      </c>
      <c r="J1648" t="s">
        <v>37</v>
      </c>
      <c r="K1648" t="s">
        <v>67</v>
      </c>
      <c r="L1648">
        <v>7</v>
      </c>
      <c r="M1648" s="6">
        <v>936.26</v>
      </c>
      <c r="N1648" s="8">
        <v>7.0000000000000007E-2</v>
      </c>
      <c r="O1648" s="5">
        <v>6095.05</v>
      </c>
      <c r="P1648" s="10" t="str">
        <f t="shared" si="103"/>
        <v>2023</v>
      </c>
      <c r="Q1648" s="10" t="s">
        <v>1065</v>
      </c>
      <c r="R1648" s="11" t="s">
        <v>2801</v>
      </c>
    </row>
    <row r="1649" spans="1:18" x14ac:dyDescent="0.3">
      <c r="A1649" t="str">
        <f t="shared" si="100"/>
        <v>1648-Mar/SPS</v>
      </c>
      <c r="B1649" t="s">
        <v>62</v>
      </c>
      <c r="C1649" t="str">
        <f t="shared" si="101"/>
        <v>Mar</v>
      </c>
      <c r="D1649">
        <v>1648</v>
      </c>
      <c r="E1649" t="s">
        <v>18</v>
      </c>
      <c r="F1649" s="5">
        <v>18</v>
      </c>
      <c r="G1649" s="5" t="str">
        <f t="shared" si="102"/>
        <v>Young</v>
      </c>
      <c r="H1649" t="s">
        <v>32</v>
      </c>
      <c r="I1649" t="s">
        <v>65</v>
      </c>
      <c r="J1649" t="s">
        <v>38</v>
      </c>
      <c r="K1649" t="s">
        <v>43</v>
      </c>
      <c r="L1649">
        <v>6</v>
      </c>
      <c r="M1649" s="6">
        <v>410.98</v>
      </c>
      <c r="N1649" s="8">
        <v>0.13</v>
      </c>
      <c r="O1649" s="5">
        <v>2145.3200000000002</v>
      </c>
      <c r="P1649" s="10" t="str">
        <f t="shared" si="103"/>
        <v>2022</v>
      </c>
      <c r="Q1649" s="10" t="s">
        <v>690</v>
      </c>
      <c r="R1649" s="11" t="s">
        <v>2802</v>
      </c>
    </row>
    <row r="1650" spans="1:18" x14ac:dyDescent="0.3">
      <c r="A1650" t="str">
        <f t="shared" si="100"/>
        <v>1649-Muh/SPS</v>
      </c>
      <c r="B1650" t="s">
        <v>62</v>
      </c>
      <c r="C1650" t="str">
        <f t="shared" si="101"/>
        <v>Muh</v>
      </c>
      <c r="D1650">
        <v>1649</v>
      </c>
      <c r="E1650" t="s">
        <v>27</v>
      </c>
      <c r="F1650" s="5">
        <v>45</v>
      </c>
      <c r="G1650" s="5" t="str">
        <f t="shared" si="102"/>
        <v>Senior</v>
      </c>
      <c r="H1650" t="s">
        <v>32</v>
      </c>
      <c r="I1650" t="s">
        <v>65</v>
      </c>
      <c r="J1650" t="s">
        <v>39</v>
      </c>
      <c r="K1650" t="s">
        <v>42</v>
      </c>
      <c r="L1650">
        <v>3</v>
      </c>
      <c r="M1650" s="6">
        <v>424.59</v>
      </c>
      <c r="N1650" s="8">
        <v>0.24</v>
      </c>
      <c r="O1650" s="5">
        <v>968.07</v>
      </c>
      <c r="P1650" s="10" t="str">
        <f t="shared" si="103"/>
        <v>2022</v>
      </c>
      <c r="Q1650" s="10" t="s">
        <v>1066</v>
      </c>
      <c r="R1650" s="11" t="s">
        <v>2803</v>
      </c>
    </row>
    <row r="1651" spans="1:18" x14ac:dyDescent="0.3">
      <c r="A1651" t="str">
        <f t="shared" si="100"/>
        <v>1650-Sar/SPS</v>
      </c>
      <c r="B1651" t="s">
        <v>62</v>
      </c>
      <c r="C1651" t="str">
        <f t="shared" si="101"/>
        <v>Sar</v>
      </c>
      <c r="D1651">
        <v>1650</v>
      </c>
      <c r="E1651" t="s">
        <v>29</v>
      </c>
      <c r="F1651" s="5">
        <v>50</v>
      </c>
      <c r="G1651" s="5" t="str">
        <f t="shared" si="102"/>
        <v>Senior</v>
      </c>
      <c r="H1651" t="s">
        <v>32</v>
      </c>
      <c r="I1651" t="s">
        <v>66</v>
      </c>
      <c r="J1651" t="s">
        <v>37</v>
      </c>
      <c r="K1651" t="s">
        <v>43</v>
      </c>
      <c r="L1651">
        <v>7</v>
      </c>
      <c r="M1651" s="6">
        <v>244.4</v>
      </c>
      <c r="N1651" s="8">
        <v>0.13</v>
      </c>
      <c r="O1651" s="5">
        <v>1488.4</v>
      </c>
      <c r="P1651" s="10" t="str">
        <f t="shared" si="103"/>
        <v>2023</v>
      </c>
      <c r="Q1651" s="10" t="s">
        <v>742</v>
      </c>
      <c r="R1651" s="11" t="s">
        <v>2804</v>
      </c>
    </row>
    <row r="1652" spans="1:18" x14ac:dyDescent="0.3">
      <c r="A1652" t="str">
        <f t="shared" si="100"/>
        <v>1651-Joh/SPS</v>
      </c>
      <c r="B1652" t="s">
        <v>62</v>
      </c>
      <c r="C1652" t="str">
        <f t="shared" si="101"/>
        <v>Joh</v>
      </c>
      <c r="D1652">
        <v>1651</v>
      </c>
      <c r="E1652" t="s">
        <v>19</v>
      </c>
      <c r="F1652" s="5">
        <v>21</v>
      </c>
      <c r="G1652" s="5" t="str">
        <f t="shared" si="102"/>
        <v>Young</v>
      </c>
      <c r="H1652" t="s">
        <v>31</v>
      </c>
      <c r="I1652" t="s">
        <v>34</v>
      </c>
      <c r="J1652" t="s">
        <v>57</v>
      </c>
      <c r="K1652" t="s">
        <v>67</v>
      </c>
      <c r="L1652">
        <v>4</v>
      </c>
      <c r="M1652" s="6">
        <v>892.49</v>
      </c>
      <c r="N1652" s="8">
        <v>0.28999999999999998</v>
      </c>
      <c r="O1652" s="5">
        <v>2534.67</v>
      </c>
      <c r="P1652" s="10" t="str">
        <f t="shared" si="103"/>
        <v>2020</v>
      </c>
      <c r="Q1652" s="10" t="s">
        <v>1067</v>
      </c>
      <c r="R1652" s="11" t="s">
        <v>2805</v>
      </c>
    </row>
    <row r="1653" spans="1:18" x14ac:dyDescent="0.3">
      <c r="A1653" t="str">
        <f t="shared" si="100"/>
        <v>1652-Joh/SPS</v>
      </c>
      <c r="B1653" t="s">
        <v>62</v>
      </c>
      <c r="C1653" t="str">
        <f t="shared" si="101"/>
        <v>Joh</v>
      </c>
      <c r="D1653">
        <v>1652</v>
      </c>
      <c r="E1653" t="s">
        <v>19</v>
      </c>
      <c r="F1653" s="5">
        <v>37</v>
      </c>
      <c r="G1653" s="5" t="str">
        <f t="shared" si="102"/>
        <v>Middle Age</v>
      </c>
      <c r="H1653" t="s">
        <v>31</v>
      </c>
      <c r="I1653" t="s">
        <v>66</v>
      </c>
      <c r="J1653" t="s">
        <v>40</v>
      </c>
      <c r="K1653" t="s">
        <v>42</v>
      </c>
      <c r="L1653">
        <v>8</v>
      </c>
      <c r="M1653" s="6">
        <v>197.29</v>
      </c>
      <c r="N1653" s="8">
        <v>0.04</v>
      </c>
      <c r="O1653" s="5">
        <v>1515.19</v>
      </c>
      <c r="P1653" s="10" t="str">
        <f t="shared" si="103"/>
        <v>2023</v>
      </c>
      <c r="Q1653" s="10" t="s">
        <v>1068</v>
      </c>
      <c r="R1653" s="11" t="s">
        <v>2806</v>
      </c>
    </row>
    <row r="1654" spans="1:18" x14ac:dyDescent="0.3">
      <c r="A1654" t="str">
        <f t="shared" si="100"/>
        <v>1653-Mar/SPS</v>
      </c>
      <c r="B1654" t="s">
        <v>62</v>
      </c>
      <c r="C1654" t="str">
        <f t="shared" si="101"/>
        <v>Mar</v>
      </c>
      <c r="D1654">
        <v>1653</v>
      </c>
      <c r="E1654" t="s">
        <v>18</v>
      </c>
      <c r="F1654" s="5">
        <v>53</v>
      </c>
      <c r="G1654" s="5" t="str">
        <f t="shared" si="102"/>
        <v>Senior</v>
      </c>
      <c r="H1654" t="s">
        <v>32</v>
      </c>
      <c r="I1654" t="s">
        <v>65</v>
      </c>
      <c r="J1654" t="s">
        <v>41</v>
      </c>
      <c r="K1654" t="s">
        <v>43</v>
      </c>
      <c r="L1654">
        <v>7</v>
      </c>
      <c r="M1654" s="6">
        <v>1824.13</v>
      </c>
      <c r="N1654" s="8">
        <v>0.26</v>
      </c>
      <c r="O1654" s="5">
        <v>9448.99</v>
      </c>
      <c r="P1654" s="10" t="str">
        <f t="shared" si="103"/>
        <v>2022</v>
      </c>
      <c r="Q1654" s="10" t="s">
        <v>857</v>
      </c>
      <c r="R1654" s="11" t="s">
        <v>2807</v>
      </c>
    </row>
    <row r="1655" spans="1:18" x14ac:dyDescent="0.3">
      <c r="A1655" t="str">
        <f t="shared" si="100"/>
        <v>1654-Dan/SPS</v>
      </c>
      <c r="B1655" t="s">
        <v>62</v>
      </c>
      <c r="C1655" t="str">
        <f t="shared" si="101"/>
        <v>Dan</v>
      </c>
      <c r="D1655">
        <v>1654</v>
      </c>
      <c r="E1655" t="s">
        <v>15</v>
      </c>
      <c r="F1655" s="5">
        <v>48</v>
      </c>
      <c r="G1655" s="5" t="str">
        <f t="shared" si="102"/>
        <v>Senior</v>
      </c>
      <c r="H1655" t="s">
        <v>31</v>
      </c>
      <c r="I1655" t="s">
        <v>34</v>
      </c>
      <c r="J1655" t="s">
        <v>39</v>
      </c>
      <c r="K1655" t="s">
        <v>67</v>
      </c>
      <c r="L1655">
        <v>7</v>
      </c>
      <c r="M1655" s="6">
        <v>923.41</v>
      </c>
      <c r="N1655" s="8">
        <v>7.0000000000000007E-2</v>
      </c>
      <c r="O1655" s="5">
        <v>6011.4</v>
      </c>
      <c r="P1655" s="10" t="str">
        <f t="shared" si="103"/>
        <v>2023</v>
      </c>
      <c r="Q1655" s="10" t="s">
        <v>294</v>
      </c>
      <c r="R1655" s="11" t="s">
        <v>2808</v>
      </c>
    </row>
    <row r="1656" spans="1:18" x14ac:dyDescent="0.3">
      <c r="A1656" t="str">
        <f t="shared" si="100"/>
        <v>1655-Jam/SPS</v>
      </c>
      <c r="B1656" t="s">
        <v>62</v>
      </c>
      <c r="C1656" t="str">
        <f t="shared" si="101"/>
        <v>Jam</v>
      </c>
      <c r="D1656">
        <v>1655</v>
      </c>
      <c r="E1656" t="s">
        <v>17</v>
      </c>
      <c r="F1656" s="5">
        <v>55</v>
      </c>
      <c r="G1656" s="5" t="str">
        <f t="shared" si="102"/>
        <v>Senior</v>
      </c>
      <c r="H1656" t="s">
        <v>31</v>
      </c>
      <c r="I1656" t="s">
        <v>34</v>
      </c>
      <c r="J1656" t="s">
        <v>39</v>
      </c>
      <c r="K1656" t="s">
        <v>42</v>
      </c>
      <c r="L1656">
        <v>9</v>
      </c>
      <c r="M1656" s="6">
        <v>1685.2</v>
      </c>
      <c r="N1656" s="8">
        <v>0.28000000000000003</v>
      </c>
      <c r="O1656" s="5">
        <v>10920.1</v>
      </c>
      <c r="P1656" s="10" t="str">
        <f t="shared" si="103"/>
        <v>2022</v>
      </c>
      <c r="Q1656" s="10" t="s">
        <v>1069</v>
      </c>
      <c r="R1656" s="11" t="s">
        <v>2809</v>
      </c>
    </row>
    <row r="1657" spans="1:18" x14ac:dyDescent="0.3">
      <c r="A1657" t="str">
        <f t="shared" si="100"/>
        <v>1656-Ais/SPS</v>
      </c>
      <c r="B1657" t="s">
        <v>62</v>
      </c>
      <c r="C1657" t="str">
        <f t="shared" si="101"/>
        <v>Ais</v>
      </c>
      <c r="D1657">
        <v>1656</v>
      </c>
      <c r="E1657" t="s">
        <v>16</v>
      </c>
      <c r="F1657" s="5">
        <v>45</v>
      </c>
      <c r="G1657" s="5" t="str">
        <f t="shared" si="102"/>
        <v>Senior</v>
      </c>
      <c r="H1657" t="s">
        <v>31</v>
      </c>
      <c r="I1657" t="s">
        <v>64</v>
      </c>
      <c r="J1657" t="s">
        <v>41</v>
      </c>
      <c r="K1657" t="s">
        <v>42</v>
      </c>
      <c r="L1657">
        <v>8</v>
      </c>
      <c r="M1657" s="6">
        <v>1959.96</v>
      </c>
      <c r="N1657" s="8">
        <v>7.0000000000000007E-2</v>
      </c>
      <c r="O1657" s="5">
        <v>14582.1</v>
      </c>
      <c r="P1657" s="10" t="str">
        <f t="shared" si="103"/>
        <v>2021</v>
      </c>
      <c r="Q1657" s="10" t="s">
        <v>1070</v>
      </c>
      <c r="R1657" s="11" t="s">
        <v>2810</v>
      </c>
    </row>
    <row r="1658" spans="1:18" x14ac:dyDescent="0.3">
      <c r="A1658" t="str">
        <f t="shared" si="100"/>
        <v>1657-Noa/SPS</v>
      </c>
      <c r="B1658" t="s">
        <v>62</v>
      </c>
      <c r="C1658" t="str">
        <f t="shared" si="101"/>
        <v>Noa</v>
      </c>
      <c r="D1658">
        <v>1657</v>
      </c>
      <c r="E1658" t="s">
        <v>24</v>
      </c>
      <c r="F1658" s="5">
        <v>20</v>
      </c>
      <c r="G1658" s="5" t="str">
        <f t="shared" si="102"/>
        <v>Young</v>
      </c>
      <c r="H1658" t="s">
        <v>31</v>
      </c>
      <c r="I1658" t="s">
        <v>63</v>
      </c>
      <c r="J1658" t="s">
        <v>41</v>
      </c>
      <c r="K1658" t="s">
        <v>42</v>
      </c>
      <c r="L1658">
        <v>1</v>
      </c>
      <c r="M1658" s="6">
        <v>1371.67</v>
      </c>
      <c r="N1658" s="8">
        <v>0.22</v>
      </c>
      <c r="O1658" s="5">
        <v>1069.9000000000001</v>
      </c>
      <c r="P1658" s="10" t="str">
        <f t="shared" si="103"/>
        <v>2022</v>
      </c>
      <c r="Q1658" s="10" t="s">
        <v>1071</v>
      </c>
      <c r="R1658" s="11" t="s">
        <v>2811</v>
      </c>
    </row>
    <row r="1659" spans="1:18" x14ac:dyDescent="0.3">
      <c r="A1659" t="str">
        <f t="shared" si="100"/>
        <v>1658-Jac/SPS</v>
      </c>
      <c r="B1659" t="s">
        <v>62</v>
      </c>
      <c r="C1659" t="str">
        <f t="shared" si="101"/>
        <v>Jac</v>
      </c>
      <c r="D1659">
        <v>1658</v>
      </c>
      <c r="E1659" t="s">
        <v>30</v>
      </c>
      <c r="F1659" s="5">
        <v>23</v>
      </c>
      <c r="G1659" s="5" t="str">
        <f t="shared" si="102"/>
        <v>Young</v>
      </c>
      <c r="H1659" t="s">
        <v>31</v>
      </c>
      <c r="I1659" t="s">
        <v>35</v>
      </c>
      <c r="J1659" t="s">
        <v>37</v>
      </c>
      <c r="K1659" t="s">
        <v>42</v>
      </c>
      <c r="L1659">
        <v>7</v>
      </c>
      <c r="M1659" s="6">
        <v>1807.95</v>
      </c>
      <c r="N1659" s="8">
        <v>0.02</v>
      </c>
      <c r="O1659" s="5">
        <v>12402.54</v>
      </c>
      <c r="P1659" s="10" t="str">
        <f t="shared" si="103"/>
        <v>2022</v>
      </c>
      <c r="Q1659" s="10" t="s">
        <v>176</v>
      </c>
      <c r="R1659" s="11" t="s">
        <v>2812</v>
      </c>
    </row>
    <row r="1660" spans="1:18" x14ac:dyDescent="0.3">
      <c r="A1660" t="str">
        <f t="shared" si="100"/>
        <v>1659-Joh/SPS</v>
      </c>
      <c r="B1660" t="s">
        <v>62</v>
      </c>
      <c r="C1660" t="str">
        <f t="shared" si="101"/>
        <v>Joh</v>
      </c>
      <c r="D1660">
        <v>1659</v>
      </c>
      <c r="E1660" t="s">
        <v>19</v>
      </c>
      <c r="F1660" s="5">
        <v>62</v>
      </c>
      <c r="G1660" s="5" t="str">
        <f t="shared" si="102"/>
        <v>Senior</v>
      </c>
      <c r="H1660" t="s">
        <v>32</v>
      </c>
      <c r="I1660" t="s">
        <v>63</v>
      </c>
      <c r="J1660" t="s">
        <v>38</v>
      </c>
      <c r="K1660" t="s">
        <v>43</v>
      </c>
      <c r="L1660">
        <v>3</v>
      </c>
      <c r="M1660" s="6">
        <v>313.97000000000003</v>
      </c>
      <c r="N1660" s="8">
        <v>0.19</v>
      </c>
      <c r="O1660" s="5">
        <v>762.95</v>
      </c>
      <c r="P1660" s="10" t="str">
        <f t="shared" si="103"/>
        <v>2023</v>
      </c>
      <c r="Q1660" s="10" t="s">
        <v>797</v>
      </c>
      <c r="R1660" s="11" t="s">
        <v>2813</v>
      </c>
    </row>
    <row r="1661" spans="1:18" x14ac:dyDescent="0.3">
      <c r="A1661" t="str">
        <f t="shared" si="100"/>
        <v>1660-Sar/SPS</v>
      </c>
      <c r="B1661" t="s">
        <v>62</v>
      </c>
      <c r="C1661" t="str">
        <f t="shared" si="101"/>
        <v>Sar</v>
      </c>
      <c r="D1661">
        <v>1660</v>
      </c>
      <c r="E1661" t="s">
        <v>29</v>
      </c>
      <c r="F1661" s="5">
        <v>40</v>
      </c>
      <c r="G1661" s="5" t="str">
        <f t="shared" si="102"/>
        <v>Middle Age</v>
      </c>
      <c r="H1661" t="s">
        <v>31</v>
      </c>
      <c r="I1661" t="s">
        <v>65</v>
      </c>
      <c r="J1661" t="s">
        <v>38</v>
      </c>
      <c r="K1661" t="s">
        <v>42</v>
      </c>
      <c r="L1661">
        <v>4</v>
      </c>
      <c r="M1661" s="6">
        <v>1668.49</v>
      </c>
      <c r="N1661" s="8">
        <v>7.0000000000000007E-2</v>
      </c>
      <c r="O1661" s="5">
        <v>6206.78</v>
      </c>
      <c r="P1661" s="10" t="str">
        <f t="shared" si="103"/>
        <v>2022</v>
      </c>
      <c r="Q1661" s="10" t="s">
        <v>568</v>
      </c>
      <c r="R1661" s="11" t="s">
        <v>2814</v>
      </c>
    </row>
    <row r="1662" spans="1:18" x14ac:dyDescent="0.3">
      <c r="A1662" t="str">
        <f t="shared" si="100"/>
        <v>1661-Jac/SPS</v>
      </c>
      <c r="B1662" t="s">
        <v>62</v>
      </c>
      <c r="C1662" t="str">
        <f t="shared" si="101"/>
        <v>Jac</v>
      </c>
      <c r="D1662">
        <v>1661</v>
      </c>
      <c r="E1662" t="s">
        <v>30</v>
      </c>
      <c r="F1662" s="5">
        <v>24</v>
      </c>
      <c r="G1662" s="5" t="str">
        <f t="shared" si="102"/>
        <v>Young</v>
      </c>
      <c r="H1662" t="s">
        <v>31</v>
      </c>
      <c r="I1662" t="s">
        <v>35</v>
      </c>
      <c r="J1662" t="s">
        <v>57</v>
      </c>
      <c r="K1662" t="s">
        <v>42</v>
      </c>
      <c r="L1662">
        <v>6</v>
      </c>
      <c r="M1662" s="6">
        <v>578.87</v>
      </c>
      <c r="N1662" s="8">
        <v>0.2</v>
      </c>
      <c r="O1662" s="5">
        <v>2778.58</v>
      </c>
      <c r="P1662" s="10" t="str">
        <f t="shared" si="103"/>
        <v>2023</v>
      </c>
      <c r="Q1662" s="10" t="s">
        <v>697</v>
      </c>
      <c r="R1662" s="11" t="s">
        <v>2815</v>
      </c>
    </row>
    <row r="1663" spans="1:18" x14ac:dyDescent="0.3">
      <c r="A1663" t="str">
        <f t="shared" si="100"/>
        <v>1662-Ali/SPS</v>
      </c>
      <c r="B1663" t="s">
        <v>62</v>
      </c>
      <c r="C1663" t="str">
        <f t="shared" si="101"/>
        <v>Ali</v>
      </c>
      <c r="D1663">
        <v>1662</v>
      </c>
      <c r="E1663" t="s">
        <v>12</v>
      </c>
      <c r="F1663" s="5">
        <v>53</v>
      </c>
      <c r="G1663" s="5" t="str">
        <f t="shared" si="102"/>
        <v>Senior</v>
      </c>
      <c r="H1663" t="s">
        <v>32</v>
      </c>
      <c r="I1663" t="s">
        <v>64</v>
      </c>
      <c r="J1663" t="s">
        <v>40</v>
      </c>
      <c r="K1663" t="s">
        <v>42</v>
      </c>
      <c r="L1663">
        <v>5</v>
      </c>
      <c r="M1663" s="6">
        <v>971.57</v>
      </c>
      <c r="N1663" s="8">
        <v>0.19</v>
      </c>
      <c r="O1663" s="5">
        <v>3934.86</v>
      </c>
      <c r="P1663" s="10" t="str">
        <f t="shared" si="103"/>
        <v>2021</v>
      </c>
      <c r="Q1663" s="10" t="s">
        <v>663</v>
      </c>
      <c r="R1663" s="11" t="s">
        <v>2816</v>
      </c>
    </row>
    <row r="1664" spans="1:18" x14ac:dyDescent="0.3">
      <c r="A1664" t="str">
        <f t="shared" si="100"/>
        <v>1663-Oma/SPS</v>
      </c>
      <c r="B1664" t="s">
        <v>62</v>
      </c>
      <c r="C1664" t="str">
        <f t="shared" si="101"/>
        <v>Oma</v>
      </c>
      <c r="D1664">
        <v>1663</v>
      </c>
      <c r="E1664" t="s">
        <v>23</v>
      </c>
      <c r="F1664" s="5">
        <v>18</v>
      </c>
      <c r="G1664" s="5" t="str">
        <f t="shared" si="102"/>
        <v>Young</v>
      </c>
      <c r="H1664" t="s">
        <v>32</v>
      </c>
      <c r="I1664" t="s">
        <v>35</v>
      </c>
      <c r="J1664" t="s">
        <v>38</v>
      </c>
      <c r="K1664" t="s">
        <v>42</v>
      </c>
      <c r="L1664">
        <v>8</v>
      </c>
      <c r="M1664" s="6">
        <v>1310.84</v>
      </c>
      <c r="N1664" s="8">
        <v>0.28000000000000003</v>
      </c>
      <c r="O1664" s="5">
        <v>7550.44</v>
      </c>
      <c r="P1664" s="10" t="str">
        <f t="shared" si="103"/>
        <v>2021</v>
      </c>
      <c r="Q1664" s="10" t="s">
        <v>133</v>
      </c>
      <c r="R1664" s="11" t="s">
        <v>2817</v>
      </c>
    </row>
    <row r="1665" spans="1:18" x14ac:dyDescent="0.3">
      <c r="A1665" t="str">
        <f t="shared" si="100"/>
        <v>1664-Sar/SPS</v>
      </c>
      <c r="B1665" t="s">
        <v>62</v>
      </c>
      <c r="C1665" t="str">
        <f t="shared" si="101"/>
        <v>Sar</v>
      </c>
      <c r="D1665">
        <v>1664</v>
      </c>
      <c r="E1665" t="s">
        <v>29</v>
      </c>
      <c r="F1665" s="5">
        <v>23</v>
      </c>
      <c r="G1665" s="5" t="str">
        <f t="shared" si="102"/>
        <v>Young</v>
      </c>
      <c r="H1665" t="s">
        <v>32</v>
      </c>
      <c r="I1665" t="s">
        <v>65</v>
      </c>
      <c r="J1665" t="s">
        <v>57</v>
      </c>
      <c r="K1665" t="s">
        <v>42</v>
      </c>
      <c r="L1665" s="12">
        <v>5</v>
      </c>
      <c r="M1665" s="6">
        <v>1811.91</v>
      </c>
      <c r="N1665" s="8">
        <v>0.19</v>
      </c>
      <c r="O1665" s="5">
        <v>2935.29</v>
      </c>
      <c r="P1665" s="10" t="str">
        <f t="shared" si="103"/>
        <v>2023</v>
      </c>
      <c r="Q1665" s="10" t="s">
        <v>1072</v>
      </c>
      <c r="R1665" s="11" t="s">
        <v>2818</v>
      </c>
    </row>
    <row r="1666" spans="1:18" x14ac:dyDescent="0.3">
      <c r="A1666" t="str">
        <f t="shared" si="100"/>
        <v>1665-Lea/SPS</v>
      </c>
      <c r="B1666" t="s">
        <v>62</v>
      </c>
      <c r="C1666" t="str">
        <f t="shared" si="101"/>
        <v>Lea</v>
      </c>
      <c r="D1666">
        <v>1665</v>
      </c>
      <c r="E1666" t="s">
        <v>14</v>
      </c>
      <c r="F1666" s="5">
        <v>41</v>
      </c>
      <c r="G1666" s="5" t="str">
        <f t="shared" si="102"/>
        <v>Middle Age</v>
      </c>
      <c r="H1666" t="s">
        <v>32</v>
      </c>
      <c r="I1666" t="s">
        <v>64</v>
      </c>
      <c r="J1666" t="s">
        <v>57</v>
      </c>
      <c r="K1666" t="s">
        <v>67</v>
      </c>
      <c r="L1666">
        <v>5</v>
      </c>
      <c r="M1666" s="6">
        <v>1826.44</v>
      </c>
      <c r="N1666" s="8">
        <v>0.12</v>
      </c>
      <c r="O1666" s="5">
        <v>8036.34</v>
      </c>
      <c r="P1666" s="10" t="str">
        <f t="shared" si="103"/>
        <v>2021</v>
      </c>
      <c r="Q1666" s="10" t="s">
        <v>520</v>
      </c>
      <c r="R1666" s="11" t="s">
        <v>2819</v>
      </c>
    </row>
    <row r="1667" spans="1:18" x14ac:dyDescent="0.3">
      <c r="A1667" t="str">
        <f t="shared" ref="A1667:A1730" si="104">D1667&amp;"-"&amp;C1667&amp;"/"&amp;B1667</f>
        <v>1666-Oma/SPS</v>
      </c>
      <c r="B1667" t="s">
        <v>62</v>
      </c>
      <c r="C1667" t="str">
        <f t="shared" ref="C1667:C1730" si="105">LEFT(E1667,3)</f>
        <v>Oma</v>
      </c>
      <c r="D1667">
        <v>1666</v>
      </c>
      <c r="E1667" t="s">
        <v>23</v>
      </c>
      <c r="F1667" s="5">
        <v>54</v>
      </c>
      <c r="G1667" s="5" t="str">
        <f t="shared" ref="G1667:G1730" si="106">IF(F1667&lt;25,"Young",IF(F1667&lt;45,"Middle Age","Senior"))</f>
        <v>Senior</v>
      </c>
      <c r="H1667" t="s">
        <v>32</v>
      </c>
      <c r="I1667" t="s">
        <v>35</v>
      </c>
      <c r="J1667" t="s">
        <v>39</v>
      </c>
      <c r="K1667" t="s">
        <v>43</v>
      </c>
      <c r="L1667">
        <v>5</v>
      </c>
      <c r="M1667" s="6">
        <v>229.6</v>
      </c>
      <c r="N1667" s="8">
        <v>0.06</v>
      </c>
      <c r="O1667" s="5">
        <v>1079.1199999999999</v>
      </c>
      <c r="P1667" s="10" t="str">
        <f t="shared" ref="P1667:P1730" si="107">RIGHT(Q1667,4)</f>
        <v>2021</v>
      </c>
      <c r="Q1667" s="10" t="s">
        <v>312</v>
      </c>
      <c r="R1667" s="11" t="s">
        <v>2820</v>
      </c>
    </row>
    <row r="1668" spans="1:18" x14ac:dyDescent="0.3">
      <c r="A1668" t="str">
        <f t="shared" si="104"/>
        <v>1667-Sar/SPS</v>
      </c>
      <c r="B1668" t="s">
        <v>62</v>
      </c>
      <c r="C1668" t="str">
        <f t="shared" si="105"/>
        <v>Sar</v>
      </c>
      <c r="D1668">
        <v>1667</v>
      </c>
      <c r="E1668" t="s">
        <v>29</v>
      </c>
      <c r="F1668" s="5">
        <v>62</v>
      </c>
      <c r="G1668" s="5" t="str">
        <f t="shared" si="106"/>
        <v>Senior</v>
      </c>
      <c r="H1668" t="s">
        <v>32</v>
      </c>
      <c r="I1668" t="s">
        <v>66</v>
      </c>
      <c r="J1668" t="s">
        <v>39</v>
      </c>
      <c r="K1668" t="s">
        <v>67</v>
      </c>
      <c r="L1668">
        <v>3</v>
      </c>
      <c r="M1668" s="6">
        <v>760.88</v>
      </c>
      <c r="N1668" s="8">
        <v>0.2</v>
      </c>
      <c r="O1668" s="5">
        <v>1826.11</v>
      </c>
      <c r="P1668" s="10" t="str">
        <f t="shared" si="107"/>
        <v>2023</v>
      </c>
      <c r="Q1668" s="10" t="s">
        <v>1073</v>
      </c>
      <c r="R1668" s="11" t="s">
        <v>2821</v>
      </c>
    </row>
    <row r="1669" spans="1:18" x14ac:dyDescent="0.3">
      <c r="A1669" t="str">
        <f t="shared" si="104"/>
        <v>1668-Lea/SPS</v>
      </c>
      <c r="B1669" t="s">
        <v>62</v>
      </c>
      <c r="C1669" t="str">
        <f t="shared" si="105"/>
        <v>Lea</v>
      </c>
      <c r="D1669">
        <v>1668</v>
      </c>
      <c r="E1669" t="s">
        <v>14</v>
      </c>
      <c r="F1669" s="5">
        <v>53</v>
      </c>
      <c r="G1669" s="5" t="str">
        <f t="shared" si="106"/>
        <v>Senior</v>
      </c>
      <c r="H1669" t="s">
        <v>32</v>
      </c>
      <c r="I1669" t="s">
        <v>34</v>
      </c>
      <c r="J1669" t="s">
        <v>40</v>
      </c>
      <c r="K1669" t="s">
        <v>43</v>
      </c>
      <c r="L1669">
        <v>5</v>
      </c>
      <c r="M1669" s="6">
        <v>1596.69</v>
      </c>
      <c r="N1669" s="8">
        <v>0.03</v>
      </c>
      <c r="O1669" s="5">
        <v>7743.95</v>
      </c>
      <c r="P1669" s="10" t="str">
        <f t="shared" si="107"/>
        <v>2023</v>
      </c>
      <c r="Q1669" s="10" t="s">
        <v>1059</v>
      </c>
      <c r="R1669" s="11" t="s">
        <v>2822</v>
      </c>
    </row>
    <row r="1670" spans="1:18" x14ac:dyDescent="0.3">
      <c r="A1670" t="str">
        <f t="shared" si="104"/>
        <v>1669-Emm/SPS</v>
      </c>
      <c r="B1670" t="s">
        <v>62</v>
      </c>
      <c r="C1670" t="str">
        <f t="shared" si="105"/>
        <v>Emm</v>
      </c>
      <c r="D1670">
        <v>1669</v>
      </c>
      <c r="E1670" t="s">
        <v>20</v>
      </c>
      <c r="F1670" s="5">
        <v>41</v>
      </c>
      <c r="G1670" s="5" t="str">
        <f t="shared" si="106"/>
        <v>Middle Age</v>
      </c>
      <c r="H1670" t="s">
        <v>32</v>
      </c>
      <c r="I1670" t="s">
        <v>63</v>
      </c>
      <c r="J1670" t="s">
        <v>37</v>
      </c>
      <c r="K1670" t="s">
        <v>42</v>
      </c>
      <c r="L1670">
        <v>4</v>
      </c>
      <c r="M1670" s="6">
        <v>1421.16</v>
      </c>
      <c r="N1670" s="8">
        <v>0.25</v>
      </c>
      <c r="O1670" s="5">
        <v>4263.4799999999996</v>
      </c>
      <c r="P1670" s="10" t="str">
        <f t="shared" si="107"/>
        <v>2022</v>
      </c>
      <c r="Q1670" s="10" t="s">
        <v>1074</v>
      </c>
      <c r="R1670" s="11" t="s">
        <v>2823</v>
      </c>
    </row>
    <row r="1671" spans="1:18" x14ac:dyDescent="0.3">
      <c r="A1671" t="str">
        <f t="shared" si="104"/>
        <v>1670-Dan/SPS</v>
      </c>
      <c r="B1671" t="s">
        <v>62</v>
      </c>
      <c r="C1671" t="str">
        <f t="shared" si="105"/>
        <v>Dan</v>
      </c>
      <c r="D1671">
        <v>1670</v>
      </c>
      <c r="E1671" t="s">
        <v>15</v>
      </c>
      <c r="F1671" s="5">
        <v>55</v>
      </c>
      <c r="G1671" s="5" t="str">
        <f t="shared" si="106"/>
        <v>Senior</v>
      </c>
      <c r="H1671" t="s">
        <v>31</v>
      </c>
      <c r="I1671" t="s">
        <v>64</v>
      </c>
      <c r="J1671" t="s">
        <v>41</v>
      </c>
      <c r="K1671" t="s">
        <v>43</v>
      </c>
      <c r="L1671">
        <v>5</v>
      </c>
      <c r="M1671" s="6">
        <v>101.39</v>
      </c>
      <c r="N1671" s="8">
        <v>7.0000000000000007E-2</v>
      </c>
      <c r="O1671" s="5">
        <v>471.46</v>
      </c>
      <c r="P1671" s="10" t="str">
        <f t="shared" si="107"/>
        <v>2021</v>
      </c>
      <c r="Q1671" s="10" t="s">
        <v>1075</v>
      </c>
      <c r="R1671" s="11" t="s">
        <v>2824</v>
      </c>
    </row>
    <row r="1672" spans="1:18" x14ac:dyDescent="0.3">
      <c r="A1672" t="str">
        <f t="shared" si="104"/>
        <v>1671-Noa/SPS</v>
      </c>
      <c r="B1672" t="s">
        <v>62</v>
      </c>
      <c r="C1672" t="str">
        <f t="shared" si="105"/>
        <v>Noa</v>
      </c>
      <c r="D1672">
        <v>1671</v>
      </c>
      <c r="E1672" t="s">
        <v>24</v>
      </c>
      <c r="F1672" s="5">
        <v>62</v>
      </c>
      <c r="G1672" s="5" t="str">
        <f t="shared" si="106"/>
        <v>Senior</v>
      </c>
      <c r="H1672" t="s">
        <v>32</v>
      </c>
      <c r="I1672" t="s">
        <v>66</v>
      </c>
      <c r="J1672" t="s">
        <v>41</v>
      </c>
      <c r="K1672" t="s">
        <v>42</v>
      </c>
      <c r="L1672">
        <v>9</v>
      </c>
      <c r="M1672" s="6">
        <v>927.28</v>
      </c>
      <c r="N1672" s="8">
        <v>0.16</v>
      </c>
      <c r="O1672" s="5">
        <v>7010.24</v>
      </c>
      <c r="P1672" s="10" t="str">
        <f t="shared" si="107"/>
        <v>2021</v>
      </c>
      <c r="Q1672" s="10" t="s">
        <v>206</v>
      </c>
      <c r="R1672" s="11" t="s">
        <v>2825</v>
      </c>
    </row>
    <row r="1673" spans="1:18" x14ac:dyDescent="0.3">
      <c r="A1673" t="str">
        <f t="shared" si="104"/>
        <v>1672-Ais/SPS</v>
      </c>
      <c r="B1673" t="s">
        <v>62</v>
      </c>
      <c r="C1673" t="str">
        <f t="shared" si="105"/>
        <v>Ais</v>
      </c>
      <c r="D1673">
        <v>1672</v>
      </c>
      <c r="E1673" t="s">
        <v>16</v>
      </c>
      <c r="F1673" s="5">
        <v>46</v>
      </c>
      <c r="G1673" s="5" t="str">
        <f t="shared" si="106"/>
        <v>Senior</v>
      </c>
      <c r="H1673" t="s">
        <v>32</v>
      </c>
      <c r="I1673" t="s">
        <v>65</v>
      </c>
      <c r="J1673" t="s">
        <v>40</v>
      </c>
      <c r="K1673" t="s">
        <v>42</v>
      </c>
      <c r="L1673">
        <v>7</v>
      </c>
      <c r="M1673" s="6">
        <v>1667.04</v>
      </c>
      <c r="N1673" s="8">
        <v>0.18</v>
      </c>
      <c r="O1673" s="5">
        <v>9568.81</v>
      </c>
      <c r="P1673" s="10" t="str">
        <f t="shared" si="107"/>
        <v>2023</v>
      </c>
      <c r="Q1673" s="10" t="s">
        <v>1076</v>
      </c>
      <c r="R1673" s="11" t="s">
        <v>2826</v>
      </c>
    </row>
    <row r="1674" spans="1:18" x14ac:dyDescent="0.3">
      <c r="A1674" t="str">
        <f t="shared" si="104"/>
        <v>1673-Sop/SPS</v>
      </c>
      <c r="B1674" t="s">
        <v>62</v>
      </c>
      <c r="C1674" t="str">
        <f t="shared" si="105"/>
        <v>Sop</v>
      </c>
      <c r="D1674">
        <v>1673</v>
      </c>
      <c r="E1674" t="s">
        <v>58</v>
      </c>
      <c r="F1674" s="5">
        <v>54</v>
      </c>
      <c r="G1674" s="5" t="str">
        <f t="shared" si="106"/>
        <v>Senior</v>
      </c>
      <c r="H1674" t="s">
        <v>31</v>
      </c>
      <c r="I1674" t="s">
        <v>34</v>
      </c>
      <c r="J1674" t="s">
        <v>57</v>
      </c>
      <c r="K1674" t="s">
        <v>67</v>
      </c>
      <c r="L1674">
        <v>1</v>
      </c>
      <c r="M1674" s="6">
        <v>1488.48</v>
      </c>
      <c r="N1674" s="8">
        <v>0.11</v>
      </c>
      <c r="O1674" s="5">
        <v>1324.75</v>
      </c>
      <c r="P1674" s="10" t="str">
        <f t="shared" si="107"/>
        <v>2021</v>
      </c>
      <c r="Q1674" s="10" t="s">
        <v>212</v>
      </c>
      <c r="R1674" s="11" t="s">
        <v>2827</v>
      </c>
    </row>
    <row r="1675" spans="1:18" x14ac:dyDescent="0.3">
      <c r="A1675" t="str">
        <f t="shared" si="104"/>
        <v>1674-Ali/SPS</v>
      </c>
      <c r="B1675" t="s">
        <v>62</v>
      </c>
      <c r="C1675" t="str">
        <f t="shared" si="105"/>
        <v>Ali</v>
      </c>
      <c r="D1675">
        <v>1674</v>
      </c>
      <c r="E1675" t="s">
        <v>12</v>
      </c>
      <c r="F1675" s="5">
        <v>62</v>
      </c>
      <c r="G1675" s="5" t="str">
        <f t="shared" si="106"/>
        <v>Senior</v>
      </c>
      <c r="H1675" t="s">
        <v>32</v>
      </c>
      <c r="I1675" t="s">
        <v>63</v>
      </c>
      <c r="J1675" t="s">
        <v>40</v>
      </c>
      <c r="K1675" t="s">
        <v>67</v>
      </c>
      <c r="L1675">
        <v>3</v>
      </c>
      <c r="M1675" s="6">
        <v>853.11</v>
      </c>
      <c r="N1675" s="8">
        <v>0.2</v>
      </c>
      <c r="O1675" s="5">
        <v>2047.46</v>
      </c>
      <c r="P1675" s="10" t="str">
        <f t="shared" si="107"/>
        <v>2021</v>
      </c>
      <c r="Q1675" s="10" t="s">
        <v>569</v>
      </c>
      <c r="R1675" s="11" t="s">
        <v>2828</v>
      </c>
    </row>
    <row r="1676" spans="1:18" x14ac:dyDescent="0.3">
      <c r="A1676" t="str">
        <f t="shared" si="104"/>
        <v>1675-Ais/SPS</v>
      </c>
      <c r="B1676" t="s">
        <v>62</v>
      </c>
      <c r="C1676" t="str">
        <f t="shared" si="105"/>
        <v>Ais</v>
      </c>
      <c r="D1676">
        <v>1675</v>
      </c>
      <c r="E1676" t="s">
        <v>16</v>
      </c>
      <c r="F1676" s="5">
        <v>49</v>
      </c>
      <c r="G1676" s="5" t="str">
        <f t="shared" si="106"/>
        <v>Senior</v>
      </c>
      <c r="H1676" t="s">
        <v>32</v>
      </c>
      <c r="I1676" t="s">
        <v>64</v>
      </c>
      <c r="J1676" t="s">
        <v>41</v>
      </c>
      <c r="K1676" t="s">
        <v>67</v>
      </c>
      <c r="L1676">
        <v>9</v>
      </c>
      <c r="M1676" s="6">
        <v>1483.56</v>
      </c>
      <c r="N1676" s="8">
        <v>0.08</v>
      </c>
      <c r="O1676" s="5">
        <v>12283.88</v>
      </c>
      <c r="P1676" s="10" t="str">
        <f t="shared" si="107"/>
        <v>2023</v>
      </c>
      <c r="Q1676" s="10" t="s">
        <v>910</v>
      </c>
      <c r="R1676" s="11" t="s">
        <v>2829</v>
      </c>
    </row>
    <row r="1677" spans="1:18" x14ac:dyDescent="0.3">
      <c r="A1677" t="str">
        <f t="shared" si="104"/>
        <v>1676-Luc/SPS</v>
      </c>
      <c r="B1677" t="s">
        <v>62</v>
      </c>
      <c r="C1677" t="str">
        <f t="shared" si="105"/>
        <v>Luc</v>
      </c>
      <c r="D1677">
        <v>1676</v>
      </c>
      <c r="E1677" t="s">
        <v>25</v>
      </c>
      <c r="F1677" s="5">
        <v>42</v>
      </c>
      <c r="G1677" s="5" t="str">
        <f t="shared" si="106"/>
        <v>Middle Age</v>
      </c>
      <c r="H1677" t="s">
        <v>32</v>
      </c>
      <c r="I1677" t="s">
        <v>34</v>
      </c>
      <c r="J1677" t="s">
        <v>57</v>
      </c>
      <c r="K1677" t="s">
        <v>43</v>
      </c>
      <c r="L1677">
        <v>4</v>
      </c>
      <c r="M1677" s="6">
        <v>1124.8599999999999</v>
      </c>
      <c r="N1677" s="8">
        <v>0.01</v>
      </c>
      <c r="O1677" s="5">
        <v>4454.45</v>
      </c>
      <c r="P1677" s="10" t="str">
        <f t="shared" si="107"/>
        <v>2021</v>
      </c>
      <c r="Q1677" s="10" t="s">
        <v>996</v>
      </c>
      <c r="R1677" s="11" t="s">
        <v>2830</v>
      </c>
    </row>
    <row r="1678" spans="1:18" x14ac:dyDescent="0.3">
      <c r="A1678" t="str">
        <f t="shared" si="104"/>
        <v>1677-Lea/SPS</v>
      </c>
      <c r="B1678" t="s">
        <v>62</v>
      </c>
      <c r="C1678" t="str">
        <f t="shared" si="105"/>
        <v>Lea</v>
      </c>
      <c r="D1678">
        <v>1677</v>
      </c>
      <c r="E1678" t="s">
        <v>14</v>
      </c>
      <c r="F1678" s="5">
        <v>27</v>
      </c>
      <c r="G1678" s="5" t="str">
        <f t="shared" si="106"/>
        <v>Middle Age</v>
      </c>
      <c r="H1678" t="s">
        <v>32</v>
      </c>
      <c r="I1678" t="s">
        <v>33</v>
      </c>
      <c r="J1678" t="s">
        <v>41</v>
      </c>
      <c r="K1678" t="s">
        <v>43</v>
      </c>
      <c r="L1678">
        <v>4</v>
      </c>
      <c r="M1678" s="6">
        <v>1829.63</v>
      </c>
      <c r="N1678" s="8">
        <v>0.28999999999999998</v>
      </c>
      <c r="O1678" s="5">
        <v>5196.1499999999996</v>
      </c>
      <c r="P1678" s="10" t="str">
        <f t="shared" si="107"/>
        <v>2021</v>
      </c>
      <c r="Q1678" s="10" t="s">
        <v>275</v>
      </c>
      <c r="R1678" s="11" t="s">
        <v>2831</v>
      </c>
    </row>
    <row r="1679" spans="1:18" x14ac:dyDescent="0.3">
      <c r="A1679" t="str">
        <f t="shared" si="104"/>
        <v>1678-Meh/SPS</v>
      </c>
      <c r="B1679" t="s">
        <v>62</v>
      </c>
      <c r="C1679" t="str">
        <f t="shared" si="105"/>
        <v>Meh</v>
      </c>
      <c r="D1679">
        <v>1678</v>
      </c>
      <c r="E1679" t="s">
        <v>26</v>
      </c>
      <c r="F1679" s="5">
        <v>52</v>
      </c>
      <c r="G1679" s="5" t="str">
        <f t="shared" si="106"/>
        <v>Senior</v>
      </c>
      <c r="H1679" t="s">
        <v>31</v>
      </c>
      <c r="I1679" t="s">
        <v>33</v>
      </c>
      <c r="J1679" t="s">
        <v>37</v>
      </c>
      <c r="K1679" t="s">
        <v>67</v>
      </c>
      <c r="L1679">
        <v>6</v>
      </c>
      <c r="M1679" s="6">
        <v>1194.9000000000001</v>
      </c>
      <c r="N1679" s="8">
        <v>0.1</v>
      </c>
      <c r="O1679" s="5">
        <v>6452.46</v>
      </c>
      <c r="P1679" s="10" t="str">
        <f t="shared" si="107"/>
        <v>2023</v>
      </c>
      <c r="Q1679" s="10" t="s">
        <v>609</v>
      </c>
      <c r="R1679" s="11" t="s">
        <v>2832</v>
      </c>
    </row>
    <row r="1680" spans="1:18" x14ac:dyDescent="0.3">
      <c r="A1680" t="str">
        <f t="shared" si="104"/>
        <v>1679-Noa/SPS</v>
      </c>
      <c r="B1680" t="s">
        <v>62</v>
      </c>
      <c r="C1680" t="str">
        <f t="shared" si="105"/>
        <v>Noa</v>
      </c>
      <c r="D1680">
        <v>1679</v>
      </c>
      <c r="E1680" t="s">
        <v>24</v>
      </c>
      <c r="F1680" s="5">
        <v>42</v>
      </c>
      <c r="G1680" s="5" t="str">
        <f t="shared" si="106"/>
        <v>Middle Age</v>
      </c>
      <c r="H1680" t="s">
        <v>31</v>
      </c>
      <c r="I1680" t="s">
        <v>64</v>
      </c>
      <c r="J1680" t="s">
        <v>39</v>
      </c>
      <c r="K1680" t="s">
        <v>67</v>
      </c>
      <c r="L1680">
        <v>3</v>
      </c>
      <c r="M1680" s="6">
        <v>831.43</v>
      </c>
      <c r="N1680" s="8">
        <v>0.21</v>
      </c>
      <c r="O1680" s="5">
        <v>1970.49</v>
      </c>
      <c r="P1680" s="10" t="str">
        <f t="shared" si="107"/>
        <v>2020</v>
      </c>
      <c r="Q1680" s="10" t="s">
        <v>1025</v>
      </c>
      <c r="R1680" s="11" t="s">
        <v>2833</v>
      </c>
    </row>
    <row r="1681" spans="1:18" x14ac:dyDescent="0.3">
      <c r="A1681" t="str">
        <f t="shared" si="104"/>
        <v>1680-Sop/SPS</v>
      </c>
      <c r="B1681" t="s">
        <v>62</v>
      </c>
      <c r="C1681" t="str">
        <f t="shared" si="105"/>
        <v>Sop</v>
      </c>
      <c r="D1681">
        <v>1680</v>
      </c>
      <c r="E1681" t="s">
        <v>58</v>
      </c>
      <c r="F1681" s="5">
        <v>44</v>
      </c>
      <c r="G1681" s="5" t="str">
        <f t="shared" si="106"/>
        <v>Middle Age</v>
      </c>
      <c r="H1681" t="s">
        <v>32</v>
      </c>
      <c r="I1681" t="s">
        <v>64</v>
      </c>
      <c r="J1681" t="s">
        <v>39</v>
      </c>
      <c r="K1681" t="s">
        <v>42</v>
      </c>
      <c r="L1681">
        <v>3</v>
      </c>
      <c r="M1681" s="6">
        <v>1732.7</v>
      </c>
      <c r="N1681" s="8">
        <v>0.15</v>
      </c>
      <c r="O1681" s="5">
        <v>4418.38</v>
      </c>
      <c r="P1681" s="10" t="str">
        <f t="shared" si="107"/>
        <v>2021</v>
      </c>
      <c r="Q1681" s="10" t="s">
        <v>179</v>
      </c>
      <c r="R1681" s="11" t="s">
        <v>2834</v>
      </c>
    </row>
    <row r="1682" spans="1:18" x14ac:dyDescent="0.3">
      <c r="A1682" t="str">
        <f t="shared" si="104"/>
        <v>1681-Fat/SPS</v>
      </c>
      <c r="B1682" t="s">
        <v>62</v>
      </c>
      <c r="C1682" t="str">
        <f t="shared" si="105"/>
        <v>Fat</v>
      </c>
      <c r="D1682">
        <v>1681</v>
      </c>
      <c r="E1682" t="s">
        <v>13</v>
      </c>
      <c r="F1682" s="5">
        <v>62</v>
      </c>
      <c r="G1682" s="5" t="str">
        <f t="shared" si="106"/>
        <v>Senior</v>
      </c>
      <c r="H1682" t="s">
        <v>31</v>
      </c>
      <c r="I1682" t="s">
        <v>35</v>
      </c>
      <c r="J1682" t="s">
        <v>57</v>
      </c>
      <c r="K1682" t="s">
        <v>43</v>
      </c>
      <c r="L1682">
        <v>9</v>
      </c>
      <c r="M1682" s="6">
        <v>147.24</v>
      </c>
      <c r="N1682" s="8">
        <v>0.2</v>
      </c>
      <c r="O1682" s="5">
        <v>1060.1300000000001</v>
      </c>
      <c r="P1682" s="10" t="str">
        <f t="shared" si="107"/>
        <v>2023</v>
      </c>
      <c r="Q1682" s="10" t="s">
        <v>512</v>
      </c>
      <c r="R1682" s="11" t="s">
        <v>2835</v>
      </c>
    </row>
    <row r="1683" spans="1:18" x14ac:dyDescent="0.3">
      <c r="A1683" t="str">
        <f t="shared" si="104"/>
        <v>1682-Muh/SPS</v>
      </c>
      <c r="B1683" t="s">
        <v>62</v>
      </c>
      <c r="C1683" t="str">
        <f t="shared" si="105"/>
        <v>Muh</v>
      </c>
      <c r="D1683">
        <v>1682</v>
      </c>
      <c r="E1683" t="s">
        <v>27</v>
      </c>
      <c r="F1683" s="5">
        <v>49</v>
      </c>
      <c r="G1683" s="5" t="str">
        <f t="shared" si="106"/>
        <v>Senior</v>
      </c>
      <c r="H1683" t="s">
        <v>31</v>
      </c>
      <c r="I1683" t="s">
        <v>34</v>
      </c>
      <c r="J1683" t="s">
        <v>40</v>
      </c>
      <c r="K1683" t="s">
        <v>42</v>
      </c>
      <c r="L1683">
        <v>5</v>
      </c>
      <c r="M1683" s="6">
        <v>1806</v>
      </c>
      <c r="N1683" s="8">
        <v>0.03</v>
      </c>
      <c r="O1683" s="5">
        <v>8759.1</v>
      </c>
      <c r="P1683" s="10" t="str">
        <f t="shared" si="107"/>
        <v>2022</v>
      </c>
      <c r="Q1683" s="10" t="s">
        <v>382</v>
      </c>
      <c r="R1683" s="11" t="s">
        <v>2836</v>
      </c>
    </row>
    <row r="1684" spans="1:18" x14ac:dyDescent="0.3">
      <c r="A1684" t="str">
        <f t="shared" si="104"/>
        <v>1683-Meh/SPS</v>
      </c>
      <c r="B1684" t="s">
        <v>62</v>
      </c>
      <c r="C1684" t="str">
        <f t="shared" si="105"/>
        <v>Meh</v>
      </c>
      <c r="D1684">
        <v>1683</v>
      </c>
      <c r="E1684" t="s">
        <v>26</v>
      </c>
      <c r="F1684" s="5">
        <v>29</v>
      </c>
      <c r="G1684" s="5" t="str">
        <f t="shared" si="106"/>
        <v>Middle Age</v>
      </c>
      <c r="H1684" t="s">
        <v>31</v>
      </c>
      <c r="I1684" t="s">
        <v>33</v>
      </c>
      <c r="J1684" t="s">
        <v>41</v>
      </c>
      <c r="K1684" t="s">
        <v>43</v>
      </c>
      <c r="L1684">
        <v>7</v>
      </c>
      <c r="M1684" s="6">
        <v>1407.88</v>
      </c>
      <c r="N1684" s="8">
        <v>0.16</v>
      </c>
      <c r="O1684" s="5">
        <v>8278.33</v>
      </c>
      <c r="P1684" s="10" t="str">
        <f t="shared" si="107"/>
        <v>2021</v>
      </c>
      <c r="Q1684" s="10" t="s">
        <v>771</v>
      </c>
      <c r="R1684" s="11" t="s">
        <v>2837</v>
      </c>
    </row>
    <row r="1685" spans="1:18" x14ac:dyDescent="0.3">
      <c r="A1685" t="str">
        <f t="shared" si="104"/>
        <v>1684-Jac/SPS</v>
      </c>
      <c r="B1685" t="s">
        <v>62</v>
      </c>
      <c r="C1685" t="str">
        <f t="shared" si="105"/>
        <v>Jac</v>
      </c>
      <c r="D1685">
        <v>1684</v>
      </c>
      <c r="E1685" t="s">
        <v>30</v>
      </c>
      <c r="F1685" s="5">
        <v>21</v>
      </c>
      <c r="G1685" s="5" t="str">
        <f t="shared" si="106"/>
        <v>Young</v>
      </c>
      <c r="H1685" t="s">
        <v>31</v>
      </c>
      <c r="I1685" t="s">
        <v>63</v>
      </c>
      <c r="J1685" t="s">
        <v>38</v>
      </c>
      <c r="K1685" t="s">
        <v>67</v>
      </c>
      <c r="L1685">
        <v>5</v>
      </c>
      <c r="M1685" s="6">
        <v>1884.18</v>
      </c>
      <c r="N1685" s="8">
        <v>0.12</v>
      </c>
      <c r="O1685" s="5">
        <v>8290.39</v>
      </c>
      <c r="P1685" s="10" t="str">
        <f t="shared" si="107"/>
        <v>2023</v>
      </c>
      <c r="Q1685" s="10" t="s">
        <v>1077</v>
      </c>
      <c r="R1685" s="11" t="s">
        <v>2838</v>
      </c>
    </row>
    <row r="1686" spans="1:18" x14ac:dyDescent="0.3">
      <c r="A1686" t="str">
        <f t="shared" si="104"/>
        <v>1685-Ali/SPS</v>
      </c>
      <c r="B1686" t="s">
        <v>62</v>
      </c>
      <c r="C1686" t="str">
        <f t="shared" si="105"/>
        <v>Ali</v>
      </c>
      <c r="D1686">
        <v>1685</v>
      </c>
      <c r="E1686" t="s">
        <v>12</v>
      </c>
      <c r="F1686" s="5">
        <v>59</v>
      </c>
      <c r="G1686" s="5" t="str">
        <f t="shared" si="106"/>
        <v>Senior</v>
      </c>
      <c r="H1686" t="s">
        <v>31</v>
      </c>
      <c r="I1686" t="s">
        <v>33</v>
      </c>
      <c r="J1686" t="s">
        <v>37</v>
      </c>
      <c r="K1686" t="s">
        <v>43</v>
      </c>
      <c r="L1686">
        <v>6</v>
      </c>
      <c r="M1686" s="6">
        <v>538.48</v>
      </c>
      <c r="N1686" s="8">
        <v>0.14000000000000001</v>
      </c>
      <c r="O1686" s="5">
        <v>2778.56</v>
      </c>
      <c r="P1686" s="10" t="str">
        <f t="shared" si="107"/>
        <v>2020</v>
      </c>
      <c r="Q1686" s="10" t="s">
        <v>1078</v>
      </c>
      <c r="R1686" s="11" t="s">
        <v>2839</v>
      </c>
    </row>
    <row r="1687" spans="1:18" x14ac:dyDescent="0.3">
      <c r="A1687" t="str">
        <f t="shared" si="104"/>
        <v>1686-Sar/SPS</v>
      </c>
      <c r="B1687" t="s">
        <v>62</v>
      </c>
      <c r="C1687" t="str">
        <f t="shared" si="105"/>
        <v>Sar</v>
      </c>
      <c r="D1687">
        <v>1686</v>
      </c>
      <c r="E1687" t="s">
        <v>29</v>
      </c>
      <c r="F1687" s="5">
        <v>43</v>
      </c>
      <c r="G1687" s="5" t="str">
        <f t="shared" si="106"/>
        <v>Middle Age</v>
      </c>
      <c r="H1687" t="s">
        <v>31</v>
      </c>
      <c r="I1687" t="s">
        <v>34</v>
      </c>
      <c r="J1687" t="s">
        <v>41</v>
      </c>
      <c r="K1687" t="s">
        <v>43</v>
      </c>
      <c r="L1687">
        <v>8</v>
      </c>
      <c r="M1687" s="6">
        <v>1405.1</v>
      </c>
      <c r="N1687" s="8">
        <v>0.28999999999999998</v>
      </c>
      <c r="O1687" s="5">
        <v>7980.97</v>
      </c>
      <c r="P1687" s="10" t="str">
        <f t="shared" si="107"/>
        <v>2021</v>
      </c>
      <c r="Q1687" s="10" t="s">
        <v>83</v>
      </c>
      <c r="R1687" s="11" t="s">
        <v>2840</v>
      </c>
    </row>
    <row r="1688" spans="1:18" x14ac:dyDescent="0.3">
      <c r="A1688" t="str">
        <f t="shared" si="104"/>
        <v>1687-Oma/SPS</v>
      </c>
      <c r="B1688" t="s">
        <v>62</v>
      </c>
      <c r="C1688" t="str">
        <f t="shared" si="105"/>
        <v>Oma</v>
      </c>
      <c r="D1688">
        <v>1687</v>
      </c>
      <c r="E1688" t="s">
        <v>23</v>
      </c>
      <c r="F1688" s="5">
        <v>20</v>
      </c>
      <c r="G1688" s="5" t="str">
        <f t="shared" si="106"/>
        <v>Young</v>
      </c>
      <c r="H1688" t="s">
        <v>32</v>
      </c>
      <c r="I1688" t="s">
        <v>33</v>
      </c>
      <c r="J1688" t="s">
        <v>38</v>
      </c>
      <c r="K1688" t="s">
        <v>42</v>
      </c>
      <c r="L1688">
        <v>8</v>
      </c>
      <c r="M1688" s="6">
        <v>1628.45</v>
      </c>
      <c r="N1688" s="8">
        <v>0.04</v>
      </c>
      <c r="O1688" s="5">
        <v>12506.5</v>
      </c>
      <c r="P1688" s="10" t="str">
        <f t="shared" si="107"/>
        <v>2020</v>
      </c>
      <c r="Q1688" s="10" t="s">
        <v>1079</v>
      </c>
      <c r="R1688" s="11" t="s">
        <v>2841</v>
      </c>
    </row>
    <row r="1689" spans="1:18" x14ac:dyDescent="0.3">
      <c r="A1689" t="str">
        <f t="shared" si="104"/>
        <v>1688-Dav/SPS</v>
      </c>
      <c r="B1689" t="s">
        <v>62</v>
      </c>
      <c r="C1689" t="str">
        <f t="shared" si="105"/>
        <v>Dav</v>
      </c>
      <c r="D1689">
        <v>1688</v>
      </c>
      <c r="E1689" t="s">
        <v>22</v>
      </c>
      <c r="F1689" s="5">
        <v>34</v>
      </c>
      <c r="G1689" s="5" t="str">
        <f t="shared" si="106"/>
        <v>Middle Age</v>
      </c>
      <c r="H1689" t="s">
        <v>32</v>
      </c>
      <c r="I1689" t="s">
        <v>63</v>
      </c>
      <c r="J1689" t="s">
        <v>37</v>
      </c>
      <c r="K1689" t="s">
        <v>67</v>
      </c>
      <c r="L1689" s="12">
        <v>5</v>
      </c>
      <c r="M1689" s="6">
        <v>1419.1</v>
      </c>
      <c r="N1689" s="8">
        <v>0.23</v>
      </c>
      <c r="O1689" s="5">
        <v>2185.41</v>
      </c>
      <c r="P1689" s="10" t="str">
        <f t="shared" si="107"/>
        <v>2022</v>
      </c>
      <c r="Q1689" s="10" t="s">
        <v>537</v>
      </c>
      <c r="R1689" s="11" t="s">
        <v>2842</v>
      </c>
    </row>
    <row r="1690" spans="1:18" x14ac:dyDescent="0.3">
      <c r="A1690" t="str">
        <f t="shared" si="104"/>
        <v>1689-Emi/SPS</v>
      </c>
      <c r="B1690" t="s">
        <v>62</v>
      </c>
      <c r="C1690" t="str">
        <f t="shared" si="105"/>
        <v>Emi</v>
      </c>
      <c r="D1690">
        <v>1689</v>
      </c>
      <c r="E1690" t="s">
        <v>28</v>
      </c>
      <c r="F1690" s="5">
        <v>26</v>
      </c>
      <c r="G1690" s="5" t="str">
        <f t="shared" si="106"/>
        <v>Middle Age</v>
      </c>
      <c r="H1690" t="s">
        <v>31</v>
      </c>
      <c r="I1690" t="s">
        <v>66</v>
      </c>
      <c r="J1690" t="s">
        <v>37</v>
      </c>
      <c r="K1690" t="s">
        <v>67</v>
      </c>
      <c r="L1690">
        <v>9</v>
      </c>
      <c r="M1690" s="6">
        <v>460.15</v>
      </c>
      <c r="N1690" s="8">
        <v>0.1</v>
      </c>
      <c r="O1690" s="5">
        <v>3727.21</v>
      </c>
      <c r="P1690" s="10" t="str">
        <f t="shared" si="107"/>
        <v>2023</v>
      </c>
      <c r="Q1690" s="10" t="s">
        <v>1080</v>
      </c>
      <c r="R1690" s="11" t="s">
        <v>1314</v>
      </c>
    </row>
    <row r="1691" spans="1:18" x14ac:dyDescent="0.3">
      <c r="A1691" t="str">
        <f t="shared" si="104"/>
        <v>1690-Emi/SPS</v>
      </c>
      <c r="B1691" t="s">
        <v>62</v>
      </c>
      <c r="C1691" t="str">
        <f t="shared" si="105"/>
        <v>Emi</v>
      </c>
      <c r="D1691">
        <v>1690</v>
      </c>
      <c r="E1691" t="s">
        <v>28</v>
      </c>
      <c r="F1691" s="5">
        <v>46</v>
      </c>
      <c r="G1691" s="5" t="str">
        <f t="shared" si="106"/>
        <v>Senior</v>
      </c>
      <c r="H1691" t="s">
        <v>31</v>
      </c>
      <c r="I1691" t="s">
        <v>33</v>
      </c>
      <c r="J1691" t="s">
        <v>39</v>
      </c>
      <c r="K1691" t="s">
        <v>67</v>
      </c>
      <c r="L1691">
        <v>6</v>
      </c>
      <c r="M1691" s="6">
        <v>587.4</v>
      </c>
      <c r="N1691" s="8">
        <v>0.09</v>
      </c>
      <c r="O1691" s="5">
        <v>3207.2</v>
      </c>
      <c r="P1691" s="10" t="str">
        <f t="shared" si="107"/>
        <v>2022</v>
      </c>
      <c r="Q1691" s="10" t="s">
        <v>809</v>
      </c>
      <c r="R1691" s="11" t="s">
        <v>2843</v>
      </c>
    </row>
    <row r="1692" spans="1:18" x14ac:dyDescent="0.3">
      <c r="A1692" t="str">
        <f t="shared" si="104"/>
        <v>1691-Isa/SPS</v>
      </c>
      <c r="B1692" t="s">
        <v>62</v>
      </c>
      <c r="C1692" t="str">
        <f t="shared" si="105"/>
        <v>Isa</v>
      </c>
      <c r="D1692">
        <v>1691</v>
      </c>
      <c r="E1692" t="s">
        <v>21</v>
      </c>
      <c r="F1692" s="5">
        <v>18</v>
      </c>
      <c r="G1692" s="5" t="str">
        <f t="shared" si="106"/>
        <v>Young</v>
      </c>
      <c r="H1692" t="s">
        <v>31</v>
      </c>
      <c r="I1692" t="s">
        <v>33</v>
      </c>
      <c r="J1692" t="s">
        <v>57</v>
      </c>
      <c r="K1692" t="s">
        <v>42</v>
      </c>
      <c r="L1692">
        <v>7</v>
      </c>
      <c r="M1692" s="6">
        <v>1155.1500000000001</v>
      </c>
      <c r="N1692" s="8">
        <v>0.08</v>
      </c>
      <c r="O1692" s="5">
        <v>7439.17</v>
      </c>
      <c r="P1692" s="10" t="str">
        <f t="shared" si="107"/>
        <v>2023</v>
      </c>
      <c r="Q1692" s="10" t="s">
        <v>471</v>
      </c>
      <c r="R1692" s="11" t="s">
        <v>2844</v>
      </c>
    </row>
    <row r="1693" spans="1:18" x14ac:dyDescent="0.3">
      <c r="A1693" t="str">
        <f t="shared" si="104"/>
        <v>1692-Dav/SPS</v>
      </c>
      <c r="B1693" t="s">
        <v>62</v>
      </c>
      <c r="C1693" t="str">
        <f t="shared" si="105"/>
        <v>Dav</v>
      </c>
      <c r="D1693">
        <v>1692</v>
      </c>
      <c r="E1693" t="s">
        <v>22</v>
      </c>
      <c r="F1693" s="5">
        <v>35</v>
      </c>
      <c r="G1693" s="5" t="str">
        <f t="shared" si="106"/>
        <v>Middle Age</v>
      </c>
      <c r="H1693" t="s">
        <v>32</v>
      </c>
      <c r="I1693" t="s">
        <v>65</v>
      </c>
      <c r="J1693" t="s">
        <v>41</v>
      </c>
      <c r="K1693" t="s">
        <v>42</v>
      </c>
      <c r="L1693">
        <v>3</v>
      </c>
      <c r="M1693" s="6">
        <v>921.16</v>
      </c>
      <c r="N1693" s="8">
        <v>0.1</v>
      </c>
      <c r="O1693" s="5">
        <v>2487.13</v>
      </c>
      <c r="P1693" s="10" t="str">
        <f t="shared" si="107"/>
        <v>2021</v>
      </c>
      <c r="Q1693" s="10" t="s">
        <v>726</v>
      </c>
      <c r="R1693" s="11" t="s">
        <v>2845</v>
      </c>
    </row>
    <row r="1694" spans="1:18" x14ac:dyDescent="0.3">
      <c r="A1694" t="str">
        <f t="shared" si="104"/>
        <v>1693-Ais/SPS</v>
      </c>
      <c r="B1694" t="s">
        <v>62</v>
      </c>
      <c r="C1694" t="str">
        <f t="shared" si="105"/>
        <v>Ais</v>
      </c>
      <c r="D1694">
        <v>1693</v>
      </c>
      <c r="E1694" t="s">
        <v>16</v>
      </c>
      <c r="F1694" s="5">
        <v>58</v>
      </c>
      <c r="G1694" s="5" t="str">
        <f t="shared" si="106"/>
        <v>Senior</v>
      </c>
      <c r="H1694" t="s">
        <v>32</v>
      </c>
      <c r="I1694" t="s">
        <v>66</v>
      </c>
      <c r="J1694" t="s">
        <v>37</v>
      </c>
      <c r="K1694" t="s">
        <v>42</v>
      </c>
      <c r="L1694">
        <v>4</v>
      </c>
      <c r="M1694" s="6">
        <v>1483.48</v>
      </c>
      <c r="N1694" s="8">
        <v>0.11</v>
      </c>
      <c r="O1694" s="5">
        <v>5281.19</v>
      </c>
      <c r="P1694" s="10" t="str">
        <f t="shared" si="107"/>
        <v>2023</v>
      </c>
      <c r="Q1694" s="10" t="s">
        <v>1081</v>
      </c>
      <c r="R1694" s="11" t="s">
        <v>2846</v>
      </c>
    </row>
    <row r="1695" spans="1:18" x14ac:dyDescent="0.3">
      <c r="A1695" t="str">
        <f t="shared" si="104"/>
        <v>1694-Sop/SPS</v>
      </c>
      <c r="B1695" t="s">
        <v>62</v>
      </c>
      <c r="C1695" t="str">
        <f t="shared" si="105"/>
        <v>Sop</v>
      </c>
      <c r="D1695">
        <v>1694</v>
      </c>
      <c r="E1695" t="s">
        <v>58</v>
      </c>
      <c r="F1695" s="5">
        <v>37</v>
      </c>
      <c r="G1695" s="5" t="str">
        <f t="shared" si="106"/>
        <v>Middle Age</v>
      </c>
      <c r="H1695" t="s">
        <v>32</v>
      </c>
      <c r="I1695" t="s">
        <v>35</v>
      </c>
      <c r="J1695" t="s">
        <v>41</v>
      </c>
      <c r="K1695" t="s">
        <v>43</v>
      </c>
      <c r="L1695">
        <v>6</v>
      </c>
      <c r="M1695" s="6">
        <v>788.42</v>
      </c>
      <c r="N1695" s="8">
        <v>0.08</v>
      </c>
      <c r="O1695" s="5">
        <v>4352.08</v>
      </c>
      <c r="P1695" s="10" t="str">
        <f t="shared" si="107"/>
        <v>2022</v>
      </c>
      <c r="Q1695" s="10" t="s">
        <v>662</v>
      </c>
      <c r="R1695" s="11" t="s">
        <v>2847</v>
      </c>
    </row>
    <row r="1696" spans="1:18" x14ac:dyDescent="0.3">
      <c r="A1696" t="str">
        <f t="shared" si="104"/>
        <v>1695-Emi/SPS</v>
      </c>
      <c r="B1696" t="s">
        <v>62</v>
      </c>
      <c r="C1696" t="str">
        <f t="shared" si="105"/>
        <v>Emi</v>
      </c>
      <c r="D1696">
        <v>1695</v>
      </c>
      <c r="E1696" t="s">
        <v>28</v>
      </c>
      <c r="F1696" s="5">
        <v>58</v>
      </c>
      <c r="G1696" s="5" t="str">
        <f t="shared" si="106"/>
        <v>Senior</v>
      </c>
      <c r="H1696" t="s">
        <v>32</v>
      </c>
      <c r="I1696" t="s">
        <v>64</v>
      </c>
      <c r="J1696" t="s">
        <v>37</v>
      </c>
      <c r="K1696" t="s">
        <v>43</v>
      </c>
      <c r="L1696">
        <v>7</v>
      </c>
      <c r="M1696" s="6">
        <v>1725.99</v>
      </c>
      <c r="N1696" s="8">
        <v>0.2</v>
      </c>
      <c r="O1696" s="5">
        <v>9665.5400000000009</v>
      </c>
      <c r="P1696" s="10" t="str">
        <f t="shared" si="107"/>
        <v>2020</v>
      </c>
      <c r="Q1696" s="10" t="s">
        <v>1082</v>
      </c>
      <c r="R1696" s="11" t="s">
        <v>2848</v>
      </c>
    </row>
    <row r="1697" spans="1:18" x14ac:dyDescent="0.3">
      <c r="A1697" t="str">
        <f t="shared" si="104"/>
        <v>1696-Emm/SPS</v>
      </c>
      <c r="B1697" t="s">
        <v>62</v>
      </c>
      <c r="C1697" t="str">
        <f t="shared" si="105"/>
        <v>Emm</v>
      </c>
      <c r="D1697">
        <v>1696</v>
      </c>
      <c r="E1697" t="s">
        <v>20</v>
      </c>
      <c r="F1697" s="5">
        <v>51</v>
      </c>
      <c r="G1697" s="5" t="str">
        <f t="shared" si="106"/>
        <v>Senior</v>
      </c>
      <c r="H1697" t="s">
        <v>32</v>
      </c>
      <c r="I1697" t="s">
        <v>63</v>
      </c>
      <c r="J1697" t="s">
        <v>40</v>
      </c>
      <c r="K1697" t="s">
        <v>42</v>
      </c>
      <c r="L1697">
        <v>6</v>
      </c>
      <c r="M1697" s="6">
        <v>892.24</v>
      </c>
      <c r="N1697" s="8">
        <v>0.01</v>
      </c>
      <c r="O1697" s="5">
        <v>5299.91</v>
      </c>
      <c r="P1697" s="10" t="str">
        <f t="shared" si="107"/>
        <v>2021</v>
      </c>
      <c r="Q1697" s="10" t="s">
        <v>1083</v>
      </c>
      <c r="R1697" s="11" t="s">
        <v>2849</v>
      </c>
    </row>
    <row r="1698" spans="1:18" x14ac:dyDescent="0.3">
      <c r="A1698" t="str">
        <f t="shared" si="104"/>
        <v>1697-Oma/SPS</v>
      </c>
      <c r="B1698" t="s">
        <v>62</v>
      </c>
      <c r="C1698" t="str">
        <f t="shared" si="105"/>
        <v>Oma</v>
      </c>
      <c r="D1698">
        <v>1697</v>
      </c>
      <c r="E1698" t="s">
        <v>23</v>
      </c>
      <c r="F1698" s="5">
        <v>45</v>
      </c>
      <c r="G1698" s="5" t="str">
        <f t="shared" si="106"/>
        <v>Senior</v>
      </c>
      <c r="H1698" t="s">
        <v>32</v>
      </c>
      <c r="I1698" t="s">
        <v>33</v>
      </c>
      <c r="J1698" t="s">
        <v>39</v>
      </c>
      <c r="K1698" t="s">
        <v>42</v>
      </c>
      <c r="L1698">
        <v>5</v>
      </c>
      <c r="M1698" s="6">
        <v>128.08000000000001</v>
      </c>
      <c r="N1698" s="8">
        <v>0.1</v>
      </c>
      <c r="O1698" s="5">
        <v>576.36</v>
      </c>
      <c r="P1698" s="10" t="str">
        <f t="shared" si="107"/>
        <v>2023</v>
      </c>
      <c r="Q1698" s="10" t="s">
        <v>1084</v>
      </c>
      <c r="R1698" s="11" t="s">
        <v>2850</v>
      </c>
    </row>
    <row r="1699" spans="1:18" x14ac:dyDescent="0.3">
      <c r="A1699" t="str">
        <f t="shared" si="104"/>
        <v>1698-Ali/SPS</v>
      </c>
      <c r="B1699" t="s">
        <v>62</v>
      </c>
      <c r="C1699" t="str">
        <f t="shared" si="105"/>
        <v>Ali</v>
      </c>
      <c r="D1699">
        <v>1698</v>
      </c>
      <c r="E1699" t="s">
        <v>12</v>
      </c>
      <c r="F1699" s="5">
        <v>52</v>
      </c>
      <c r="G1699" s="5" t="str">
        <f t="shared" si="106"/>
        <v>Senior</v>
      </c>
      <c r="H1699" t="s">
        <v>31</v>
      </c>
      <c r="I1699" t="s">
        <v>63</v>
      </c>
      <c r="J1699" t="s">
        <v>57</v>
      </c>
      <c r="K1699" t="s">
        <v>67</v>
      </c>
      <c r="L1699" s="12">
        <v>5</v>
      </c>
      <c r="M1699" s="6">
        <v>83.86</v>
      </c>
      <c r="N1699" s="8">
        <v>0.08</v>
      </c>
      <c r="O1699" s="5">
        <v>154.30000000000001</v>
      </c>
      <c r="P1699" s="10" t="str">
        <f t="shared" si="107"/>
        <v>2023</v>
      </c>
      <c r="Q1699" s="10" t="s">
        <v>1036</v>
      </c>
      <c r="R1699" s="11" t="s">
        <v>2851</v>
      </c>
    </row>
    <row r="1700" spans="1:18" x14ac:dyDescent="0.3">
      <c r="A1700" t="str">
        <f t="shared" si="104"/>
        <v>1699-Isa/SPS</v>
      </c>
      <c r="B1700" t="s">
        <v>62</v>
      </c>
      <c r="C1700" t="str">
        <f t="shared" si="105"/>
        <v>Isa</v>
      </c>
      <c r="D1700">
        <v>1699</v>
      </c>
      <c r="E1700" t="s">
        <v>21</v>
      </c>
      <c r="F1700" s="5">
        <v>33</v>
      </c>
      <c r="G1700" s="5" t="str">
        <f t="shared" si="106"/>
        <v>Middle Age</v>
      </c>
      <c r="H1700" t="s">
        <v>32</v>
      </c>
      <c r="I1700" t="s">
        <v>35</v>
      </c>
      <c r="J1700" t="s">
        <v>38</v>
      </c>
      <c r="K1700" t="s">
        <v>43</v>
      </c>
      <c r="L1700">
        <v>7</v>
      </c>
      <c r="M1700" s="6">
        <v>1311.15</v>
      </c>
      <c r="N1700" s="8">
        <v>0.23</v>
      </c>
      <c r="O1700" s="5">
        <v>7067.1</v>
      </c>
      <c r="P1700" s="10" t="str">
        <f t="shared" si="107"/>
        <v>2021</v>
      </c>
      <c r="Q1700" s="10" t="s">
        <v>1085</v>
      </c>
      <c r="R1700" s="11" t="s">
        <v>2852</v>
      </c>
    </row>
    <row r="1701" spans="1:18" x14ac:dyDescent="0.3">
      <c r="A1701" t="str">
        <f t="shared" si="104"/>
        <v>1700-Dav/SPS</v>
      </c>
      <c r="B1701" t="s">
        <v>62</v>
      </c>
      <c r="C1701" t="str">
        <f t="shared" si="105"/>
        <v>Dav</v>
      </c>
      <c r="D1701">
        <v>1700</v>
      </c>
      <c r="E1701" t="s">
        <v>22</v>
      </c>
      <c r="F1701" s="5">
        <v>38</v>
      </c>
      <c r="G1701" s="5" t="str">
        <f t="shared" si="106"/>
        <v>Middle Age</v>
      </c>
      <c r="H1701" t="s">
        <v>32</v>
      </c>
      <c r="I1701" t="s">
        <v>35</v>
      </c>
      <c r="J1701" t="s">
        <v>38</v>
      </c>
      <c r="K1701" t="s">
        <v>43</v>
      </c>
      <c r="L1701">
        <v>5</v>
      </c>
      <c r="M1701" s="6">
        <v>1104.08</v>
      </c>
      <c r="N1701" s="8">
        <v>0.04</v>
      </c>
      <c r="O1701" s="5">
        <v>5299.58</v>
      </c>
      <c r="P1701" s="10" t="str">
        <f t="shared" si="107"/>
        <v>2021</v>
      </c>
      <c r="Q1701" s="10" t="s">
        <v>323</v>
      </c>
      <c r="R1701" s="11" t="s">
        <v>2557</v>
      </c>
    </row>
    <row r="1702" spans="1:18" x14ac:dyDescent="0.3">
      <c r="A1702" t="str">
        <f t="shared" si="104"/>
        <v>1701-Muh/SPS</v>
      </c>
      <c r="B1702" t="s">
        <v>62</v>
      </c>
      <c r="C1702" t="str">
        <f t="shared" si="105"/>
        <v>Muh</v>
      </c>
      <c r="D1702">
        <v>1701</v>
      </c>
      <c r="E1702" t="s">
        <v>27</v>
      </c>
      <c r="F1702" s="13">
        <v>41</v>
      </c>
      <c r="G1702" s="5" t="str">
        <f t="shared" si="106"/>
        <v>Middle Age</v>
      </c>
      <c r="H1702" t="s">
        <v>32</v>
      </c>
      <c r="I1702" t="s">
        <v>66</v>
      </c>
      <c r="J1702" t="s">
        <v>40</v>
      </c>
      <c r="K1702" t="s">
        <v>67</v>
      </c>
      <c r="L1702">
        <v>9</v>
      </c>
      <c r="M1702" s="6">
        <v>1108.3499999999999</v>
      </c>
      <c r="N1702" s="8">
        <v>0.28000000000000003</v>
      </c>
      <c r="O1702" s="5">
        <v>7182.11</v>
      </c>
      <c r="P1702" s="10" t="str">
        <f t="shared" si="107"/>
        <v>2020</v>
      </c>
      <c r="Q1702" s="10" t="s">
        <v>1086</v>
      </c>
      <c r="R1702" s="11" t="s">
        <v>2853</v>
      </c>
    </row>
    <row r="1703" spans="1:18" x14ac:dyDescent="0.3">
      <c r="A1703" t="str">
        <f t="shared" si="104"/>
        <v>1702-Dan/SPS</v>
      </c>
      <c r="B1703" t="s">
        <v>62</v>
      </c>
      <c r="C1703" t="str">
        <f t="shared" si="105"/>
        <v>Dan</v>
      </c>
      <c r="D1703">
        <v>1702</v>
      </c>
      <c r="E1703" t="s">
        <v>15</v>
      </c>
      <c r="F1703" s="5">
        <v>52</v>
      </c>
      <c r="G1703" s="5" t="str">
        <f t="shared" si="106"/>
        <v>Senior</v>
      </c>
      <c r="H1703" t="s">
        <v>31</v>
      </c>
      <c r="I1703" t="s">
        <v>63</v>
      </c>
      <c r="J1703" t="s">
        <v>39</v>
      </c>
      <c r="K1703" t="s">
        <v>67</v>
      </c>
      <c r="L1703">
        <v>4</v>
      </c>
      <c r="M1703" s="6">
        <v>1590.52</v>
      </c>
      <c r="N1703" s="8">
        <v>0.05</v>
      </c>
      <c r="O1703" s="5">
        <v>6043.98</v>
      </c>
      <c r="P1703" s="10" t="str">
        <f t="shared" si="107"/>
        <v>2022</v>
      </c>
      <c r="Q1703" s="10" t="s">
        <v>973</v>
      </c>
      <c r="R1703" s="11" t="s">
        <v>2854</v>
      </c>
    </row>
    <row r="1704" spans="1:18" x14ac:dyDescent="0.3">
      <c r="A1704" t="str">
        <f t="shared" si="104"/>
        <v>1703-Oma/SPS</v>
      </c>
      <c r="B1704" t="s">
        <v>62</v>
      </c>
      <c r="C1704" t="str">
        <f t="shared" si="105"/>
        <v>Oma</v>
      </c>
      <c r="D1704">
        <v>1703</v>
      </c>
      <c r="E1704" t="s">
        <v>23</v>
      </c>
      <c r="F1704" s="5">
        <v>59</v>
      </c>
      <c r="G1704" s="5" t="str">
        <f t="shared" si="106"/>
        <v>Senior</v>
      </c>
      <c r="H1704" t="s">
        <v>32</v>
      </c>
      <c r="I1704" t="s">
        <v>64</v>
      </c>
      <c r="J1704" t="s">
        <v>37</v>
      </c>
      <c r="K1704" t="s">
        <v>67</v>
      </c>
      <c r="L1704" s="12">
        <v>5</v>
      </c>
      <c r="M1704" s="6">
        <v>782.65</v>
      </c>
      <c r="N1704" s="8">
        <v>0.11</v>
      </c>
      <c r="O1704" s="5">
        <v>1393.12</v>
      </c>
      <c r="P1704" s="10" t="str">
        <f t="shared" si="107"/>
        <v>2020</v>
      </c>
      <c r="Q1704" s="10" t="s">
        <v>845</v>
      </c>
      <c r="R1704" s="11" t="s">
        <v>2855</v>
      </c>
    </row>
    <row r="1705" spans="1:18" x14ac:dyDescent="0.3">
      <c r="A1705" t="str">
        <f t="shared" si="104"/>
        <v>1704-Fat/SPS</v>
      </c>
      <c r="B1705" t="s">
        <v>62</v>
      </c>
      <c r="C1705" t="str">
        <f t="shared" si="105"/>
        <v>Fat</v>
      </c>
      <c r="D1705">
        <v>1704</v>
      </c>
      <c r="E1705" t="s">
        <v>13</v>
      </c>
      <c r="F1705" s="5">
        <v>49</v>
      </c>
      <c r="G1705" s="5" t="str">
        <f t="shared" si="106"/>
        <v>Senior</v>
      </c>
      <c r="H1705" t="s">
        <v>31</v>
      </c>
      <c r="I1705" t="s">
        <v>65</v>
      </c>
      <c r="J1705" t="s">
        <v>39</v>
      </c>
      <c r="K1705" t="s">
        <v>42</v>
      </c>
      <c r="L1705">
        <v>7</v>
      </c>
      <c r="M1705" s="6">
        <v>1991.12</v>
      </c>
      <c r="N1705" s="8">
        <v>0.06</v>
      </c>
      <c r="O1705" s="5">
        <v>13101.57</v>
      </c>
      <c r="P1705" s="10" t="str">
        <f t="shared" si="107"/>
        <v>2023</v>
      </c>
      <c r="Q1705" s="10" t="s">
        <v>178</v>
      </c>
      <c r="R1705" s="11" t="s">
        <v>2856</v>
      </c>
    </row>
    <row r="1706" spans="1:18" x14ac:dyDescent="0.3">
      <c r="A1706" t="str">
        <f t="shared" si="104"/>
        <v>1705-Sop/SPS</v>
      </c>
      <c r="B1706" t="s">
        <v>62</v>
      </c>
      <c r="C1706" t="str">
        <f t="shared" si="105"/>
        <v>Sop</v>
      </c>
      <c r="D1706">
        <v>1705</v>
      </c>
      <c r="E1706" t="s">
        <v>58</v>
      </c>
      <c r="F1706" s="5">
        <v>55</v>
      </c>
      <c r="G1706" s="5" t="str">
        <f t="shared" si="106"/>
        <v>Senior</v>
      </c>
      <c r="H1706" t="s">
        <v>31</v>
      </c>
      <c r="I1706" t="s">
        <v>35</v>
      </c>
      <c r="J1706" t="s">
        <v>57</v>
      </c>
      <c r="K1706" t="s">
        <v>42</v>
      </c>
      <c r="L1706">
        <v>7</v>
      </c>
      <c r="M1706" s="6">
        <v>1893.78</v>
      </c>
      <c r="N1706" s="8">
        <v>0.09</v>
      </c>
      <c r="O1706" s="5">
        <v>12063.38</v>
      </c>
      <c r="P1706" s="10" t="str">
        <f t="shared" si="107"/>
        <v>2023</v>
      </c>
      <c r="Q1706" s="10" t="s">
        <v>947</v>
      </c>
      <c r="R1706" s="11" t="s">
        <v>2857</v>
      </c>
    </row>
    <row r="1707" spans="1:18" x14ac:dyDescent="0.3">
      <c r="A1707" t="str">
        <f t="shared" si="104"/>
        <v>1706-Jac/SPS</v>
      </c>
      <c r="B1707" t="s">
        <v>62</v>
      </c>
      <c r="C1707" t="str">
        <f t="shared" si="105"/>
        <v>Jac</v>
      </c>
      <c r="D1707">
        <v>1706</v>
      </c>
      <c r="E1707" t="s">
        <v>30</v>
      </c>
      <c r="F1707" s="5">
        <v>23</v>
      </c>
      <c r="G1707" s="5" t="str">
        <f t="shared" si="106"/>
        <v>Young</v>
      </c>
      <c r="H1707" t="s">
        <v>32</v>
      </c>
      <c r="I1707" t="s">
        <v>65</v>
      </c>
      <c r="J1707" t="s">
        <v>38</v>
      </c>
      <c r="K1707" t="s">
        <v>42</v>
      </c>
      <c r="L1707">
        <v>1</v>
      </c>
      <c r="M1707" s="6">
        <v>75.28</v>
      </c>
      <c r="N1707" s="8">
        <v>0.23</v>
      </c>
      <c r="O1707" s="5">
        <v>57.97</v>
      </c>
      <c r="P1707" s="10" t="str">
        <f t="shared" si="107"/>
        <v>2021</v>
      </c>
      <c r="Q1707" s="10" t="s">
        <v>1087</v>
      </c>
      <c r="R1707" s="11" t="s">
        <v>2858</v>
      </c>
    </row>
    <row r="1708" spans="1:18" x14ac:dyDescent="0.3">
      <c r="A1708" t="str">
        <f t="shared" si="104"/>
        <v>1707-Noa/SPS</v>
      </c>
      <c r="B1708" t="s">
        <v>62</v>
      </c>
      <c r="C1708" t="str">
        <f t="shared" si="105"/>
        <v>Noa</v>
      </c>
      <c r="D1708">
        <v>1707</v>
      </c>
      <c r="E1708" t="s">
        <v>24</v>
      </c>
      <c r="F1708" s="5">
        <v>55</v>
      </c>
      <c r="G1708" s="5" t="str">
        <f t="shared" si="106"/>
        <v>Senior</v>
      </c>
      <c r="H1708" t="s">
        <v>32</v>
      </c>
      <c r="I1708" t="s">
        <v>64</v>
      </c>
      <c r="J1708" t="s">
        <v>41</v>
      </c>
      <c r="K1708" t="s">
        <v>42</v>
      </c>
      <c r="L1708">
        <v>5</v>
      </c>
      <c r="M1708" s="6">
        <v>1796.7</v>
      </c>
      <c r="N1708" s="8">
        <v>0.14000000000000001</v>
      </c>
      <c r="O1708" s="5">
        <v>7725.81</v>
      </c>
      <c r="P1708" s="10" t="str">
        <f t="shared" si="107"/>
        <v>2021</v>
      </c>
      <c r="Q1708" s="10" t="s">
        <v>491</v>
      </c>
      <c r="R1708" s="11" t="s">
        <v>2859</v>
      </c>
    </row>
    <row r="1709" spans="1:18" x14ac:dyDescent="0.3">
      <c r="A1709" t="str">
        <f t="shared" si="104"/>
        <v>1708-Ais/SPS</v>
      </c>
      <c r="B1709" t="s">
        <v>62</v>
      </c>
      <c r="C1709" t="str">
        <f t="shared" si="105"/>
        <v>Ais</v>
      </c>
      <c r="D1709">
        <v>1708</v>
      </c>
      <c r="E1709" t="s">
        <v>16</v>
      </c>
      <c r="F1709" s="5">
        <v>55</v>
      </c>
      <c r="G1709" s="5" t="str">
        <f t="shared" si="106"/>
        <v>Senior</v>
      </c>
      <c r="H1709" t="s">
        <v>32</v>
      </c>
      <c r="I1709" t="s">
        <v>64</v>
      </c>
      <c r="J1709" t="s">
        <v>38</v>
      </c>
      <c r="K1709" t="s">
        <v>42</v>
      </c>
      <c r="L1709">
        <v>3</v>
      </c>
      <c r="M1709" s="6">
        <v>1377.07</v>
      </c>
      <c r="N1709" s="8">
        <v>0.05</v>
      </c>
      <c r="O1709" s="5">
        <v>3924.65</v>
      </c>
      <c r="P1709" s="10" t="str">
        <f t="shared" si="107"/>
        <v>2023</v>
      </c>
      <c r="Q1709" s="10" t="s">
        <v>174</v>
      </c>
      <c r="R1709" s="11" t="s">
        <v>2860</v>
      </c>
    </row>
    <row r="1710" spans="1:18" x14ac:dyDescent="0.3">
      <c r="A1710" t="str">
        <f t="shared" si="104"/>
        <v>1709-Ais/SPS</v>
      </c>
      <c r="B1710" t="s">
        <v>62</v>
      </c>
      <c r="C1710" t="str">
        <f t="shared" si="105"/>
        <v>Ais</v>
      </c>
      <c r="D1710">
        <v>1709</v>
      </c>
      <c r="E1710" t="s">
        <v>16</v>
      </c>
      <c r="F1710" s="13">
        <v>41</v>
      </c>
      <c r="G1710" s="5" t="str">
        <f t="shared" si="106"/>
        <v>Middle Age</v>
      </c>
      <c r="H1710" t="s">
        <v>31</v>
      </c>
      <c r="I1710" t="s">
        <v>66</v>
      </c>
      <c r="J1710" t="s">
        <v>57</v>
      </c>
      <c r="K1710" t="s">
        <v>43</v>
      </c>
      <c r="L1710">
        <v>9</v>
      </c>
      <c r="M1710" s="6">
        <v>1029.08</v>
      </c>
      <c r="N1710" s="8">
        <v>0.01</v>
      </c>
      <c r="O1710" s="5">
        <v>9169.1</v>
      </c>
      <c r="P1710" s="10" t="str">
        <f t="shared" si="107"/>
        <v>2023</v>
      </c>
      <c r="Q1710" s="10" t="s">
        <v>681</v>
      </c>
      <c r="R1710" s="11" t="s">
        <v>2861</v>
      </c>
    </row>
    <row r="1711" spans="1:18" x14ac:dyDescent="0.3">
      <c r="A1711" t="str">
        <f t="shared" si="104"/>
        <v>1710-Meh/SPS</v>
      </c>
      <c r="B1711" t="s">
        <v>62</v>
      </c>
      <c r="C1711" t="str">
        <f t="shared" si="105"/>
        <v>Meh</v>
      </c>
      <c r="D1711">
        <v>1710</v>
      </c>
      <c r="E1711" t="s">
        <v>26</v>
      </c>
      <c r="F1711" s="5">
        <v>63</v>
      </c>
      <c r="G1711" s="5" t="str">
        <f t="shared" si="106"/>
        <v>Senior</v>
      </c>
      <c r="H1711" t="s">
        <v>32</v>
      </c>
      <c r="I1711" t="s">
        <v>63</v>
      </c>
      <c r="J1711" t="s">
        <v>37</v>
      </c>
      <c r="K1711" t="s">
        <v>43</v>
      </c>
      <c r="L1711">
        <v>9</v>
      </c>
      <c r="M1711" s="6">
        <v>1186.3599999999999</v>
      </c>
      <c r="N1711" s="8">
        <v>7.0000000000000007E-2</v>
      </c>
      <c r="O1711" s="5">
        <v>9929.83</v>
      </c>
      <c r="P1711" s="10" t="str">
        <f t="shared" si="107"/>
        <v>2021</v>
      </c>
      <c r="Q1711" s="10" t="s">
        <v>1088</v>
      </c>
      <c r="R1711" s="11" t="s">
        <v>2862</v>
      </c>
    </row>
    <row r="1712" spans="1:18" x14ac:dyDescent="0.3">
      <c r="A1712" t="str">
        <f t="shared" si="104"/>
        <v>1711-Sop/SPS</v>
      </c>
      <c r="B1712" t="s">
        <v>62</v>
      </c>
      <c r="C1712" t="str">
        <f t="shared" si="105"/>
        <v>Sop</v>
      </c>
      <c r="D1712">
        <v>1711</v>
      </c>
      <c r="E1712" t="s">
        <v>58</v>
      </c>
      <c r="F1712" s="5">
        <v>56</v>
      </c>
      <c r="G1712" s="5" t="str">
        <f t="shared" si="106"/>
        <v>Senior</v>
      </c>
      <c r="H1712" t="s">
        <v>31</v>
      </c>
      <c r="I1712" t="s">
        <v>34</v>
      </c>
      <c r="J1712" t="s">
        <v>39</v>
      </c>
      <c r="K1712" t="s">
        <v>43</v>
      </c>
      <c r="L1712">
        <v>7</v>
      </c>
      <c r="M1712" s="6">
        <v>1691.62</v>
      </c>
      <c r="N1712" s="8">
        <v>0.28000000000000003</v>
      </c>
      <c r="O1712" s="5">
        <v>8525.76</v>
      </c>
      <c r="P1712" s="10" t="str">
        <f t="shared" si="107"/>
        <v>2021</v>
      </c>
      <c r="Q1712" s="10" t="s">
        <v>323</v>
      </c>
      <c r="R1712" s="11" t="s">
        <v>2863</v>
      </c>
    </row>
    <row r="1713" spans="1:18" x14ac:dyDescent="0.3">
      <c r="A1713" t="str">
        <f t="shared" si="104"/>
        <v>1712-Emm/SPS</v>
      </c>
      <c r="B1713" t="s">
        <v>62</v>
      </c>
      <c r="C1713" t="str">
        <f t="shared" si="105"/>
        <v>Emm</v>
      </c>
      <c r="D1713">
        <v>1712</v>
      </c>
      <c r="E1713" t="s">
        <v>20</v>
      </c>
      <c r="F1713" s="13">
        <v>41</v>
      </c>
      <c r="G1713" s="5" t="str">
        <f t="shared" si="106"/>
        <v>Middle Age</v>
      </c>
      <c r="H1713" t="s">
        <v>31</v>
      </c>
      <c r="I1713" t="s">
        <v>63</v>
      </c>
      <c r="J1713" t="s">
        <v>38</v>
      </c>
      <c r="K1713" t="s">
        <v>67</v>
      </c>
      <c r="L1713">
        <v>9</v>
      </c>
      <c r="M1713" s="6">
        <v>1904.52</v>
      </c>
      <c r="N1713" s="8">
        <v>0.25</v>
      </c>
      <c r="O1713" s="5">
        <v>12855.51</v>
      </c>
      <c r="P1713" s="10" t="str">
        <f t="shared" si="107"/>
        <v>2023</v>
      </c>
      <c r="Q1713" s="10" t="s">
        <v>957</v>
      </c>
      <c r="R1713" s="11" t="s">
        <v>2864</v>
      </c>
    </row>
    <row r="1714" spans="1:18" x14ac:dyDescent="0.3">
      <c r="A1714" t="str">
        <f t="shared" si="104"/>
        <v>1713-Fat/SPS</v>
      </c>
      <c r="B1714" t="s">
        <v>62</v>
      </c>
      <c r="C1714" t="str">
        <f t="shared" si="105"/>
        <v>Fat</v>
      </c>
      <c r="D1714">
        <v>1713</v>
      </c>
      <c r="E1714" t="s">
        <v>13</v>
      </c>
      <c r="F1714" s="5">
        <v>64</v>
      </c>
      <c r="G1714" s="5" t="str">
        <f t="shared" si="106"/>
        <v>Senior</v>
      </c>
      <c r="H1714" t="s">
        <v>32</v>
      </c>
      <c r="I1714" t="s">
        <v>33</v>
      </c>
      <c r="J1714" t="s">
        <v>38</v>
      </c>
      <c r="K1714" t="s">
        <v>43</v>
      </c>
      <c r="L1714" s="12">
        <v>5</v>
      </c>
      <c r="M1714" s="6">
        <v>1142.6500000000001</v>
      </c>
      <c r="N1714" s="8">
        <v>0.13</v>
      </c>
      <c r="O1714" s="5">
        <v>1988.21</v>
      </c>
      <c r="P1714" s="10" t="str">
        <f t="shared" si="107"/>
        <v>2022</v>
      </c>
      <c r="Q1714" s="10" t="s">
        <v>1089</v>
      </c>
      <c r="R1714" s="11" t="s">
        <v>2865</v>
      </c>
    </row>
    <row r="1715" spans="1:18" x14ac:dyDescent="0.3">
      <c r="A1715" t="str">
        <f t="shared" si="104"/>
        <v>1714-Jac/SPS</v>
      </c>
      <c r="B1715" t="s">
        <v>62</v>
      </c>
      <c r="C1715" t="str">
        <f t="shared" si="105"/>
        <v>Jac</v>
      </c>
      <c r="D1715">
        <v>1714</v>
      </c>
      <c r="E1715" t="s">
        <v>30</v>
      </c>
      <c r="F1715" s="5">
        <v>29</v>
      </c>
      <c r="G1715" s="5" t="str">
        <f t="shared" si="106"/>
        <v>Middle Age</v>
      </c>
      <c r="H1715" t="s">
        <v>32</v>
      </c>
      <c r="I1715" t="s">
        <v>66</v>
      </c>
      <c r="J1715" t="s">
        <v>41</v>
      </c>
      <c r="K1715" t="s">
        <v>67</v>
      </c>
      <c r="L1715">
        <v>8</v>
      </c>
      <c r="M1715" s="6">
        <v>403.52</v>
      </c>
      <c r="N1715" s="8">
        <v>0.14000000000000001</v>
      </c>
      <c r="O1715" s="5">
        <v>2776.22</v>
      </c>
      <c r="P1715" s="10" t="str">
        <f t="shared" si="107"/>
        <v>2021</v>
      </c>
      <c r="Q1715" s="10" t="s">
        <v>535</v>
      </c>
      <c r="R1715" s="11" t="s">
        <v>2866</v>
      </c>
    </row>
    <row r="1716" spans="1:18" x14ac:dyDescent="0.3">
      <c r="A1716" t="str">
        <f t="shared" si="104"/>
        <v>1715-Sar/SPS</v>
      </c>
      <c r="B1716" t="s">
        <v>62</v>
      </c>
      <c r="C1716" t="str">
        <f t="shared" si="105"/>
        <v>Sar</v>
      </c>
      <c r="D1716">
        <v>1715</v>
      </c>
      <c r="E1716" t="s">
        <v>29</v>
      </c>
      <c r="F1716" s="5">
        <v>50</v>
      </c>
      <c r="G1716" s="5" t="str">
        <f t="shared" si="106"/>
        <v>Senior</v>
      </c>
      <c r="H1716" t="s">
        <v>32</v>
      </c>
      <c r="I1716" t="s">
        <v>63</v>
      </c>
      <c r="J1716" t="s">
        <v>39</v>
      </c>
      <c r="K1716" t="s">
        <v>43</v>
      </c>
      <c r="L1716">
        <v>1</v>
      </c>
      <c r="M1716" s="6">
        <v>1297.52</v>
      </c>
      <c r="N1716" s="8">
        <v>0.27</v>
      </c>
      <c r="O1716" s="5">
        <v>947.19</v>
      </c>
      <c r="P1716" s="10" t="str">
        <f t="shared" si="107"/>
        <v>2023</v>
      </c>
      <c r="Q1716" s="10" t="s">
        <v>643</v>
      </c>
      <c r="R1716" s="11" t="s">
        <v>2867</v>
      </c>
    </row>
    <row r="1717" spans="1:18" x14ac:dyDescent="0.3">
      <c r="A1717" t="str">
        <f t="shared" si="104"/>
        <v>1716-Isa/SPS</v>
      </c>
      <c r="B1717" t="s">
        <v>62</v>
      </c>
      <c r="C1717" t="str">
        <f t="shared" si="105"/>
        <v>Isa</v>
      </c>
      <c r="D1717">
        <v>1716</v>
      </c>
      <c r="E1717" t="s">
        <v>21</v>
      </c>
      <c r="F1717" s="5">
        <v>45</v>
      </c>
      <c r="G1717" s="5" t="str">
        <f t="shared" si="106"/>
        <v>Senior</v>
      </c>
      <c r="H1717" t="s">
        <v>31</v>
      </c>
      <c r="I1717" t="s">
        <v>65</v>
      </c>
      <c r="J1717" t="s">
        <v>41</v>
      </c>
      <c r="K1717" t="s">
        <v>42</v>
      </c>
      <c r="L1717">
        <v>3</v>
      </c>
      <c r="M1717" s="6">
        <v>198.63</v>
      </c>
      <c r="N1717" s="8">
        <v>0.18</v>
      </c>
      <c r="O1717" s="5">
        <v>488.63</v>
      </c>
      <c r="P1717" s="10" t="str">
        <f t="shared" si="107"/>
        <v>2023</v>
      </c>
      <c r="Q1717" s="10" t="s">
        <v>125</v>
      </c>
      <c r="R1717" s="11" t="s">
        <v>2868</v>
      </c>
    </row>
    <row r="1718" spans="1:18" x14ac:dyDescent="0.3">
      <c r="A1718" t="str">
        <f t="shared" si="104"/>
        <v>1717-Isa/SPS</v>
      </c>
      <c r="B1718" t="s">
        <v>62</v>
      </c>
      <c r="C1718" t="str">
        <f t="shared" si="105"/>
        <v>Isa</v>
      </c>
      <c r="D1718">
        <v>1717</v>
      </c>
      <c r="E1718" t="s">
        <v>21</v>
      </c>
      <c r="F1718" s="5">
        <v>20</v>
      </c>
      <c r="G1718" s="5" t="str">
        <f t="shared" si="106"/>
        <v>Young</v>
      </c>
      <c r="H1718" t="s">
        <v>32</v>
      </c>
      <c r="I1718" t="s">
        <v>63</v>
      </c>
      <c r="J1718" t="s">
        <v>41</v>
      </c>
      <c r="K1718" t="s">
        <v>43</v>
      </c>
      <c r="L1718">
        <v>8</v>
      </c>
      <c r="M1718" s="6">
        <v>1288.52</v>
      </c>
      <c r="N1718" s="8">
        <v>0.26</v>
      </c>
      <c r="O1718" s="5">
        <v>7628.04</v>
      </c>
      <c r="P1718" s="10" t="str">
        <f t="shared" si="107"/>
        <v>2020</v>
      </c>
      <c r="Q1718" s="10" t="s">
        <v>240</v>
      </c>
      <c r="R1718" s="11" t="s">
        <v>2869</v>
      </c>
    </row>
    <row r="1719" spans="1:18" x14ac:dyDescent="0.3">
      <c r="A1719" t="str">
        <f t="shared" si="104"/>
        <v>1718-Sar/SPS</v>
      </c>
      <c r="B1719" t="s">
        <v>62</v>
      </c>
      <c r="C1719" t="str">
        <f t="shared" si="105"/>
        <v>Sar</v>
      </c>
      <c r="D1719">
        <v>1718</v>
      </c>
      <c r="E1719" t="s">
        <v>29</v>
      </c>
      <c r="F1719" s="5">
        <v>35</v>
      </c>
      <c r="G1719" s="5" t="str">
        <f t="shared" si="106"/>
        <v>Middle Age</v>
      </c>
      <c r="H1719" t="s">
        <v>31</v>
      </c>
      <c r="I1719" t="s">
        <v>66</v>
      </c>
      <c r="J1719" t="s">
        <v>37</v>
      </c>
      <c r="K1719" t="s">
        <v>42</v>
      </c>
      <c r="L1719">
        <v>8</v>
      </c>
      <c r="M1719" s="6">
        <v>1626.79</v>
      </c>
      <c r="N1719" s="8">
        <v>0.15</v>
      </c>
      <c r="O1719" s="5">
        <v>11062.17</v>
      </c>
      <c r="P1719" s="10" t="str">
        <f t="shared" si="107"/>
        <v>2020</v>
      </c>
      <c r="Q1719" s="10" t="s">
        <v>139</v>
      </c>
      <c r="R1719" s="11" t="s">
        <v>2870</v>
      </c>
    </row>
    <row r="1720" spans="1:18" x14ac:dyDescent="0.3">
      <c r="A1720" t="str">
        <f t="shared" si="104"/>
        <v>1719-Noa/SPS</v>
      </c>
      <c r="B1720" t="s">
        <v>62</v>
      </c>
      <c r="C1720" t="str">
        <f t="shared" si="105"/>
        <v>Noa</v>
      </c>
      <c r="D1720">
        <v>1719</v>
      </c>
      <c r="E1720" t="s">
        <v>24</v>
      </c>
      <c r="F1720" s="5">
        <v>43</v>
      </c>
      <c r="G1720" s="5" t="str">
        <f t="shared" si="106"/>
        <v>Middle Age</v>
      </c>
      <c r="H1720" t="s">
        <v>32</v>
      </c>
      <c r="I1720" t="s">
        <v>64</v>
      </c>
      <c r="J1720" t="s">
        <v>38</v>
      </c>
      <c r="K1720" t="s">
        <v>42</v>
      </c>
      <c r="L1720">
        <v>8</v>
      </c>
      <c r="M1720" s="6">
        <v>739</v>
      </c>
      <c r="N1720" s="8">
        <v>0.06</v>
      </c>
      <c r="O1720" s="5">
        <v>5557.28</v>
      </c>
      <c r="P1720" s="10" t="str">
        <f t="shared" si="107"/>
        <v>2023</v>
      </c>
      <c r="Q1720" s="10" t="s">
        <v>683</v>
      </c>
      <c r="R1720" s="11" t="s">
        <v>2871</v>
      </c>
    </row>
    <row r="1721" spans="1:18" x14ac:dyDescent="0.3">
      <c r="A1721" t="str">
        <f t="shared" si="104"/>
        <v>1720-Joh/SPS</v>
      </c>
      <c r="B1721" t="s">
        <v>62</v>
      </c>
      <c r="C1721" t="str">
        <f t="shared" si="105"/>
        <v>Joh</v>
      </c>
      <c r="D1721">
        <v>1720</v>
      </c>
      <c r="E1721" t="s">
        <v>19</v>
      </c>
      <c r="F1721" s="5">
        <v>57</v>
      </c>
      <c r="G1721" s="5" t="str">
        <f t="shared" si="106"/>
        <v>Senior</v>
      </c>
      <c r="H1721" t="s">
        <v>31</v>
      </c>
      <c r="I1721" t="s">
        <v>35</v>
      </c>
      <c r="J1721" t="s">
        <v>40</v>
      </c>
      <c r="K1721" t="s">
        <v>43</v>
      </c>
      <c r="L1721">
        <v>7</v>
      </c>
      <c r="M1721" s="6">
        <v>188.81</v>
      </c>
      <c r="N1721" s="8">
        <v>0.22</v>
      </c>
      <c r="O1721" s="5">
        <v>1030.9000000000001</v>
      </c>
      <c r="P1721" s="10" t="str">
        <f t="shared" si="107"/>
        <v>2021</v>
      </c>
      <c r="Q1721" s="10" t="s">
        <v>1090</v>
      </c>
      <c r="R1721" s="11" t="s">
        <v>2872</v>
      </c>
    </row>
    <row r="1722" spans="1:18" x14ac:dyDescent="0.3">
      <c r="A1722" t="str">
        <f t="shared" si="104"/>
        <v>1721-Dan/SPS</v>
      </c>
      <c r="B1722" t="s">
        <v>62</v>
      </c>
      <c r="C1722" t="str">
        <f t="shared" si="105"/>
        <v>Dan</v>
      </c>
      <c r="D1722">
        <v>1721</v>
      </c>
      <c r="E1722" t="s">
        <v>15</v>
      </c>
      <c r="F1722" s="5">
        <v>19</v>
      </c>
      <c r="G1722" s="5" t="str">
        <f t="shared" si="106"/>
        <v>Young</v>
      </c>
      <c r="H1722" t="s">
        <v>32</v>
      </c>
      <c r="I1722" t="s">
        <v>33</v>
      </c>
      <c r="J1722" t="s">
        <v>39</v>
      </c>
      <c r="K1722" t="s">
        <v>43</v>
      </c>
      <c r="L1722" s="12">
        <v>5</v>
      </c>
      <c r="M1722" s="6">
        <v>1399.84</v>
      </c>
      <c r="N1722" s="8">
        <v>0.16</v>
      </c>
      <c r="O1722" s="5">
        <v>2351.73</v>
      </c>
      <c r="P1722" s="10" t="str">
        <f t="shared" si="107"/>
        <v>2020</v>
      </c>
      <c r="Q1722" s="10" t="s">
        <v>974</v>
      </c>
      <c r="R1722" s="11" t="s">
        <v>2873</v>
      </c>
    </row>
    <row r="1723" spans="1:18" x14ac:dyDescent="0.3">
      <c r="A1723" t="str">
        <f t="shared" si="104"/>
        <v>1722-Isa/SPS</v>
      </c>
      <c r="B1723" t="s">
        <v>62</v>
      </c>
      <c r="C1723" t="str">
        <f t="shared" si="105"/>
        <v>Isa</v>
      </c>
      <c r="D1723">
        <v>1722</v>
      </c>
      <c r="E1723" t="s">
        <v>21</v>
      </c>
      <c r="F1723" s="5">
        <v>21</v>
      </c>
      <c r="G1723" s="5" t="str">
        <f t="shared" si="106"/>
        <v>Young</v>
      </c>
      <c r="H1723" t="s">
        <v>32</v>
      </c>
      <c r="I1723" t="s">
        <v>33</v>
      </c>
      <c r="J1723" t="s">
        <v>37</v>
      </c>
      <c r="K1723" t="s">
        <v>42</v>
      </c>
      <c r="L1723">
        <v>3</v>
      </c>
      <c r="M1723" s="6">
        <v>711.69</v>
      </c>
      <c r="N1723" s="8">
        <v>0.2</v>
      </c>
      <c r="O1723" s="5">
        <v>1708.06</v>
      </c>
      <c r="P1723" s="10" t="str">
        <f t="shared" si="107"/>
        <v>2020</v>
      </c>
      <c r="Q1723" s="10" t="s">
        <v>923</v>
      </c>
      <c r="R1723" s="11" t="s">
        <v>2874</v>
      </c>
    </row>
    <row r="1724" spans="1:18" x14ac:dyDescent="0.3">
      <c r="A1724" t="str">
        <f t="shared" si="104"/>
        <v>1723-Meh/SPS</v>
      </c>
      <c r="B1724" t="s">
        <v>62</v>
      </c>
      <c r="C1724" t="str">
        <f t="shared" si="105"/>
        <v>Meh</v>
      </c>
      <c r="D1724">
        <v>1723</v>
      </c>
      <c r="E1724" t="s">
        <v>26</v>
      </c>
      <c r="F1724" s="5">
        <v>45</v>
      </c>
      <c r="G1724" s="5" t="str">
        <f t="shared" si="106"/>
        <v>Senior</v>
      </c>
      <c r="H1724" t="s">
        <v>31</v>
      </c>
      <c r="I1724" t="s">
        <v>34</v>
      </c>
      <c r="J1724" t="s">
        <v>40</v>
      </c>
      <c r="K1724" t="s">
        <v>67</v>
      </c>
      <c r="L1724">
        <v>9</v>
      </c>
      <c r="M1724" s="6">
        <v>535.74</v>
      </c>
      <c r="N1724" s="8">
        <v>0.05</v>
      </c>
      <c r="O1724" s="5">
        <v>4580.58</v>
      </c>
      <c r="P1724" s="10" t="str">
        <f t="shared" si="107"/>
        <v>2023</v>
      </c>
      <c r="Q1724" s="10" t="s">
        <v>675</v>
      </c>
      <c r="R1724" s="11" t="s">
        <v>2875</v>
      </c>
    </row>
    <row r="1725" spans="1:18" x14ac:dyDescent="0.3">
      <c r="A1725" t="str">
        <f t="shared" si="104"/>
        <v>1724-Jam/SPS</v>
      </c>
      <c r="B1725" t="s">
        <v>62</v>
      </c>
      <c r="C1725" t="str">
        <f t="shared" si="105"/>
        <v>Jam</v>
      </c>
      <c r="D1725">
        <v>1724</v>
      </c>
      <c r="E1725" t="s">
        <v>17</v>
      </c>
      <c r="F1725" s="5">
        <v>45</v>
      </c>
      <c r="G1725" s="5" t="str">
        <f t="shared" si="106"/>
        <v>Senior</v>
      </c>
      <c r="H1725" t="s">
        <v>31</v>
      </c>
      <c r="I1725" t="s">
        <v>64</v>
      </c>
      <c r="J1725" t="s">
        <v>37</v>
      </c>
      <c r="K1725" t="s">
        <v>67</v>
      </c>
      <c r="L1725" s="12">
        <v>5</v>
      </c>
      <c r="M1725" s="6">
        <v>1393.9</v>
      </c>
      <c r="N1725" s="8">
        <v>0.19</v>
      </c>
      <c r="O1725" s="5">
        <v>2258.12</v>
      </c>
      <c r="P1725" s="10" t="str">
        <f t="shared" si="107"/>
        <v>2020</v>
      </c>
      <c r="Q1725" s="10" t="s">
        <v>1038</v>
      </c>
      <c r="R1725" s="11" t="s">
        <v>2876</v>
      </c>
    </row>
    <row r="1726" spans="1:18" x14ac:dyDescent="0.3">
      <c r="A1726" t="str">
        <f t="shared" si="104"/>
        <v>1725-Luc/SPS</v>
      </c>
      <c r="B1726" t="s">
        <v>62</v>
      </c>
      <c r="C1726" t="str">
        <f t="shared" si="105"/>
        <v>Luc</v>
      </c>
      <c r="D1726">
        <v>1725</v>
      </c>
      <c r="E1726" t="s">
        <v>25</v>
      </c>
      <c r="F1726" s="5">
        <v>42</v>
      </c>
      <c r="G1726" s="5" t="str">
        <f t="shared" si="106"/>
        <v>Middle Age</v>
      </c>
      <c r="H1726" t="s">
        <v>32</v>
      </c>
      <c r="I1726" t="s">
        <v>33</v>
      </c>
      <c r="J1726" t="s">
        <v>37</v>
      </c>
      <c r="K1726" t="s">
        <v>43</v>
      </c>
      <c r="L1726">
        <v>7</v>
      </c>
      <c r="M1726" s="6">
        <v>1940.69</v>
      </c>
      <c r="N1726" s="8">
        <v>0.11</v>
      </c>
      <c r="O1726" s="5">
        <v>12090.5</v>
      </c>
      <c r="P1726" s="10" t="str">
        <f t="shared" si="107"/>
        <v>2023</v>
      </c>
      <c r="Q1726" s="10" t="s">
        <v>115</v>
      </c>
      <c r="R1726" s="11" t="s">
        <v>2877</v>
      </c>
    </row>
    <row r="1727" spans="1:18" x14ac:dyDescent="0.3">
      <c r="A1727" t="str">
        <f t="shared" si="104"/>
        <v>1726-Noa/SPS</v>
      </c>
      <c r="B1727" t="s">
        <v>62</v>
      </c>
      <c r="C1727" t="str">
        <f t="shared" si="105"/>
        <v>Noa</v>
      </c>
      <c r="D1727">
        <v>1726</v>
      </c>
      <c r="E1727" t="s">
        <v>24</v>
      </c>
      <c r="F1727" s="5">
        <v>43</v>
      </c>
      <c r="G1727" s="5" t="str">
        <f t="shared" si="106"/>
        <v>Middle Age</v>
      </c>
      <c r="H1727" t="s">
        <v>31</v>
      </c>
      <c r="I1727" t="s">
        <v>33</v>
      </c>
      <c r="J1727" t="s">
        <v>57</v>
      </c>
      <c r="K1727" t="s">
        <v>42</v>
      </c>
      <c r="L1727">
        <v>1</v>
      </c>
      <c r="M1727" s="6">
        <v>1503.38</v>
      </c>
      <c r="N1727" s="8">
        <v>0.1</v>
      </c>
      <c r="O1727" s="5">
        <v>1353.04</v>
      </c>
      <c r="P1727" s="10" t="str">
        <f t="shared" si="107"/>
        <v>2022</v>
      </c>
      <c r="Q1727" s="10" t="s">
        <v>794</v>
      </c>
      <c r="R1727" s="11" t="s">
        <v>2878</v>
      </c>
    </row>
    <row r="1728" spans="1:18" x14ac:dyDescent="0.3">
      <c r="A1728" t="str">
        <f t="shared" si="104"/>
        <v>1727-Emi/SPS</v>
      </c>
      <c r="B1728" t="s">
        <v>62</v>
      </c>
      <c r="C1728" t="str">
        <f t="shared" si="105"/>
        <v>Emi</v>
      </c>
      <c r="D1728">
        <v>1727</v>
      </c>
      <c r="E1728" t="s">
        <v>28</v>
      </c>
      <c r="F1728" s="5">
        <v>62</v>
      </c>
      <c r="G1728" s="5" t="str">
        <f t="shared" si="106"/>
        <v>Senior</v>
      </c>
      <c r="H1728" t="s">
        <v>31</v>
      </c>
      <c r="I1728" t="s">
        <v>35</v>
      </c>
      <c r="J1728" t="s">
        <v>57</v>
      </c>
      <c r="K1728" t="s">
        <v>67</v>
      </c>
      <c r="L1728">
        <v>3</v>
      </c>
      <c r="M1728" s="6">
        <v>1008.13</v>
      </c>
      <c r="N1728" s="8">
        <v>0.2</v>
      </c>
      <c r="O1728" s="5">
        <v>2419.5100000000002</v>
      </c>
      <c r="P1728" s="10" t="str">
        <f t="shared" si="107"/>
        <v>2020</v>
      </c>
      <c r="Q1728" s="10" t="s">
        <v>1091</v>
      </c>
      <c r="R1728" s="11" t="s">
        <v>2879</v>
      </c>
    </row>
    <row r="1729" spans="1:18" x14ac:dyDescent="0.3">
      <c r="A1729" t="str">
        <f t="shared" si="104"/>
        <v>1728-Sop/SPS</v>
      </c>
      <c r="B1729" t="s">
        <v>62</v>
      </c>
      <c r="C1729" t="str">
        <f t="shared" si="105"/>
        <v>Sop</v>
      </c>
      <c r="D1729">
        <v>1728</v>
      </c>
      <c r="E1729" t="s">
        <v>58</v>
      </c>
      <c r="F1729" s="5">
        <v>64</v>
      </c>
      <c r="G1729" s="5" t="str">
        <f t="shared" si="106"/>
        <v>Senior</v>
      </c>
      <c r="H1729" t="s">
        <v>31</v>
      </c>
      <c r="I1729" t="s">
        <v>65</v>
      </c>
      <c r="J1729" t="s">
        <v>37</v>
      </c>
      <c r="K1729" t="s">
        <v>43</v>
      </c>
      <c r="L1729">
        <v>1</v>
      </c>
      <c r="M1729" s="6">
        <v>1221</v>
      </c>
      <c r="N1729" s="8">
        <v>0.18</v>
      </c>
      <c r="O1729" s="5">
        <v>1001.22</v>
      </c>
      <c r="P1729" s="10" t="str">
        <f t="shared" si="107"/>
        <v>2020</v>
      </c>
      <c r="Q1729" s="10" t="s">
        <v>1092</v>
      </c>
      <c r="R1729" s="11" t="s">
        <v>2880</v>
      </c>
    </row>
    <row r="1730" spans="1:18" x14ac:dyDescent="0.3">
      <c r="A1730" t="str">
        <f t="shared" si="104"/>
        <v>1729-Isa/SPS</v>
      </c>
      <c r="B1730" t="s">
        <v>62</v>
      </c>
      <c r="C1730" t="str">
        <f t="shared" si="105"/>
        <v>Isa</v>
      </c>
      <c r="D1730">
        <v>1729</v>
      </c>
      <c r="E1730" t="s">
        <v>21</v>
      </c>
      <c r="F1730" s="5">
        <v>19</v>
      </c>
      <c r="G1730" s="5" t="str">
        <f t="shared" si="106"/>
        <v>Young</v>
      </c>
      <c r="H1730" t="s">
        <v>31</v>
      </c>
      <c r="I1730" t="s">
        <v>65</v>
      </c>
      <c r="J1730" t="s">
        <v>57</v>
      </c>
      <c r="K1730" t="s">
        <v>43</v>
      </c>
      <c r="L1730">
        <v>6</v>
      </c>
      <c r="M1730" s="6">
        <v>327.44</v>
      </c>
      <c r="N1730" s="8">
        <v>0.19</v>
      </c>
      <c r="O1730" s="5">
        <v>1591.36</v>
      </c>
      <c r="P1730" s="10" t="str">
        <f t="shared" si="107"/>
        <v>2020</v>
      </c>
      <c r="Q1730" s="10" t="s">
        <v>1093</v>
      </c>
      <c r="R1730" s="11" t="s">
        <v>2881</v>
      </c>
    </row>
    <row r="1731" spans="1:18" x14ac:dyDescent="0.3">
      <c r="A1731" t="str">
        <f t="shared" ref="A1731:A1794" si="108">D1731&amp;"-"&amp;C1731&amp;"/"&amp;B1731</f>
        <v>1730-Meh/SPS</v>
      </c>
      <c r="B1731" t="s">
        <v>62</v>
      </c>
      <c r="C1731" t="str">
        <f t="shared" ref="C1731:C1794" si="109">LEFT(E1731,3)</f>
        <v>Meh</v>
      </c>
      <c r="D1731">
        <v>1730</v>
      </c>
      <c r="E1731" t="s">
        <v>26</v>
      </c>
      <c r="F1731" s="5">
        <v>59</v>
      </c>
      <c r="G1731" s="5" t="str">
        <f t="shared" ref="G1731:G1794" si="110">IF(F1731&lt;25,"Young",IF(F1731&lt;45,"Middle Age","Senior"))</f>
        <v>Senior</v>
      </c>
      <c r="H1731" t="s">
        <v>32</v>
      </c>
      <c r="I1731" t="s">
        <v>65</v>
      </c>
      <c r="J1731" t="s">
        <v>39</v>
      </c>
      <c r="K1731" t="s">
        <v>42</v>
      </c>
      <c r="L1731">
        <v>4</v>
      </c>
      <c r="M1731" s="6">
        <v>1635.77</v>
      </c>
      <c r="N1731" s="8">
        <v>0.28999999999999998</v>
      </c>
      <c r="O1731" s="5">
        <v>4645.59</v>
      </c>
      <c r="P1731" s="10" t="str">
        <f t="shared" ref="P1731:P1794" si="111">RIGHT(Q1731,4)</f>
        <v>2022</v>
      </c>
      <c r="Q1731" s="10" t="s">
        <v>1094</v>
      </c>
      <c r="R1731" s="11" t="s">
        <v>2882</v>
      </c>
    </row>
    <row r="1732" spans="1:18" x14ac:dyDescent="0.3">
      <c r="A1732" t="str">
        <f t="shared" si="108"/>
        <v>1731-Joh/SPS</v>
      </c>
      <c r="B1732" t="s">
        <v>62</v>
      </c>
      <c r="C1732" t="str">
        <f t="shared" si="109"/>
        <v>Joh</v>
      </c>
      <c r="D1732">
        <v>1731</v>
      </c>
      <c r="E1732" t="s">
        <v>19</v>
      </c>
      <c r="F1732" s="5">
        <v>51</v>
      </c>
      <c r="G1732" s="5" t="str">
        <f t="shared" si="110"/>
        <v>Senior</v>
      </c>
      <c r="H1732" t="s">
        <v>31</v>
      </c>
      <c r="I1732" t="s">
        <v>66</v>
      </c>
      <c r="J1732" t="s">
        <v>38</v>
      </c>
      <c r="K1732" t="s">
        <v>67</v>
      </c>
      <c r="L1732">
        <v>1</v>
      </c>
      <c r="M1732" s="6">
        <v>1228.3800000000001</v>
      </c>
      <c r="N1732" s="8">
        <v>0.21</v>
      </c>
      <c r="O1732" s="5">
        <v>970.42</v>
      </c>
      <c r="P1732" s="10" t="str">
        <f t="shared" si="111"/>
        <v>2022</v>
      </c>
      <c r="Q1732" s="10" t="s">
        <v>973</v>
      </c>
      <c r="R1732" s="11" t="s">
        <v>2883</v>
      </c>
    </row>
    <row r="1733" spans="1:18" x14ac:dyDescent="0.3">
      <c r="A1733" t="str">
        <f t="shared" si="108"/>
        <v>1732-Sar/SPS</v>
      </c>
      <c r="B1733" t="s">
        <v>62</v>
      </c>
      <c r="C1733" t="str">
        <f t="shared" si="109"/>
        <v>Sar</v>
      </c>
      <c r="D1733">
        <v>1732</v>
      </c>
      <c r="E1733" t="s">
        <v>29</v>
      </c>
      <c r="F1733" s="5">
        <v>47</v>
      </c>
      <c r="G1733" s="5" t="str">
        <f t="shared" si="110"/>
        <v>Senior</v>
      </c>
      <c r="H1733" t="s">
        <v>32</v>
      </c>
      <c r="I1733" t="s">
        <v>65</v>
      </c>
      <c r="J1733" t="s">
        <v>40</v>
      </c>
      <c r="K1733" t="s">
        <v>43</v>
      </c>
      <c r="L1733">
        <v>5</v>
      </c>
      <c r="M1733" s="6">
        <v>1933.37</v>
      </c>
      <c r="N1733" s="8">
        <v>0.19</v>
      </c>
      <c r="O1733" s="5">
        <v>7830.15</v>
      </c>
      <c r="P1733" s="10" t="str">
        <f t="shared" si="111"/>
        <v>2023</v>
      </c>
      <c r="Q1733" s="10" t="s">
        <v>813</v>
      </c>
      <c r="R1733" s="11" t="s">
        <v>2884</v>
      </c>
    </row>
    <row r="1734" spans="1:18" x14ac:dyDescent="0.3">
      <c r="A1734" t="str">
        <f t="shared" si="108"/>
        <v>1733-Fat/SPS</v>
      </c>
      <c r="B1734" t="s">
        <v>62</v>
      </c>
      <c r="C1734" t="str">
        <f t="shared" si="109"/>
        <v>Fat</v>
      </c>
      <c r="D1734">
        <v>1733</v>
      </c>
      <c r="E1734" t="s">
        <v>13</v>
      </c>
      <c r="F1734" s="5">
        <v>38</v>
      </c>
      <c r="G1734" s="5" t="str">
        <f t="shared" si="110"/>
        <v>Middle Age</v>
      </c>
      <c r="H1734" t="s">
        <v>32</v>
      </c>
      <c r="I1734" t="s">
        <v>65</v>
      </c>
      <c r="J1734" t="s">
        <v>39</v>
      </c>
      <c r="K1734" t="s">
        <v>67</v>
      </c>
      <c r="L1734">
        <v>4</v>
      </c>
      <c r="M1734" s="6">
        <v>1959.99</v>
      </c>
      <c r="N1734" s="8">
        <v>0.18</v>
      </c>
      <c r="O1734" s="5">
        <v>6428.77</v>
      </c>
      <c r="P1734" s="10" t="str">
        <f t="shared" si="111"/>
        <v>2021</v>
      </c>
      <c r="Q1734" s="10" t="s">
        <v>569</v>
      </c>
      <c r="R1734" s="11" t="s">
        <v>2885</v>
      </c>
    </row>
    <row r="1735" spans="1:18" x14ac:dyDescent="0.3">
      <c r="A1735" t="str">
        <f t="shared" si="108"/>
        <v>1734-Emi/SPS</v>
      </c>
      <c r="B1735" t="s">
        <v>62</v>
      </c>
      <c r="C1735" t="str">
        <f t="shared" si="109"/>
        <v>Emi</v>
      </c>
      <c r="D1735">
        <v>1734</v>
      </c>
      <c r="E1735" t="s">
        <v>28</v>
      </c>
      <c r="F1735" s="5">
        <v>61</v>
      </c>
      <c r="G1735" s="5" t="str">
        <f t="shared" si="110"/>
        <v>Senior</v>
      </c>
      <c r="H1735" t="s">
        <v>32</v>
      </c>
      <c r="I1735" t="s">
        <v>66</v>
      </c>
      <c r="J1735" t="s">
        <v>38</v>
      </c>
      <c r="K1735" t="s">
        <v>43</v>
      </c>
      <c r="L1735" s="12">
        <v>5</v>
      </c>
      <c r="M1735" s="6">
        <v>741.44</v>
      </c>
      <c r="N1735" s="8">
        <v>0.12</v>
      </c>
      <c r="O1735" s="5">
        <v>1304.93</v>
      </c>
      <c r="P1735" s="10" t="str">
        <f t="shared" si="111"/>
        <v>2021</v>
      </c>
      <c r="Q1735" s="10" t="s">
        <v>1095</v>
      </c>
      <c r="R1735" s="11" t="s">
        <v>2886</v>
      </c>
    </row>
    <row r="1736" spans="1:18" x14ac:dyDescent="0.3">
      <c r="A1736" t="str">
        <f t="shared" si="108"/>
        <v>1735-Joh/SPS</v>
      </c>
      <c r="B1736" t="s">
        <v>62</v>
      </c>
      <c r="C1736" t="str">
        <f t="shared" si="109"/>
        <v>Joh</v>
      </c>
      <c r="D1736">
        <v>1735</v>
      </c>
      <c r="E1736" t="s">
        <v>19</v>
      </c>
      <c r="F1736" s="5">
        <v>54</v>
      </c>
      <c r="G1736" s="5" t="str">
        <f t="shared" si="110"/>
        <v>Senior</v>
      </c>
      <c r="H1736" t="s">
        <v>31</v>
      </c>
      <c r="I1736" t="s">
        <v>35</v>
      </c>
      <c r="J1736" t="s">
        <v>57</v>
      </c>
      <c r="K1736" t="s">
        <v>43</v>
      </c>
      <c r="L1736">
        <v>7</v>
      </c>
      <c r="M1736" s="6">
        <v>1977.66</v>
      </c>
      <c r="N1736" s="8">
        <v>0.25</v>
      </c>
      <c r="O1736" s="5">
        <v>10382.719999999999</v>
      </c>
      <c r="P1736" s="10" t="str">
        <f t="shared" si="111"/>
        <v>2022</v>
      </c>
      <c r="Q1736" s="10" t="s">
        <v>1096</v>
      </c>
      <c r="R1736" s="11" t="s">
        <v>2887</v>
      </c>
    </row>
    <row r="1737" spans="1:18" x14ac:dyDescent="0.3">
      <c r="A1737" t="str">
        <f t="shared" si="108"/>
        <v>1736-Muh/SPS</v>
      </c>
      <c r="B1737" t="s">
        <v>62</v>
      </c>
      <c r="C1737" t="str">
        <f t="shared" si="109"/>
        <v>Muh</v>
      </c>
      <c r="D1737">
        <v>1736</v>
      </c>
      <c r="E1737" t="s">
        <v>27</v>
      </c>
      <c r="F1737" s="5">
        <v>61</v>
      </c>
      <c r="G1737" s="5" t="str">
        <f t="shared" si="110"/>
        <v>Senior</v>
      </c>
      <c r="H1737" t="s">
        <v>32</v>
      </c>
      <c r="I1737" t="s">
        <v>64</v>
      </c>
      <c r="J1737" t="s">
        <v>40</v>
      </c>
      <c r="K1737" t="s">
        <v>67</v>
      </c>
      <c r="L1737">
        <v>8</v>
      </c>
      <c r="M1737" s="6">
        <v>1915.83</v>
      </c>
      <c r="N1737" s="8">
        <v>0.11</v>
      </c>
      <c r="O1737" s="5">
        <v>13640.71</v>
      </c>
      <c r="P1737" s="10" t="str">
        <f t="shared" si="111"/>
        <v>2023</v>
      </c>
      <c r="Q1737" s="10" t="s">
        <v>964</v>
      </c>
      <c r="R1737" s="11" t="s">
        <v>2888</v>
      </c>
    </row>
    <row r="1738" spans="1:18" x14ac:dyDescent="0.3">
      <c r="A1738" t="str">
        <f t="shared" si="108"/>
        <v>1737-Emm/SPS</v>
      </c>
      <c r="B1738" t="s">
        <v>62</v>
      </c>
      <c r="C1738" t="str">
        <f t="shared" si="109"/>
        <v>Emm</v>
      </c>
      <c r="D1738">
        <v>1737</v>
      </c>
      <c r="E1738" t="s">
        <v>20</v>
      </c>
      <c r="F1738" s="5">
        <v>40</v>
      </c>
      <c r="G1738" s="5" t="str">
        <f t="shared" si="110"/>
        <v>Middle Age</v>
      </c>
      <c r="H1738" t="s">
        <v>32</v>
      </c>
      <c r="I1738" t="s">
        <v>33</v>
      </c>
      <c r="J1738" t="s">
        <v>39</v>
      </c>
      <c r="K1738" t="s">
        <v>67</v>
      </c>
      <c r="L1738">
        <v>4</v>
      </c>
      <c r="M1738" s="6">
        <v>1297.67</v>
      </c>
      <c r="N1738" s="8">
        <v>0.21</v>
      </c>
      <c r="O1738" s="5">
        <v>4100.6400000000003</v>
      </c>
      <c r="P1738" s="10" t="str">
        <f t="shared" si="111"/>
        <v>2022</v>
      </c>
      <c r="Q1738" s="10" t="s">
        <v>220</v>
      </c>
      <c r="R1738" s="11" t="s">
        <v>2889</v>
      </c>
    </row>
    <row r="1739" spans="1:18" x14ac:dyDescent="0.3">
      <c r="A1739" t="str">
        <f t="shared" si="108"/>
        <v>1738-Fat/SPS</v>
      </c>
      <c r="B1739" t="s">
        <v>62</v>
      </c>
      <c r="C1739" t="str">
        <f t="shared" si="109"/>
        <v>Fat</v>
      </c>
      <c r="D1739">
        <v>1738</v>
      </c>
      <c r="E1739" t="s">
        <v>13</v>
      </c>
      <c r="F1739" s="5">
        <v>50</v>
      </c>
      <c r="G1739" s="5" t="str">
        <f t="shared" si="110"/>
        <v>Senior</v>
      </c>
      <c r="H1739" t="s">
        <v>32</v>
      </c>
      <c r="I1739" t="s">
        <v>34</v>
      </c>
      <c r="J1739" t="s">
        <v>41</v>
      </c>
      <c r="K1739" t="s">
        <v>42</v>
      </c>
      <c r="L1739">
        <v>9</v>
      </c>
      <c r="M1739" s="6">
        <v>700.26</v>
      </c>
      <c r="N1739" s="8">
        <v>0.09</v>
      </c>
      <c r="O1739" s="5">
        <v>5735.13</v>
      </c>
      <c r="P1739" s="10" t="str">
        <f t="shared" si="111"/>
        <v>2022</v>
      </c>
      <c r="Q1739" s="10" t="s">
        <v>865</v>
      </c>
      <c r="R1739" s="11" t="s">
        <v>2890</v>
      </c>
    </row>
    <row r="1740" spans="1:18" x14ac:dyDescent="0.3">
      <c r="A1740" t="str">
        <f t="shared" si="108"/>
        <v>1739-Mar/SPS</v>
      </c>
      <c r="B1740" t="s">
        <v>62</v>
      </c>
      <c r="C1740" t="str">
        <f t="shared" si="109"/>
        <v>Mar</v>
      </c>
      <c r="D1740">
        <v>1739</v>
      </c>
      <c r="E1740" t="s">
        <v>18</v>
      </c>
      <c r="F1740" s="5">
        <v>19</v>
      </c>
      <c r="G1740" s="5" t="str">
        <f t="shared" si="110"/>
        <v>Young</v>
      </c>
      <c r="H1740" t="s">
        <v>32</v>
      </c>
      <c r="I1740" t="s">
        <v>33</v>
      </c>
      <c r="J1740" t="s">
        <v>37</v>
      </c>
      <c r="K1740" t="s">
        <v>42</v>
      </c>
      <c r="L1740">
        <v>3</v>
      </c>
      <c r="M1740" s="6">
        <v>1519.01</v>
      </c>
      <c r="N1740" s="8">
        <v>0.04</v>
      </c>
      <c r="O1740" s="5">
        <v>4374.75</v>
      </c>
      <c r="P1740" s="10" t="str">
        <f t="shared" si="111"/>
        <v>2021</v>
      </c>
      <c r="Q1740" s="10" t="s">
        <v>491</v>
      </c>
      <c r="R1740" s="11" t="s">
        <v>2891</v>
      </c>
    </row>
    <row r="1741" spans="1:18" x14ac:dyDescent="0.3">
      <c r="A1741" t="str">
        <f t="shared" si="108"/>
        <v>1740-Isa/SPS</v>
      </c>
      <c r="B1741" t="s">
        <v>62</v>
      </c>
      <c r="C1741" t="str">
        <f t="shared" si="109"/>
        <v>Isa</v>
      </c>
      <c r="D1741">
        <v>1740</v>
      </c>
      <c r="E1741" t="s">
        <v>21</v>
      </c>
      <c r="F1741" s="5">
        <v>44</v>
      </c>
      <c r="G1741" s="5" t="str">
        <f t="shared" si="110"/>
        <v>Middle Age</v>
      </c>
      <c r="H1741" t="s">
        <v>32</v>
      </c>
      <c r="I1741" t="s">
        <v>65</v>
      </c>
      <c r="J1741" t="s">
        <v>38</v>
      </c>
      <c r="K1741" t="s">
        <v>42</v>
      </c>
      <c r="L1741">
        <v>6</v>
      </c>
      <c r="M1741" s="6">
        <v>578.91</v>
      </c>
      <c r="N1741" s="8">
        <v>0.04</v>
      </c>
      <c r="O1741" s="5">
        <v>3334.52</v>
      </c>
      <c r="P1741" s="10" t="str">
        <f t="shared" si="111"/>
        <v>2021</v>
      </c>
      <c r="Q1741" s="10" t="s">
        <v>703</v>
      </c>
      <c r="R1741" s="11" t="s">
        <v>2892</v>
      </c>
    </row>
    <row r="1742" spans="1:18" x14ac:dyDescent="0.3">
      <c r="A1742" t="str">
        <f t="shared" si="108"/>
        <v>1741-Jac/SPS</v>
      </c>
      <c r="B1742" t="s">
        <v>62</v>
      </c>
      <c r="C1742" t="str">
        <f t="shared" si="109"/>
        <v>Jac</v>
      </c>
      <c r="D1742">
        <v>1741</v>
      </c>
      <c r="E1742" t="s">
        <v>30</v>
      </c>
      <c r="F1742" s="5">
        <v>39</v>
      </c>
      <c r="G1742" s="5" t="str">
        <f t="shared" si="110"/>
        <v>Middle Age</v>
      </c>
      <c r="H1742" t="s">
        <v>31</v>
      </c>
      <c r="I1742" t="s">
        <v>65</v>
      </c>
      <c r="J1742" t="s">
        <v>38</v>
      </c>
      <c r="K1742" t="s">
        <v>42</v>
      </c>
      <c r="L1742">
        <v>7</v>
      </c>
      <c r="M1742" s="6">
        <v>1278.2</v>
      </c>
      <c r="N1742" s="8">
        <v>0.19</v>
      </c>
      <c r="O1742" s="5">
        <v>7247.39</v>
      </c>
      <c r="P1742" s="10" t="str">
        <f t="shared" si="111"/>
        <v>2022</v>
      </c>
      <c r="Q1742" s="10" t="s">
        <v>1097</v>
      </c>
      <c r="R1742" s="11" t="s">
        <v>2893</v>
      </c>
    </row>
    <row r="1743" spans="1:18" x14ac:dyDescent="0.3">
      <c r="A1743" t="str">
        <f t="shared" si="108"/>
        <v>1742-Fat/SPS</v>
      </c>
      <c r="B1743" t="s">
        <v>62</v>
      </c>
      <c r="C1743" t="str">
        <f t="shared" si="109"/>
        <v>Fat</v>
      </c>
      <c r="D1743">
        <v>1742</v>
      </c>
      <c r="E1743" t="s">
        <v>13</v>
      </c>
      <c r="F1743" s="5">
        <v>51</v>
      </c>
      <c r="G1743" s="5" t="str">
        <f t="shared" si="110"/>
        <v>Senior</v>
      </c>
      <c r="H1743" t="s">
        <v>32</v>
      </c>
      <c r="I1743" t="s">
        <v>63</v>
      </c>
      <c r="J1743" t="s">
        <v>41</v>
      </c>
      <c r="K1743" t="s">
        <v>67</v>
      </c>
      <c r="L1743">
        <v>7</v>
      </c>
      <c r="M1743" s="6">
        <v>97.93</v>
      </c>
      <c r="N1743" s="8">
        <v>0.1</v>
      </c>
      <c r="O1743" s="5">
        <v>616.96</v>
      </c>
      <c r="P1743" s="10" t="str">
        <f t="shared" si="111"/>
        <v>2022</v>
      </c>
      <c r="Q1743" s="10" t="s">
        <v>1098</v>
      </c>
      <c r="R1743" s="11" t="s">
        <v>2894</v>
      </c>
    </row>
    <row r="1744" spans="1:18" x14ac:dyDescent="0.3">
      <c r="A1744" t="str">
        <f t="shared" si="108"/>
        <v>1743-Muh/SPS</v>
      </c>
      <c r="B1744" t="s">
        <v>62</v>
      </c>
      <c r="C1744" t="str">
        <f t="shared" si="109"/>
        <v>Muh</v>
      </c>
      <c r="D1744">
        <v>1743</v>
      </c>
      <c r="E1744" t="s">
        <v>27</v>
      </c>
      <c r="F1744" s="5">
        <v>33</v>
      </c>
      <c r="G1744" s="5" t="str">
        <f t="shared" si="110"/>
        <v>Middle Age</v>
      </c>
      <c r="H1744" t="s">
        <v>31</v>
      </c>
      <c r="I1744" t="s">
        <v>33</v>
      </c>
      <c r="J1744" t="s">
        <v>41</v>
      </c>
      <c r="K1744" t="s">
        <v>42</v>
      </c>
      <c r="L1744">
        <v>6</v>
      </c>
      <c r="M1744" s="6">
        <v>1275.74</v>
      </c>
      <c r="N1744" s="8">
        <v>0.08</v>
      </c>
      <c r="O1744" s="5">
        <v>7042.08</v>
      </c>
      <c r="P1744" s="10" t="str">
        <f t="shared" si="111"/>
        <v>2020</v>
      </c>
      <c r="Q1744" s="10" t="s">
        <v>612</v>
      </c>
      <c r="R1744" s="11" t="s">
        <v>2895</v>
      </c>
    </row>
    <row r="1745" spans="1:18" x14ac:dyDescent="0.3">
      <c r="A1745" t="str">
        <f t="shared" si="108"/>
        <v>1744-Jac/SPS</v>
      </c>
      <c r="B1745" t="s">
        <v>62</v>
      </c>
      <c r="C1745" t="str">
        <f t="shared" si="109"/>
        <v>Jac</v>
      </c>
      <c r="D1745">
        <v>1744</v>
      </c>
      <c r="E1745" t="s">
        <v>30</v>
      </c>
      <c r="F1745" s="5">
        <v>37</v>
      </c>
      <c r="G1745" s="5" t="str">
        <f t="shared" si="110"/>
        <v>Middle Age</v>
      </c>
      <c r="H1745" t="s">
        <v>32</v>
      </c>
      <c r="I1745" t="s">
        <v>33</v>
      </c>
      <c r="J1745" t="s">
        <v>37</v>
      </c>
      <c r="K1745" t="s">
        <v>67</v>
      </c>
      <c r="L1745">
        <v>9</v>
      </c>
      <c r="M1745" s="6">
        <v>1905.64</v>
      </c>
      <c r="N1745" s="8">
        <v>0.18</v>
      </c>
      <c r="O1745" s="5">
        <v>14063.62</v>
      </c>
      <c r="P1745" s="10" t="str">
        <f t="shared" si="111"/>
        <v>2020</v>
      </c>
      <c r="Q1745" s="10" t="s">
        <v>429</v>
      </c>
      <c r="R1745" s="11" t="s">
        <v>2896</v>
      </c>
    </row>
    <row r="1746" spans="1:18" x14ac:dyDescent="0.3">
      <c r="A1746" t="str">
        <f t="shared" si="108"/>
        <v>1745-Mar/SPS</v>
      </c>
      <c r="B1746" t="s">
        <v>62</v>
      </c>
      <c r="C1746" t="str">
        <f t="shared" si="109"/>
        <v>Mar</v>
      </c>
      <c r="D1746">
        <v>1745</v>
      </c>
      <c r="E1746" t="s">
        <v>18</v>
      </c>
      <c r="F1746" s="5">
        <v>43</v>
      </c>
      <c r="G1746" s="5" t="str">
        <f t="shared" si="110"/>
        <v>Middle Age</v>
      </c>
      <c r="H1746" t="s">
        <v>32</v>
      </c>
      <c r="I1746" t="s">
        <v>63</v>
      </c>
      <c r="J1746" t="s">
        <v>57</v>
      </c>
      <c r="K1746" t="s">
        <v>43</v>
      </c>
      <c r="L1746">
        <v>1</v>
      </c>
      <c r="M1746" s="6">
        <v>508.53</v>
      </c>
      <c r="N1746" s="8">
        <v>0.01</v>
      </c>
      <c r="O1746" s="5">
        <v>503.44</v>
      </c>
      <c r="P1746" s="10" t="str">
        <f t="shared" si="111"/>
        <v>2023</v>
      </c>
      <c r="Q1746" s="10" t="s">
        <v>893</v>
      </c>
      <c r="R1746" s="11" t="s">
        <v>2897</v>
      </c>
    </row>
    <row r="1747" spans="1:18" x14ac:dyDescent="0.3">
      <c r="A1747" t="str">
        <f t="shared" si="108"/>
        <v>1746-Ais/SPS</v>
      </c>
      <c r="B1747" t="s">
        <v>62</v>
      </c>
      <c r="C1747" t="str">
        <f t="shared" si="109"/>
        <v>Ais</v>
      </c>
      <c r="D1747">
        <v>1746</v>
      </c>
      <c r="E1747" t="s">
        <v>16</v>
      </c>
      <c r="F1747" s="5">
        <v>33</v>
      </c>
      <c r="G1747" s="5" t="str">
        <f t="shared" si="110"/>
        <v>Middle Age</v>
      </c>
      <c r="H1747" t="s">
        <v>31</v>
      </c>
      <c r="I1747" t="s">
        <v>65</v>
      </c>
      <c r="J1747" t="s">
        <v>39</v>
      </c>
      <c r="K1747" t="s">
        <v>67</v>
      </c>
      <c r="L1747">
        <v>9</v>
      </c>
      <c r="M1747" s="6">
        <v>1567.45</v>
      </c>
      <c r="N1747" s="8">
        <v>7.0000000000000007E-2</v>
      </c>
      <c r="O1747" s="5">
        <v>13119.56</v>
      </c>
      <c r="P1747" s="10" t="str">
        <f t="shared" si="111"/>
        <v>2020</v>
      </c>
      <c r="Q1747" s="10" t="s">
        <v>1099</v>
      </c>
      <c r="R1747" s="11" t="s">
        <v>2898</v>
      </c>
    </row>
    <row r="1748" spans="1:18" x14ac:dyDescent="0.3">
      <c r="A1748" t="str">
        <f t="shared" si="108"/>
        <v>1747-Oma/SPS</v>
      </c>
      <c r="B1748" t="s">
        <v>62</v>
      </c>
      <c r="C1748" t="str">
        <f t="shared" si="109"/>
        <v>Oma</v>
      </c>
      <c r="D1748">
        <v>1747</v>
      </c>
      <c r="E1748" t="s">
        <v>23</v>
      </c>
      <c r="F1748" s="5">
        <v>23</v>
      </c>
      <c r="G1748" s="5" t="str">
        <f t="shared" si="110"/>
        <v>Young</v>
      </c>
      <c r="H1748" t="s">
        <v>31</v>
      </c>
      <c r="I1748" t="s">
        <v>66</v>
      </c>
      <c r="J1748" t="s">
        <v>39</v>
      </c>
      <c r="K1748" t="s">
        <v>42</v>
      </c>
      <c r="L1748">
        <v>9</v>
      </c>
      <c r="M1748" s="6">
        <v>622.17999999999995</v>
      </c>
      <c r="N1748" s="8">
        <v>0.1</v>
      </c>
      <c r="O1748" s="5">
        <v>5039.66</v>
      </c>
      <c r="P1748" s="10" t="str">
        <f t="shared" si="111"/>
        <v>2021</v>
      </c>
      <c r="Q1748" s="10" t="s">
        <v>1100</v>
      </c>
      <c r="R1748" s="11" t="s">
        <v>2899</v>
      </c>
    </row>
    <row r="1749" spans="1:18" x14ac:dyDescent="0.3">
      <c r="A1749" t="str">
        <f t="shared" si="108"/>
        <v>1748-Jam/SPS</v>
      </c>
      <c r="B1749" t="s">
        <v>62</v>
      </c>
      <c r="C1749" t="str">
        <f t="shared" si="109"/>
        <v>Jam</v>
      </c>
      <c r="D1749">
        <v>1748</v>
      </c>
      <c r="E1749" t="s">
        <v>17</v>
      </c>
      <c r="F1749" s="5">
        <v>62</v>
      </c>
      <c r="G1749" s="5" t="str">
        <f t="shared" si="110"/>
        <v>Senior</v>
      </c>
      <c r="H1749" t="s">
        <v>32</v>
      </c>
      <c r="I1749" t="s">
        <v>66</v>
      </c>
      <c r="J1749" t="s">
        <v>39</v>
      </c>
      <c r="K1749" t="s">
        <v>67</v>
      </c>
      <c r="L1749">
        <v>4</v>
      </c>
      <c r="M1749" s="6">
        <v>1430.31</v>
      </c>
      <c r="N1749" s="8">
        <v>0.21</v>
      </c>
      <c r="O1749" s="5">
        <v>4519.78</v>
      </c>
      <c r="P1749" s="10" t="str">
        <f t="shared" si="111"/>
        <v>2023</v>
      </c>
      <c r="Q1749" s="10" t="s">
        <v>331</v>
      </c>
      <c r="R1749" s="11" t="s">
        <v>2900</v>
      </c>
    </row>
    <row r="1750" spans="1:18" x14ac:dyDescent="0.3">
      <c r="A1750" t="str">
        <f t="shared" si="108"/>
        <v>1749-Ais/SPS</v>
      </c>
      <c r="B1750" t="s">
        <v>62</v>
      </c>
      <c r="C1750" t="str">
        <f t="shared" si="109"/>
        <v>Ais</v>
      </c>
      <c r="D1750">
        <v>1749</v>
      </c>
      <c r="E1750" t="s">
        <v>16</v>
      </c>
      <c r="F1750" s="5">
        <v>61</v>
      </c>
      <c r="G1750" s="5" t="str">
        <f t="shared" si="110"/>
        <v>Senior</v>
      </c>
      <c r="H1750" t="s">
        <v>32</v>
      </c>
      <c r="I1750" t="s">
        <v>66</v>
      </c>
      <c r="J1750" t="s">
        <v>57</v>
      </c>
      <c r="K1750" t="s">
        <v>67</v>
      </c>
      <c r="L1750">
        <v>5</v>
      </c>
      <c r="M1750" s="6">
        <v>1414.95</v>
      </c>
      <c r="N1750" s="8">
        <v>0.16</v>
      </c>
      <c r="O1750" s="5">
        <v>5942.79</v>
      </c>
      <c r="P1750" s="10" t="str">
        <f t="shared" si="111"/>
        <v>2021</v>
      </c>
      <c r="Q1750" s="10" t="s">
        <v>721</v>
      </c>
      <c r="R1750" s="11" t="s">
        <v>2901</v>
      </c>
    </row>
    <row r="1751" spans="1:18" x14ac:dyDescent="0.3">
      <c r="A1751" t="str">
        <f t="shared" si="108"/>
        <v>1750-Sop/SPS</v>
      </c>
      <c r="B1751" t="s">
        <v>62</v>
      </c>
      <c r="C1751" t="str">
        <f t="shared" si="109"/>
        <v>Sop</v>
      </c>
      <c r="D1751">
        <v>1750</v>
      </c>
      <c r="E1751" t="s">
        <v>58</v>
      </c>
      <c r="F1751" s="5">
        <v>40</v>
      </c>
      <c r="G1751" s="5" t="str">
        <f t="shared" si="110"/>
        <v>Middle Age</v>
      </c>
      <c r="H1751" t="s">
        <v>32</v>
      </c>
      <c r="I1751" t="s">
        <v>34</v>
      </c>
      <c r="J1751" t="s">
        <v>37</v>
      </c>
      <c r="K1751" t="s">
        <v>67</v>
      </c>
      <c r="L1751">
        <v>3</v>
      </c>
      <c r="M1751" s="6">
        <v>410.24</v>
      </c>
      <c r="N1751" s="8">
        <v>0.26</v>
      </c>
      <c r="O1751" s="5">
        <v>910.73</v>
      </c>
      <c r="P1751" s="10" t="str">
        <f t="shared" si="111"/>
        <v>2021</v>
      </c>
      <c r="Q1751" s="10" t="s">
        <v>1101</v>
      </c>
      <c r="R1751" s="11" t="s">
        <v>2902</v>
      </c>
    </row>
    <row r="1752" spans="1:18" x14ac:dyDescent="0.3">
      <c r="A1752" t="str">
        <f t="shared" si="108"/>
        <v>1751-Dan/SPS</v>
      </c>
      <c r="B1752" t="s">
        <v>62</v>
      </c>
      <c r="C1752" t="str">
        <f t="shared" si="109"/>
        <v>Dan</v>
      </c>
      <c r="D1752">
        <v>1751</v>
      </c>
      <c r="E1752" t="s">
        <v>15</v>
      </c>
      <c r="F1752" s="5">
        <v>59</v>
      </c>
      <c r="G1752" s="5" t="str">
        <f t="shared" si="110"/>
        <v>Senior</v>
      </c>
      <c r="H1752" t="s">
        <v>32</v>
      </c>
      <c r="I1752" t="s">
        <v>64</v>
      </c>
      <c r="J1752" t="s">
        <v>39</v>
      </c>
      <c r="K1752" t="s">
        <v>67</v>
      </c>
      <c r="L1752">
        <v>7</v>
      </c>
      <c r="M1752" s="6">
        <v>1214.4000000000001</v>
      </c>
      <c r="N1752" s="8">
        <v>0.1</v>
      </c>
      <c r="O1752" s="5">
        <v>7650.72</v>
      </c>
      <c r="P1752" s="10" t="str">
        <f t="shared" si="111"/>
        <v>2023</v>
      </c>
      <c r="Q1752" s="10" t="s">
        <v>362</v>
      </c>
      <c r="R1752" s="11" t="s">
        <v>2903</v>
      </c>
    </row>
    <row r="1753" spans="1:18" x14ac:dyDescent="0.3">
      <c r="A1753" t="str">
        <f t="shared" si="108"/>
        <v>1752-Ais/SPS</v>
      </c>
      <c r="B1753" t="s">
        <v>62</v>
      </c>
      <c r="C1753" t="str">
        <f t="shared" si="109"/>
        <v>Ais</v>
      </c>
      <c r="D1753">
        <v>1752</v>
      </c>
      <c r="E1753" t="s">
        <v>16</v>
      </c>
      <c r="F1753" s="5">
        <v>54</v>
      </c>
      <c r="G1753" s="5" t="str">
        <f t="shared" si="110"/>
        <v>Senior</v>
      </c>
      <c r="H1753" t="s">
        <v>32</v>
      </c>
      <c r="I1753" t="s">
        <v>65</v>
      </c>
      <c r="J1753" t="s">
        <v>38</v>
      </c>
      <c r="K1753" t="s">
        <v>67</v>
      </c>
      <c r="L1753" s="12">
        <v>5</v>
      </c>
      <c r="M1753" s="6">
        <v>1725.38</v>
      </c>
      <c r="N1753" s="8">
        <v>0.09</v>
      </c>
      <c r="O1753" s="5">
        <v>3140.19</v>
      </c>
      <c r="P1753" s="10" t="str">
        <f t="shared" si="111"/>
        <v>2023</v>
      </c>
      <c r="Q1753" s="10" t="s">
        <v>1102</v>
      </c>
      <c r="R1753" s="11" t="s">
        <v>2904</v>
      </c>
    </row>
    <row r="1754" spans="1:18" x14ac:dyDescent="0.3">
      <c r="A1754" t="str">
        <f t="shared" si="108"/>
        <v>1753-Fat/SPS</v>
      </c>
      <c r="B1754" t="s">
        <v>62</v>
      </c>
      <c r="C1754" t="str">
        <f t="shared" si="109"/>
        <v>Fat</v>
      </c>
      <c r="D1754">
        <v>1753</v>
      </c>
      <c r="E1754" t="s">
        <v>13</v>
      </c>
      <c r="F1754" s="5">
        <v>25</v>
      </c>
      <c r="G1754" s="5" t="str">
        <f t="shared" si="110"/>
        <v>Middle Age</v>
      </c>
      <c r="H1754" t="s">
        <v>31</v>
      </c>
      <c r="I1754" t="s">
        <v>35</v>
      </c>
      <c r="J1754" t="s">
        <v>38</v>
      </c>
      <c r="K1754" t="s">
        <v>42</v>
      </c>
      <c r="L1754">
        <v>8</v>
      </c>
      <c r="M1754" s="6">
        <v>795.94</v>
      </c>
      <c r="N1754" s="8">
        <v>0.01</v>
      </c>
      <c r="O1754" s="5">
        <v>6303.84</v>
      </c>
      <c r="P1754" s="10" t="str">
        <f t="shared" si="111"/>
        <v>2021</v>
      </c>
      <c r="Q1754" s="10" t="s">
        <v>712</v>
      </c>
      <c r="R1754" s="11" t="s">
        <v>2905</v>
      </c>
    </row>
    <row r="1755" spans="1:18" x14ac:dyDescent="0.3">
      <c r="A1755" t="str">
        <f t="shared" si="108"/>
        <v>1754-Emi/SPS</v>
      </c>
      <c r="B1755" t="s">
        <v>62</v>
      </c>
      <c r="C1755" t="str">
        <f t="shared" si="109"/>
        <v>Emi</v>
      </c>
      <c r="D1755">
        <v>1754</v>
      </c>
      <c r="E1755" t="s">
        <v>28</v>
      </c>
      <c r="F1755" s="5">
        <v>23</v>
      </c>
      <c r="G1755" s="5" t="str">
        <f t="shared" si="110"/>
        <v>Young</v>
      </c>
      <c r="H1755" t="s">
        <v>32</v>
      </c>
      <c r="I1755" t="s">
        <v>33</v>
      </c>
      <c r="J1755" t="s">
        <v>38</v>
      </c>
      <c r="K1755" t="s">
        <v>67</v>
      </c>
      <c r="L1755">
        <v>9</v>
      </c>
      <c r="M1755" s="6">
        <v>1435.04</v>
      </c>
      <c r="N1755" s="8">
        <v>0.28999999999999998</v>
      </c>
      <c r="O1755" s="5">
        <v>9169.91</v>
      </c>
      <c r="P1755" s="10" t="str">
        <f t="shared" si="111"/>
        <v>2020</v>
      </c>
      <c r="Q1755" s="10" t="s">
        <v>348</v>
      </c>
      <c r="R1755" s="11" t="s">
        <v>2906</v>
      </c>
    </row>
    <row r="1756" spans="1:18" x14ac:dyDescent="0.3">
      <c r="A1756" t="str">
        <f t="shared" si="108"/>
        <v>1755-Noa/SPS</v>
      </c>
      <c r="B1756" t="s">
        <v>62</v>
      </c>
      <c r="C1756" t="str">
        <f t="shared" si="109"/>
        <v>Noa</v>
      </c>
      <c r="D1756">
        <v>1755</v>
      </c>
      <c r="E1756" t="s">
        <v>24</v>
      </c>
      <c r="F1756" s="5">
        <v>54</v>
      </c>
      <c r="G1756" s="5" t="str">
        <f t="shared" si="110"/>
        <v>Senior</v>
      </c>
      <c r="H1756" t="s">
        <v>32</v>
      </c>
      <c r="I1756" t="s">
        <v>33</v>
      </c>
      <c r="J1756" t="s">
        <v>41</v>
      </c>
      <c r="K1756" t="s">
        <v>42</v>
      </c>
      <c r="L1756">
        <v>6</v>
      </c>
      <c r="M1756" s="6">
        <v>1365.14</v>
      </c>
      <c r="N1756" s="8">
        <v>0.15</v>
      </c>
      <c r="O1756" s="5">
        <v>6962.21</v>
      </c>
      <c r="P1756" s="10" t="str">
        <f t="shared" si="111"/>
        <v>2023</v>
      </c>
      <c r="Q1756" s="10" t="s">
        <v>160</v>
      </c>
      <c r="R1756" s="11" t="s">
        <v>2411</v>
      </c>
    </row>
    <row r="1757" spans="1:18" x14ac:dyDescent="0.3">
      <c r="A1757" t="str">
        <f t="shared" si="108"/>
        <v>1756-Joh/SPS</v>
      </c>
      <c r="B1757" t="s">
        <v>62</v>
      </c>
      <c r="C1757" t="str">
        <f t="shared" si="109"/>
        <v>Joh</v>
      </c>
      <c r="D1757">
        <v>1756</v>
      </c>
      <c r="E1757" t="s">
        <v>19</v>
      </c>
      <c r="F1757" s="5">
        <v>39</v>
      </c>
      <c r="G1757" s="5" t="str">
        <f t="shared" si="110"/>
        <v>Middle Age</v>
      </c>
      <c r="H1757" t="s">
        <v>31</v>
      </c>
      <c r="I1757" t="s">
        <v>65</v>
      </c>
      <c r="J1757" t="s">
        <v>41</v>
      </c>
      <c r="K1757" t="s">
        <v>43</v>
      </c>
      <c r="L1757">
        <v>9</v>
      </c>
      <c r="M1757" s="6">
        <v>552.15</v>
      </c>
      <c r="N1757" s="8">
        <v>0.15</v>
      </c>
      <c r="O1757" s="5">
        <v>4223.95</v>
      </c>
      <c r="P1757" s="10" t="str">
        <f t="shared" si="111"/>
        <v>2022</v>
      </c>
      <c r="Q1757" s="10" t="s">
        <v>1103</v>
      </c>
      <c r="R1757" s="11" t="s">
        <v>2907</v>
      </c>
    </row>
    <row r="1758" spans="1:18" x14ac:dyDescent="0.3">
      <c r="A1758" t="str">
        <f t="shared" si="108"/>
        <v>1757-Ali/SPS</v>
      </c>
      <c r="B1758" t="s">
        <v>62</v>
      </c>
      <c r="C1758" t="str">
        <f t="shared" si="109"/>
        <v>Ali</v>
      </c>
      <c r="D1758">
        <v>1757</v>
      </c>
      <c r="E1758" t="s">
        <v>12</v>
      </c>
      <c r="F1758" s="5">
        <v>23</v>
      </c>
      <c r="G1758" s="5" t="str">
        <f t="shared" si="110"/>
        <v>Young</v>
      </c>
      <c r="H1758" t="s">
        <v>31</v>
      </c>
      <c r="I1758" t="s">
        <v>65</v>
      </c>
      <c r="J1758" t="s">
        <v>57</v>
      </c>
      <c r="K1758" t="s">
        <v>67</v>
      </c>
      <c r="L1758">
        <v>6</v>
      </c>
      <c r="M1758" s="6">
        <v>1841.35</v>
      </c>
      <c r="N1758" s="8">
        <v>0.28000000000000003</v>
      </c>
      <c r="O1758" s="5">
        <v>7954.63</v>
      </c>
      <c r="P1758" s="10" t="str">
        <f t="shared" si="111"/>
        <v>2023</v>
      </c>
      <c r="Q1758" s="10" t="s">
        <v>1104</v>
      </c>
      <c r="R1758" s="11" t="s">
        <v>2908</v>
      </c>
    </row>
    <row r="1759" spans="1:18" x14ac:dyDescent="0.3">
      <c r="A1759" t="str">
        <f t="shared" si="108"/>
        <v>1758-Dav/SPS</v>
      </c>
      <c r="B1759" t="s">
        <v>62</v>
      </c>
      <c r="C1759" t="str">
        <f t="shared" si="109"/>
        <v>Dav</v>
      </c>
      <c r="D1759">
        <v>1758</v>
      </c>
      <c r="E1759" t="s">
        <v>22</v>
      </c>
      <c r="F1759" s="5">
        <v>49</v>
      </c>
      <c r="G1759" s="5" t="str">
        <f t="shared" si="110"/>
        <v>Senior</v>
      </c>
      <c r="H1759" t="s">
        <v>32</v>
      </c>
      <c r="I1759" t="s">
        <v>65</v>
      </c>
      <c r="J1759" t="s">
        <v>39</v>
      </c>
      <c r="K1759" t="s">
        <v>43</v>
      </c>
      <c r="L1759">
        <v>3</v>
      </c>
      <c r="M1759" s="6">
        <v>1148.8499999999999</v>
      </c>
      <c r="N1759" s="8">
        <v>0.09</v>
      </c>
      <c r="O1759" s="5">
        <v>3136.36</v>
      </c>
      <c r="P1759" s="10" t="str">
        <f t="shared" si="111"/>
        <v>2023</v>
      </c>
      <c r="Q1759" s="10" t="s">
        <v>718</v>
      </c>
      <c r="R1759" s="11" t="s">
        <v>2909</v>
      </c>
    </row>
    <row r="1760" spans="1:18" x14ac:dyDescent="0.3">
      <c r="A1760" t="str">
        <f t="shared" si="108"/>
        <v>1759-Mar/SPS</v>
      </c>
      <c r="B1760" t="s">
        <v>62</v>
      </c>
      <c r="C1760" t="str">
        <f t="shared" si="109"/>
        <v>Mar</v>
      </c>
      <c r="D1760">
        <v>1759</v>
      </c>
      <c r="E1760" t="s">
        <v>18</v>
      </c>
      <c r="F1760" s="5">
        <v>34</v>
      </c>
      <c r="G1760" s="5" t="str">
        <f t="shared" si="110"/>
        <v>Middle Age</v>
      </c>
      <c r="H1760" t="s">
        <v>31</v>
      </c>
      <c r="I1760" t="s">
        <v>33</v>
      </c>
      <c r="J1760" t="s">
        <v>41</v>
      </c>
      <c r="K1760" t="s">
        <v>42</v>
      </c>
      <c r="L1760">
        <v>3</v>
      </c>
      <c r="M1760" s="6">
        <v>742.82</v>
      </c>
      <c r="N1760" s="8">
        <v>0.1</v>
      </c>
      <c r="O1760" s="5">
        <v>2005.61</v>
      </c>
      <c r="P1760" s="10" t="str">
        <f t="shared" si="111"/>
        <v>2023</v>
      </c>
      <c r="Q1760" s="10" t="s">
        <v>593</v>
      </c>
      <c r="R1760" s="11" t="s">
        <v>2910</v>
      </c>
    </row>
    <row r="1761" spans="1:18" x14ac:dyDescent="0.3">
      <c r="A1761" t="str">
        <f t="shared" si="108"/>
        <v>1760-Mar/SPS</v>
      </c>
      <c r="B1761" t="s">
        <v>62</v>
      </c>
      <c r="C1761" t="str">
        <f t="shared" si="109"/>
        <v>Mar</v>
      </c>
      <c r="D1761">
        <v>1760</v>
      </c>
      <c r="E1761" t="s">
        <v>18</v>
      </c>
      <c r="F1761" s="5">
        <v>55</v>
      </c>
      <c r="G1761" s="5" t="str">
        <f t="shared" si="110"/>
        <v>Senior</v>
      </c>
      <c r="H1761" t="s">
        <v>31</v>
      </c>
      <c r="I1761" t="s">
        <v>63</v>
      </c>
      <c r="J1761" t="s">
        <v>38</v>
      </c>
      <c r="K1761" t="s">
        <v>67</v>
      </c>
      <c r="L1761" s="12">
        <v>5</v>
      </c>
      <c r="M1761" s="6">
        <v>370.5</v>
      </c>
      <c r="N1761" s="8">
        <v>0.2</v>
      </c>
      <c r="O1761" s="5">
        <v>592.79999999999995</v>
      </c>
      <c r="P1761" s="10" t="str">
        <f t="shared" si="111"/>
        <v>2020</v>
      </c>
      <c r="Q1761" s="10" t="s">
        <v>1046</v>
      </c>
      <c r="R1761" s="11" t="s">
        <v>2911</v>
      </c>
    </row>
    <row r="1762" spans="1:18" x14ac:dyDescent="0.3">
      <c r="A1762" t="str">
        <f t="shared" si="108"/>
        <v>1761-Sar/SPS</v>
      </c>
      <c r="B1762" t="s">
        <v>62</v>
      </c>
      <c r="C1762" t="str">
        <f t="shared" si="109"/>
        <v>Sar</v>
      </c>
      <c r="D1762">
        <v>1761</v>
      </c>
      <c r="E1762" t="s">
        <v>29</v>
      </c>
      <c r="F1762" s="5">
        <v>34</v>
      </c>
      <c r="G1762" s="5" t="str">
        <f t="shared" si="110"/>
        <v>Middle Age</v>
      </c>
      <c r="H1762" t="s">
        <v>31</v>
      </c>
      <c r="I1762" t="s">
        <v>65</v>
      </c>
      <c r="J1762" t="s">
        <v>41</v>
      </c>
      <c r="K1762" t="s">
        <v>43</v>
      </c>
      <c r="L1762">
        <v>5</v>
      </c>
      <c r="M1762" s="6">
        <v>973.24</v>
      </c>
      <c r="N1762" s="8">
        <v>0.24</v>
      </c>
      <c r="O1762" s="5">
        <v>3698.31</v>
      </c>
      <c r="P1762" s="10" t="str">
        <f t="shared" si="111"/>
        <v>2023</v>
      </c>
      <c r="Q1762" s="10" t="s">
        <v>656</v>
      </c>
      <c r="R1762" s="11" t="s">
        <v>2912</v>
      </c>
    </row>
    <row r="1763" spans="1:18" x14ac:dyDescent="0.3">
      <c r="A1763" t="str">
        <f t="shared" si="108"/>
        <v>1762-Emm/SPS</v>
      </c>
      <c r="B1763" t="s">
        <v>62</v>
      </c>
      <c r="C1763" t="str">
        <f t="shared" si="109"/>
        <v>Emm</v>
      </c>
      <c r="D1763">
        <v>1762</v>
      </c>
      <c r="E1763" t="s">
        <v>20</v>
      </c>
      <c r="F1763" s="5">
        <v>54</v>
      </c>
      <c r="G1763" s="5" t="str">
        <f t="shared" si="110"/>
        <v>Senior</v>
      </c>
      <c r="H1763" t="s">
        <v>32</v>
      </c>
      <c r="I1763" t="s">
        <v>33</v>
      </c>
      <c r="J1763" t="s">
        <v>38</v>
      </c>
      <c r="K1763" t="s">
        <v>42</v>
      </c>
      <c r="L1763">
        <v>4</v>
      </c>
      <c r="M1763" s="6">
        <v>1473.72</v>
      </c>
      <c r="N1763" s="8">
        <v>0.21</v>
      </c>
      <c r="O1763" s="5">
        <v>4656.96</v>
      </c>
      <c r="P1763" s="10" t="str">
        <f t="shared" si="111"/>
        <v>2020</v>
      </c>
      <c r="Q1763" s="10" t="s">
        <v>744</v>
      </c>
      <c r="R1763" s="11" t="s">
        <v>2913</v>
      </c>
    </row>
    <row r="1764" spans="1:18" x14ac:dyDescent="0.3">
      <c r="A1764" t="str">
        <f t="shared" si="108"/>
        <v>1763-Dav/SPS</v>
      </c>
      <c r="B1764" t="s">
        <v>62</v>
      </c>
      <c r="C1764" t="str">
        <f t="shared" si="109"/>
        <v>Dav</v>
      </c>
      <c r="D1764">
        <v>1763</v>
      </c>
      <c r="E1764" t="s">
        <v>22</v>
      </c>
      <c r="F1764" s="5">
        <v>40</v>
      </c>
      <c r="G1764" s="5" t="str">
        <f t="shared" si="110"/>
        <v>Middle Age</v>
      </c>
      <c r="H1764" t="s">
        <v>32</v>
      </c>
      <c r="I1764" t="s">
        <v>64</v>
      </c>
      <c r="J1764" t="s">
        <v>39</v>
      </c>
      <c r="K1764" t="s">
        <v>43</v>
      </c>
      <c r="L1764">
        <v>6</v>
      </c>
      <c r="M1764" s="6">
        <v>1266.0999999999999</v>
      </c>
      <c r="N1764" s="8">
        <v>0.24</v>
      </c>
      <c r="O1764" s="5">
        <v>5773.42</v>
      </c>
      <c r="P1764" s="10" t="str">
        <f t="shared" si="111"/>
        <v>2021</v>
      </c>
      <c r="Q1764" s="10" t="s">
        <v>919</v>
      </c>
      <c r="R1764" s="11" t="s">
        <v>2914</v>
      </c>
    </row>
    <row r="1765" spans="1:18" x14ac:dyDescent="0.3">
      <c r="A1765" t="str">
        <f t="shared" si="108"/>
        <v>1764-Sar/SPS</v>
      </c>
      <c r="B1765" t="s">
        <v>62</v>
      </c>
      <c r="C1765" t="str">
        <f t="shared" si="109"/>
        <v>Sar</v>
      </c>
      <c r="D1765">
        <v>1764</v>
      </c>
      <c r="E1765" t="s">
        <v>29</v>
      </c>
      <c r="F1765" s="13">
        <v>41</v>
      </c>
      <c r="G1765" s="5" t="str">
        <f t="shared" si="110"/>
        <v>Middle Age</v>
      </c>
      <c r="H1765" t="s">
        <v>32</v>
      </c>
      <c r="I1765" t="s">
        <v>35</v>
      </c>
      <c r="J1765" t="s">
        <v>57</v>
      </c>
      <c r="K1765" t="s">
        <v>67</v>
      </c>
      <c r="L1765">
        <v>5</v>
      </c>
      <c r="M1765" s="6">
        <v>1467.75</v>
      </c>
      <c r="N1765" s="8">
        <v>0.17</v>
      </c>
      <c r="O1765" s="5">
        <v>6091.16</v>
      </c>
      <c r="P1765" s="10" t="str">
        <f t="shared" si="111"/>
        <v>2021</v>
      </c>
      <c r="Q1765" s="10" t="s">
        <v>1105</v>
      </c>
      <c r="R1765" s="11" t="s">
        <v>2915</v>
      </c>
    </row>
    <row r="1766" spans="1:18" x14ac:dyDescent="0.3">
      <c r="A1766" t="str">
        <f t="shared" si="108"/>
        <v>1765-Fat/SPS</v>
      </c>
      <c r="B1766" t="s">
        <v>62</v>
      </c>
      <c r="C1766" t="str">
        <f t="shared" si="109"/>
        <v>Fat</v>
      </c>
      <c r="D1766">
        <v>1765</v>
      </c>
      <c r="E1766" t="s">
        <v>13</v>
      </c>
      <c r="F1766" s="5">
        <v>49</v>
      </c>
      <c r="G1766" s="5" t="str">
        <f t="shared" si="110"/>
        <v>Senior</v>
      </c>
      <c r="H1766" t="s">
        <v>31</v>
      </c>
      <c r="I1766" t="s">
        <v>66</v>
      </c>
      <c r="J1766" t="s">
        <v>37</v>
      </c>
      <c r="K1766" t="s">
        <v>67</v>
      </c>
      <c r="L1766">
        <v>6</v>
      </c>
      <c r="M1766" s="6">
        <v>1593.93</v>
      </c>
      <c r="N1766" s="8">
        <v>0.26</v>
      </c>
      <c r="O1766" s="5">
        <v>7077.05</v>
      </c>
      <c r="P1766" s="10" t="str">
        <f t="shared" si="111"/>
        <v>2023</v>
      </c>
      <c r="Q1766" s="10" t="s">
        <v>706</v>
      </c>
      <c r="R1766" s="11" t="s">
        <v>2916</v>
      </c>
    </row>
    <row r="1767" spans="1:18" x14ac:dyDescent="0.3">
      <c r="A1767" t="str">
        <f t="shared" si="108"/>
        <v>1766-Ais/SPS</v>
      </c>
      <c r="B1767" t="s">
        <v>62</v>
      </c>
      <c r="C1767" t="str">
        <f t="shared" si="109"/>
        <v>Ais</v>
      </c>
      <c r="D1767">
        <v>1766</v>
      </c>
      <c r="E1767" t="s">
        <v>16</v>
      </c>
      <c r="F1767" s="5">
        <v>39</v>
      </c>
      <c r="G1767" s="5" t="str">
        <f t="shared" si="110"/>
        <v>Middle Age</v>
      </c>
      <c r="H1767" t="s">
        <v>32</v>
      </c>
      <c r="I1767" t="s">
        <v>63</v>
      </c>
      <c r="J1767" t="s">
        <v>37</v>
      </c>
      <c r="K1767" t="s">
        <v>67</v>
      </c>
      <c r="L1767">
        <v>4</v>
      </c>
      <c r="M1767" s="6">
        <v>909.96</v>
      </c>
      <c r="N1767" s="8">
        <v>0.17</v>
      </c>
      <c r="O1767" s="5">
        <v>3021.07</v>
      </c>
      <c r="P1767" s="10" t="str">
        <f t="shared" si="111"/>
        <v>2021</v>
      </c>
      <c r="Q1767" s="10" t="s">
        <v>1106</v>
      </c>
      <c r="R1767" s="11" t="s">
        <v>2917</v>
      </c>
    </row>
    <row r="1768" spans="1:18" x14ac:dyDescent="0.3">
      <c r="A1768" t="str">
        <f t="shared" si="108"/>
        <v>1767-Muh/SPS</v>
      </c>
      <c r="B1768" t="s">
        <v>62</v>
      </c>
      <c r="C1768" t="str">
        <f t="shared" si="109"/>
        <v>Muh</v>
      </c>
      <c r="D1768">
        <v>1767</v>
      </c>
      <c r="E1768" t="s">
        <v>27</v>
      </c>
      <c r="F1768" s="5">
        <v>24</v>
      </c>
      <c r="G1768" s="5" t="str">
        <f t="shared" si="110"/>
        <v>Young</v>
      </c>
      <c r="H1768" t="s">
        <v>32</v>
      </c>
      <c r="I1768" t="s">
        <v>35</v>
      </c>
      <c r="J1768" t="s">
        <v>38</v>
      </c>
      <c r="K1768" t="s">
        <v>42</v>
      </c>
      <c r="L1768">
        <v>3</v>
      </c>
      <c r="M1768" s="6">
        <v>1064.32</v>
      </c>
      <c r="N1768" s="8">
        <v>7.0000000000000007E-2</v>
      </c>
      <c r="O1768" s="5">
        <v>2969.45</v>
      </c>
      <c r="P1768" s="10" t="str">
        <f t="shared" si="111"/>
        <v>2020</v>
      </c>
      <c r="Q1768" s="10" t="s">
        <v>1107</v>
      </c>
      <c r="R1768" s="11" t="s">
        <v>2918</v>
      </c>
    </row>
    <row r="1769" spans="1:18" x14ac:dyDescent="0.3">
      <c r="A1769" t="str">
        <f t="shared" si="108"/>
        <v>1768-Sar/SPS</v>
      </c>
      <c r="B1769" t="s">
        <v>62</v>
      </c>
      <c r="C1769" t="str">
        <f t="shared" si="109"/>
        <v>Sar</v>
      </c>
      <c r="D1769">
        <v>1768</v>
      </c>
      <c r="E1769" t="s">
        <v>29</v>
      </c>
      <c r="F1769" s="5">
        <v>39</v>
      </c>
      <c r="G1769" s="5" t="str">
        <f t="shared" si="110"/>
        <v>Middle Age</v>
      </c>
      <c r="H1769" t="s">
        <v>31</v>
      </c>
      <c r="I1769" t="s">
        <v>65</v>
      </c>
      <c r="J1769" t="s">
        <v>41</v>
      </c>
      <c r="K1769" t="s">
        <v>43</v>
      </c>
      <c r="L1769">
        <v>1</v>
      </c>
      <c r="M1769" s="6">
        <v>1973.52</v>
      </c>
      <c r="N1769" s="8">
        <v>0.16</v>
      </c>
      <c r="O1769" s="5">
        <v>1657.76</v>
      </c>
      <c r="P1769" s="10" t="str">
        <f t="shared" si="111"/>
        <v>2023</v>
      </c>
      <c r="Q1769" s="10" t="s">
        <v>174</v>
      </c>
      <c r="R1769" s="11" t="s">
        <v>2919</v>
      </c>
    </row>
    <row r="1770" spans="1:18" x14ac:dyDescent="0.3">
      <c r="A1770" t="str">
        <f t="shared" si="108"/>
        <v>1769-Dav/SPS</v>
      </c>
      <c r="B1770" t="s">
        <v>62</v>
      </c>
      <c r="C1770" t="str">
        <f t="shared" si="109"/>
        <v>Dav</v>
      </c>
      <c r="D1770">
        <v>1769</v>
      </c>
      <c r="E1770" t="s">
        <v>22</v>
      </c>
      <c r="F1770" s="5">
        <v>38</v>
      </c>
      <c r="G1770" s="5" t="str">
        <f t="shared" si="110"/>
        <v>Middle Age</v>
      </c>
      <c r="H1770" t="s">
        <v>32</v>
      </c>
      <c r="I1770" t="s">
        <v>35</v>
      </c>
      <c r="J1770" t="s">
        <v>41</v>
      </c>
      <c r="K1770" t="s">
        <v>42</v>
      </c>
      <c r="L1770">
        <v>5</v>
      </c>
      <c r="M1770" s="6">
        <v>1937.7</v>
      </c>
      <c r="N1770" s="8">
        <v>0.21</v>
      </c>
      <c r="O1770" s="5">
        <v>7653.92</v>
      </c>
      <c r="P1770" s="10" t="str">
        <f t="shared" si="111"/>
        <v>2023</v>
      </c>
      <c r="Q1770" s="10" t="s">
        <v>266</v>
      </c>
      <c r="R1770" s="11" t="s">
        <v>2920</v>
      </c>
    </row>
    <row r="1771" spans="1:18" x14ac:dyDescent="0.3">
      <c r="A1771" t="str">
        <f t="shared" si="108"/>
        <v>1770-Luc/SPS</v>
      </c>
      <c r="B1771" t="s">
        <v>62</v>
      </c>
      <c r="C1771" t="str">
        <f t="shared" si="109"/>
        <v>Luc</v>
      </c>
      <c r="D1771">
        <v>1770</v>
      </c>
      <c r="E1771" t="s">
        <v>25</v>
      </c>
      <c r="F1771" s="5">
        <v>23</v>
      </c>
      <c r="G1771" s="5" t="str">
        <f t="shared" si="110"/>
        <v>Young</v>
      </c>
      <c r="H1771" t="s">
        <v>31</v>
      </c>
      <c r="I1771" t="s">
        <v>65</v>
      </c>
      <c r="J1771" t="s">
        <v>38</v>
      </c>
      <c r="K1771" t="s">
        <v>43</v>
      </c>
      <c r="L1771">
        <v>6</v>
      </c>
      <c r="M1771" s="6">
        <v>858.89</v>
      </c>
      <c r="N1771" s="8">
        <v>0.2</v>
      </c>
      <c r="O1771" s="5">
        <v>4122.67</v>
      </c>
      <c r="P1771" s="10" t="str">
        <f t="shared" si="111"/>
        <v>2021</v>
      </c>
      <c r="Q1771" s="10" t="s">
        <v>722</v>
      </c>
      <c r="R1771" s="11" t="s">
        <v>2921</v>
      </c>
    </row>
    <row r="1772" spans="1:18" x14ac:dyDescent="0.3">
      <c r="A1772" t="str">
        <f t="shared" si="108"/>
        <v>1771-Ali/SPS</v>
      </c>
      <c r="B1772" t="s">
        <v>62</v>
      </c>
      <c r="C1772" t="str">
        <f t="shared" si="109"/>
        <v>Ali</v>
      </c>
      <c r="D1772">
        <v>1771</v>
      </c>
      <c r="E1772" t="s">
        <v>12</v>
      </c>
      <c r="F1772" s="5">
        <v>31</v>
      </c>
      <c r="G1772" s="5" t="str">
        <f t="shared" si="110"/>
        <v>Middle Age</v>
      </c>
      <c r="H1772" t="s">
        <v>31</v>
      </c>
      <c r="I1772" t="s">
        <v>35</v>
      </c>
      <c r="J1772" t="s">
        <v>39</v>
      </c>
      <c r="K1772" t="s">
        <v>42</v>
      </c>
      <c r="L1772">
        <v>5</v>
      </c>
      <c r="M1772" s="6">
        <v>1386.1</v>
      </c>
      <c r="N1772" s="8">
        <v>7.0000000000000007E-2</v>
      </c>
      <c r="O1772" s="5">
        <v>6445.36</v>
      </c>
      <c r="P1772" s="10" t="str">
        <f t="shared" si="111"/>
        <v>2023</v>
      </c>
      <c r="Q1772" s="10" t="s">
        <v>219</v>
      </c>
      <c r="R1772" s="11" t="s">
        <v>2922</v>
      </c>
    </row>
    <row r="1773" spans="1:18" x14ac:dyDescent="0.3">
      <c r="A1773" t="str">
        <f t="shared" si="108"/>
        <v>1772-Jac/SPS</v>
      </c>
      <c r="B1773" t="s">
        <v>62</v>
      </c>
      <c r="C1773" t="str">
        <f t="shared" si="109"/>
        <v>Jac</v>
      </c>
      <c r="D1773">
        <v>1772</v>
      </c>
      <c r="E1773" t="s">
        <v>30</v>
      </c>
      <c r="F1773" s="5">
        <v>33</v>
      </c>
      <c r="G1773" s="5" t="str">
        <f t="shared" si="110"/>
        <v>Middle Age</v>
      </c>
      <c r="H1773" t="s">
        <v>31</v>
      </c>
      <c r="I1773" t="s">
        <v>34</v>
      </c>
      <c r="J1773" t="s">
        <v>38</v>
      </c>
      <c r="K1773" t="s">
        <v>67</v>
      </c>
      <c r="L1773">
        <v>5</v>
      </c>
      <c r="M1773" s="6">
        <v>571.79999999999995</v>
      </c>
      <c r="N1773" s="8">
        <v>0.01</v>
      </c>
      <c r="O1773" s="5">
        <v>2830.41</v>
      </c>
      <c r="P1773" s="10" t="str">
        <f t="shared" si="111"/>
        <v>2021</v>
      </c>
      <c r="Q1773" s="10" t="s">
        <v>752</v>
      </c>
      <c r="R1773" s="11" t="s">
        <v>2923</v>
      </c>
    </row>
    <row r="1774" spans="1:18" x14ac:dyDescent="0.3">
      <c r="A1774" t="str">
        <f t="shared" si="108"/>
        <v>1773-Fat/SPS</v>
      </c>
      <c r="B1774" t="s">
        <v>62</v>
      </c>
      <c r="C1774" t="str">
        <f t="shared" si="109"/>
        <v>Fat</v>
      </c>
      <c r="D1774">
        <v>1773</v>
      </c>
      <c r="E1774" t="s">
        <v>13</v>
      </c>
      <c r="F1774" s="5">
        <v>20</v>
      </c>
      <c r="G1774" s="5" t="str">
        <f t="shared" si="110"/>
        <v>Young</v>
      </c>
      <c r="H1774" t="s">
        <v>31</v>
      </c>
      <c r="I1774" t="s">
        <v>35</v>
      </c>
      <c r="J1774" t="s">
        <v>39</v>
      </c>
      <c r="K1774" t="s">
        <v>43</v>
      </c>
      <c r="L1774">
        <v>6</v>
      </c>
      <c r="M1774" s="6">
        <v>347.76</v>
      </c>
      <c r="N1774" s="8">
        <v>0.08</v>
      </c>
      <c r="O1774" s="5">
        <v>1919.64</v>
      </c>
      <c r="P1774" s="10" t="str">
        <f t="shared" si="111"/>
        <v>2021</v>
      </c>
      <c r="Q1774" s="10" t="s">
        <v>931</v>
      </c>
      <c r="R1774" s="11" t="s">
        <v>2924</v>
      </c>
    </row>
    <row r="1775" spans="1:18" x14ac:dyDescent="0.3">
      <c r="A1775" t="str">
        <f t="shared" si="108"/>
        <v>1774-Oma/SPS</v>
      </c>
      <c r="B1775" t="s">
        <v>62</v>
      </c>
      <c r="C1775" t="str">
        <f t="shared" si="109"/>
        <v>Oma</v>
      </c>
      <c r="D1775">
        <v>1774</v>
      </c>
      <c r="E1775" t="s">
        <v>23</v>
      </c>
      <c r="F1775" s="5">
        <v>26</v>
      </c>
      <c r="G1775" s="5" t="str">
        <f t="shared" si="110"/>
        <v>Middle Age</v>
      </c>
      <c r="H1775" t="s">
        <v>32</v>
      </c>
      <c r="I1775" t="s">
        <v>66</v>
      </c>
      <c r="J1775" t="s">
        <v>57</v>
      </c>
      <c r="K1775" t="s">
        <v>43</v>
      </c>
      <c r="L1775">
        <v>4</v>
      </c>
      <c r="M1775" s="6">
        <v>1548.38</v>
      </c>
      <c r="N1775" s="8">
        <v>0.3</v>
      </c>
      <c r="O1775" s="5">
        <v>4335.46</v>
      </c>
      <c r="P1775" s="10" t="str">
        <f t="shared" si="111"/>
        <v>2021</v>
      </c>
      <c r="Q1775" s="10" t="s">
        <v>680</v>
      </c>
      <c r="R1775" s="11" t="s">
        <v>2925</v>
      </c>
    </row>
    <row r="1776" spans="1:18" x14ac:dyDescent="0.3">
      <c r="A1776" t="str">
        <f t="shared" si="108"/>
        <v>1775-Fat/SPS</v>
      </c>
      <c r="B1776" t="s">
        <v>62</v>
      </c>
      <c r="C1776" t="str">
        <f t="shared" si="109"/>
        <v>Fat</v>
      </c>
      <c r="D1776">
        <v>1775</v>
      </c>
      <c r="E1776" t="s">
        <v>13</v>
      </c>
      <c r="F1776" s="5">
        <v>64</v>
      </c>
      <c r="G1776" s="5" t="str">
        <f t="shared" si="110"/>
        <v>Senior</v>
      </c>
      <c r="H1776" t="s">
        <v>32</v>
      </c>
      <c r="I1776" t="s">
        <v>66</v>
      </c>
      <c r="J1776" t="s">
        <v>57</v>
      </c>
      <c r="K1776" t="s">
        <v>43</v>
      </c>
      <c r="L1776">
        <v>4</v>
      </c>
      <c r="M1776" s="6">
        <v>900.55</v>
      </c>
      <c r="N1776" s="8">
        <v>0.06</v>
      </c>
      <c r="O1776" s="5">
        <v>3386.07</v>
      </c>
      <c r="P1776" s="10" t="str">
        <f t="shared" si="111"/>
        <v>2021</v>
      </c>
      <c r="Q1776" s="10" t="s">
        <v>836</v>
      </c>
      <c r="R1776" s="11" t="s">
        <v>2926</v>
      </c>
    </row>
    <row r="1777" spans="1:18" x14ac:dyDescent="0.3">
      <c r="A1777" t="str">
        <f t="shared" si="108"/>
        <v>1776-Jam/SPS</v>
      </c>
      <c r="B1777" t="s">
        <v>62</v>
      </c>
      <c r="C1777" t="str">
        <f t="shared" si="109"/>
        <v>Jam</v>
      </c>
      <c r="D1777">
        <v>1776</v>
      </c>
      <c r="E1777" t="s">
        <v>17</v>
      </c>
      <c r="F1777" s="5">
        <v>38</v>
      </c>
      <c r="G1777" s="5" t="str">
        <f t="shared" si="110"/>
        <v>Middle Age</v>
      </c>
      <c r="H1777" t="s">
        <v>32</v>
      </c>
      <c r="I1777" t="s">
        <v>63</v>
      </c>
      <c r="J1777" t="s">
        <v>38</v>
      </c>
      <c r="K1777" t="s">
        <v>42</v>
      </c>
      <c r="L1777">
        <v>8</v>
      </c>
      <c r="M1777" s="6">
        <v>395.25</v>
      </c>
      <c r="N1777" s="8">
        <v>0.14000000000000001</v>
      </c>
      <c r="O1777" s="5">
        <v>2719.32</v>
      </c>
      <c r="P1777" s="10" t="str">
        <f t="shared" si="111"/>
        <v>2020</v>
      </c>
      <c r="Q1777" s="10" t="s">
        <v>634</v>
      </c>
      <c r="R1777" s="11" t="s">
        <v>2927</v>
      </c>
    </row>
    <row r="1778" spans="1:18" x14ac:dyDescent="0.3">
      <c r="A1778" t="str">
        <f t="shared" si="108"/>
        <v>1777-Oma/SPS</v>
      </c>
      <c r="B1778" t="s">
        <v>62</v>
      </c>
      <c r="C1778" t="str">
        <f t="shared" si="109"/>
        <v>Oma</v>
      </c>
      <c r="D1778">
        <v>1777</v>
      </c>
      <c r="E1778" t="s">
        <v>23</v>
      </c>
      <c r="F1778" s="5">
        <v>47</v>
      </c>
      <c r="G1778" s="5" t="str">
        <f t="shared" si="110"/>
        <v>Senior</v>
      </c>
      <c r="H1778" t="s">
        <v>31</v>
      </c>
      <c r="I1778" t="s">
        <v>35</v>
      </c>
      <c r="J1778" t="s">
        <v>57</v>
      </c>
      <c r="K1778" t="s">
        <v>67</v>
      </c>
      <c r="L1778">
        <v>8</v>
      </c>
      <c r="M1778" s="6">
        <v>1529.75</v>
      </c>
      <c r="N1778" s="8">
        <v>0.19</v>
      </c>
      <c r="O1778" s="5">
        <v>9912.7800000000007</v>
      </c>
      <c r="P1778" s="10" t="str">
        <f t="shared" si="111"/>
        <v>2022</v>
      </c>
      <c r="Q1778" s="10" t="s">
        <v>550</v>
      </c>
      <c r="R1778" s="11" t="s">
        <v>2928</v>
      </c>
    </row>
    <row r="1779" spans="1:18" x14ac:dyDescent="0.3">
      <c r="A1779" t="str">
        <f t="shared" si="108"/>
        <v>1778-Sop/SPS</v>
      </c>
      <c r="B1779" t="s">
        <v>62</v>
      </c>
      <c r="C1779" t="str">
        <f t="shared" si="109"/>
        <v>Sop</v>
      </c>
      <c r="D1779">
        <v>1778</v>
      </c>
      <c r="E1779" t="s">
        <v>58</v>
      </c>
      <c r="F1779" s="5">
        <v>47</v>
      </c>
      <c r="G1779" s="5" t="str">
        <f t="shared" si="110"/>
        <v>Senior</v>
      </c>
      <c r="H1779" t="s">
        <v>32</v>
      </c>
      <c r="I1779" t="s">
        <v>33</v>
      </c>
      <c r="J1779" t="s">
        <v>41</v>
      </c>
      <c r="K1779" t="s">
        <v>43</v>
      </c>
      <c r="L1779">
        <v>3</v>
      </c>
      <c r="M1779" s="6">
        <v>1834.58</v>
      </c>
      <c r="N1779" s="8">
        <v>0.26</v>
      </c>
      <c r="O1779" s="5">
        <v>4072.77</v>
      </c>
      <c r="P1779" s="10" t="str">
        <f t="shared" si="111"/>
        <v>2022</v>
      </c>
      <c r="Q1779" s="10" t="s">
        <v>934</v>
      </c>
      <c r="R1779" s="11" t="s">
        <v>2929</v>
      </c>
    </row>
    <row r="1780" spans="1:18" x14ac:dyDescent="0.3">
      <c r="A1780" t="str">
        <f t="shared" si="108"/>
        <v>1779-Emm/SPS</v>
      </c>
      <c r="B1780" t="s">
        <v>62</v>
      </c>
      <c r="C1780" t="str">
        <f t="shared" si="109"/>
        <v>Emm</v>
      </c>
      <c r="D1780">
        <v>1779</v>
      </c>
      <c r="E1780" t="s">
        <v>20</v>
      </c>
      <c r="F1780" s="5">
        <v>59</v>
      </c>
      <c r="G1780" s="5" t="str">
        <f t="shared" si="110"/>
        <v>Senior</v>
      </c>
      <c r="H1780" t="s">
        <v>32</v>
      </c>
      <c r="I1780" t="s">
        <v>33</v>
      </c>
      <c r="J1780" t="s">
        <v>39</v>
      </c>
      <c r="K1780" t="s">
        <v>42</v>
      </c>
      <c r="L1780">
        <v>7</v>
      </c>
      <c r="M1780" s="6">
        <v>1869.88</v>
      </c>
      <c r="N1780" s="8">
        <v>0.23</v>
      </c>
      <c r="O1780" s="5">
        <v>10078.65</v>
      </c>
      <c r="P1780" s="10" t="str">
        <f t="shared" si="111"/>
        <v>2023</v>
      </c>
      <c r="Q1780" s="10" t="s">
        <v>795</v>
      </c>
      <c r="R1780" s="11" t="s">
        <v>2930</v>
      </c>
    </row>
    <row r="1781" spans="1:18" x14ac:dyDescent="0.3">
      <c r="A1781" t="str">
        <f t="shared" si="108"/>
        <v>1780-Sar/SPS</v>
      </c>
      <c r="B1781" t="s">
        <v>62</v>
      </c>
      <c r="C1781" t="str">
        <f t="shared" si="109"/>
        <v>Sar</v>
      </c>
      <c r="D1781">
        <v>1780</v>
      </c>
      <c r="E1781" t="s">
        <v>29</v>
      </c>
      <c r="F1781" s="5">
        <v>59</v>
      </c>
      <c r="G1781" s="5" t="str">
        <f t="shared" si="110"/>
        <v>Senior</v>
      </c>
      <c r="H1781" t="s">
        <v>31</v>
      </c>
      <c r="I1781" t="s">
        <v>33</v>
      </c>
      <c r="J1781" t="s">
        <v>37</v>
      </c>
      <c r="K1781" t="s">
        <v>43</v>
      </c>
      <c r="L1781">
        <v>5</v>
      </c>
      <c r="M1781" s="6">
        <v>1212.8499999999999</v>
      </c>
      <c r="N1781" s="8">
        <v>0.27</v>
      </c>
      <c r="O1781" s="5">
        <v>4426.8999999999996</v>
      </c>
      <c r="P1781" s="10" t="str">
        <f t="shared" si="111"/>
        <v>2021</v>
      </c>
      <c r="Q1781" s="10" t="s">
        <v>841</v>
      </c>
      <c r="R1781" s="11" t="s">
        <v>2931</v>
      </c>
    </row>
    <row r="1782" spans="1:18" x14ac:dyDescent="0.3">
      <c r="A1782" t="str">
        <f t="shared" si="108"/>
        <v>1781-Dav/SPS</v>
      </c>
      <c r="B1782" t="s">
        <v>62</v>
      </c>
      <c r="C1782" t="str">
        <f t="shared" si="109"/>
        <v>Dav</v>
      </c>
      <c r="D1782">
        <v>1781</v>
      </c>
      <c r="E1782" t="s">
        <v>22</v>
      </c>
      <c r="F1782" s="5">
        <v>49</v>
      </c>
      <c r="G1782" s="5" t="str">
        <f t="shared" si="110"/>
        <v>Senior</v>
      </c>
      <c r="H1782" t="s">
        <v>31</v>
      </c>
      <c r="I1782" t="s">
        <v>35</v>
      </c>
      <c r="J1782" t="s">
        <v>37</v>
      </c>
      <c r="K1782" t="s">
        <v>67</v>
      </c>
      <c r="L1782">
        <v>5</v>
      </c>
      <c r="M1782" s="6">
        <v>985.3</v>
      </c>
      <c r="N1782" s="8">
        <v>0.18</v>
      </c>
      <c r="O1782" s="5">
        <v>4039.73</v>
      </c>
      <c r="P1782" s="10" t="str">
        <f t="shared" si="111"/>
        <v>2020</v>
      </c>
      <c r="Q1782" s="10" t="s">
        <v>1108</v>
      </c>
      <c r="R1782" s="11" t="s">
        <v>2932</v>
      </c>
    </row>
    <row r="1783" spans="1:18" x14ac:dyDescent="0.3">
      <c r="A1783" t="str">
        <f t="shared" si="108"/>
        <v>1782-Sar/SPS</v>
      </c>
      <c r="B1783" t="s">
        <v>62</v>
      </c>
      <c r="C1783" t="str">
        <f t="shared" si="109"/>
        <v>Sar</v>
      </c>
      <c r="D1783">
        <v>1782</v>
      </c>
      <c r="E1783" t="s">
        <v>29</v>
      </c>
      <c r="F1783" s="5">
        <v>40</v>
      </c>
      <c r="G1783" s="5" t="str">
        <f t="shared" si="110"/>
        <v>Middle Age</v>
      </c>
      <c r="H1783" t="s">
        <v>32</v>
      </c>
      <c r="I1783" t="s">
        <v>33</v>
      </c>
      <c r="J1783" t="s">
        <v>57</v>
      </c>
      <c r="K1783" t="s">
        <v>43</v>
      </c>
      <c r="L1783">
        <v>3</v>
      </c>
      <c r="M1783" s="6">
        <v>326.64</v>
      </c>
      <c r="N1783" s="8">
        <v>0.26</v>
      </c>
      <c r="O1783" s="5">
        <v>725.14</v>
      </c>
      <c r="P1783" s="10" t="str">
        <f t="shared" si="111"/>
        <v>2020</v>
      </c>
      <c r="Q1783" s="10" t="s">
        <v>1000</v>
      </c>
      <c r="R1783" s="11" t="s">
        <v>2933</v>
      </c>
    </row>
    <row r="1784" spans="1:18" x14ac:dyDescent="0.3">
      <c r="A1784" t="str">
        <f t="shared" si="108"/>
        <v>1783-Dan/SPS</v>
      </c>
      <c r="B1784" t="s">
        <v>62</v>
      </c>
      <c r="C1784" t="str">
        <f t="shared" si="109"/>
        <v>Dan</v>
      </c>
      <c r="D1784">
        <v>1783</v>
      </c>
      <c r="E1784" t="s">
        <v>15</v>
      </c>
      <c r="F1784" s="5">
        <v>20</v>
      </c>
      <c r="G1784" s="5" t="str">
        <f t="shared" si="110"/>
        <v>Young</v>
      </c>
      <c r="H1784" t="s">
        <v>31</v>
      </c>
      <c r="I1784" t="s">
        <v>64</v>
      </c>
      <c r="J1784" t="s">
        <v>39</v>
      </c>
      <c r="K1784" t="s">
        <v>67</v>
      </c>
      <c r="L1784" s="12">
        <v>5</v>
      </c>
      <c r="M1784" s="6">
        <v>1595.94</v>
      </c>
      <c r="N1784" s="8">
        <v>0.08</v>
      </c>
      <c r="O1784" s="5">
        <v>2936.53</v>
      </c>
      <c r="P1784" s="10" t="str">
        <f t="shared" si="111"/>
        <v>2021</v>
      </c>
      <c r="Q1784" s="10" t="s">
        <v>1109</v>
      </c>
      <c r="R1784" s="11" t="s">
        <v>2934</v>
      </c>
    </row>
    <row r="1785" spans="1:18" x14ac:dyDescent="0.3">
      <c r="A1785" t="str">
        <f t="shared" si="108"/>
        <v>1784-Isa/SPS</v>
      </c>
      <c r="B1785" t="s">
        <v>62</v>
      </c>
      <c r="C1785" t="str">
        <f t="shared" si="109"/>
        <v>Isa</v>
      </c>
      <c r="D1785">
        <v>1784</v>
      </c>
      <c r="E1785" t="s">
        <v>21</v>
      </c>
      <c r="F1785" s="5">
        <v>18</v>
      </c>
      <c r="G1785" s="5" t="str">
        <f t="shared" si="110"/>
        <v>Young</v>
      </c>
      <c r="H1785" t="s">
        <v>32</v>
      </c>
      <c r="I1785" t="s">
        <v>35</v>
      </c>
      <c r="J1785" t="s">
        <v>41</v>
      </c>
      <c r="K1785" t="s">
        <v>42</v>
      </c>
      <c r="L1785">
        <v>3</v>
      </c>
      <c r="M1785" s="6">
        <v>1893.38</v>
      </c>
      <c r="N1785" s="8">
        <v>0.13</v>
      </c>
      <c r="O1785" s="5">
        <v>4941.72</v>
      </c>
      <c r="P1785" s="10" t="str">
        <f t="shared" si="111"/>
        <v>2020</v>
      </c>
      <c r="Q1785" s="10" t="s">
        <v>855</v>
      </c>
      <c r="R1785" s="11" t="s">
        <v>2935</v>
      </c>
    </row>
    <row r="1786" spans="1:18" x14ac:dyDescent="0.3">
      <c r="A1786" t="str">
        <f t="shared" si="108"/>
        <v>1785-Noa/SPS</v>
      </c>
      <c r="B1786" t="s">
        <v>62</v>
      </c>
      <c r="C1786" t="str">
        <f t="shared" si="109"/>
        <v>Noa</v>
      </c>
      <c r="D1786">
        <v>1785</v>
      </c>
      <c r="E1786" t="s">
        <v>24</v>
      </c>
      <c r="F1786" s="5">
        <v>20</v>
      </c>
      <c r="G1786" s="5" t="str">
        <f t="shared" si="110"/>
        <v>Young</v>
      </c>
      <c r="H1786" t="s">
        <v>31</v>
      </c>
      <c r="I1786" t="s">
        <v>66</v>
      </c>
      <c r="J1786" t="s">
        <v>37</v>
      </c>
      <c r="K1786" t="s">
        <v>42</v>
      </c>
      <c r="L1786">
        <v>7</v>
      </c>
      <c r="M1786" s="6">
        <v>1784.45</v>
      </c>
      <c r="N1786" s="8">
        <v>0.25</v>
      </c>
      <c r="O1786" s="5">
        <v>9368.36</v>
      </c>
      <c r="P1786" s="10" t="str">
        <f t="shared" si="111"/>
        <v>2022</v>
      </c>
      <c r="Q1786" s="10" t="s">
        <v>276</v>
      </c>
      <c r="R1786" s="11" t="s">
        <v>2936</v>
      </c>
    </row>
    <row r="1787" spans="1:18" x14ac:dyDescent="0.3">
      <c r="A1787" t="str">
        <f t="shared" si="108"/>
        <v>1786-Joh/SPS</v>
      </c>
      <c r="B1787" t="s">
        <v>62</v>
      </c>
      <c r="C1787" t="str">
        <f t="shared" si="109"/>
        <v>Joh</v>
      </c>
      <c r="D1787">
        <v>1786</v>
      </c>
      <c r="E1787" t="s">
        <v>19</v>
      </c>
      <c r="F1787" s="5">
        <v>54</v>
      </c>
      <c r="G1787" s="5" t="str">
        <f t="shared" si="110"/>
        <v>Senior</v>
      </c>
      <c r="H1787" t="s">
        <v>31</v>
      </c>
      <c r="I1787" t="s">
        <v>63</v>
      </c>
      <c r="J1787" t="s">
        <v>41</v>
      </c>
      <c r="K1787" t="s">
        <v>67</v>
      </c>
      <c r="L1787">
        <v>3</v>
      </c>
      <c r="M1787" s="6">
        <v>1515.98</v>
      </c>
      <c r="N1787" s="8">
        <v>0.1</v>
      </c>
      <c r="O1787" s="5">
        <v>4093.15</v>
      </c>
      <c r="P1787" s="10" t="str">
        <f t="shared" si="111"/>
        <v>2022</v>
      </c>
      <c r="Q1787" s="10" t="s">
        <v>1110</v>
      </c>
      <c r="R1787" s="11" t="s">
        <v>2937</v>
      </c>
    </row>
    <row r="1788" spans="1:18" x14ac:dyDescent="0.3">
      <c r="A1788" t="str">
        <f t="shared" si="108"/>
        <v>1787-Noa/SPS</v>
      </c>
      <c r="B1788" t="s">
        <v>62</v>
      </c>
      <c r="C1788" t="str">
        <f t="shared" si="109"/>
        <v>Noa</v>
      </c>
      <c r="D1788">
        <v>1787</v>
      </c>
      <c r="E1788" t="s">
        <v>24</v>
      </c>
      <c r="F1788" s="5">
        <v>24</v>
      </c>
      <c r="G1788" s="5" t="str">
        <f t="shared" si="110"/>
        <v>Young</v>
      </c>
      <c r="H1788" t="s">
        <v>32</v>
      </c>
      <c r="I1788" t="s">
        <v>33</v>
      </c>
      <c r="J1788" t="s">
        <v>41</v>
      </c>
      <c r="K1788" t="s">
        <v>67</v>
      </c>
      <c r="L1788" s="12">
        <v>5</v>
      </c>
      <c r="M1788" s="6">
        <v>58.91</v>
      </c>
      <c r="N1788" s="8">
        <v>0.26</v>
      </c>
      <c r="O1788" s="5">
        <v>87.19</v>
      </c>
      <c r="P1788" s="10" t="str">
        <f t="shared" si="111"/>
        <v>2021</v>
      </c>
      <c r="Q1788" s="10" t="s">
        <v>322</v>
      </c>
      <c r="R1788" s="11" t="s">
        <v>2938</v>
      </c>
    </row>
    <row r="1789" spans="1:18" x14ac:dyDescent="0.3">
      <c r="A1789" t="str">
        <f t="shared" si="108"/>
        <v>1788-Jam/SPS</v>
      </c>
      <c r="B1789" t="s">
        <v>62</v>
      </c>
      <c r="C1789" t="str">
        <f t="shared" si="109"/>
        <v>Jam</v>
      </c>
      <c r="D1789">
        <v>1788</v>
      </c>
      <c r="E1789" t="s">
        <v>17</v>
      </c>
      <c r="F1789" s="5">
        <v>20</v>
      </c>
      <c r="G1789" s="5" t="str">
        <f t="shared" si="110"/>
        <v>Young</v>
      </c>
      <c r="H1789" t="s">
        <v>31</v>
      </c>
      <c r="I1789" t="s">
        <v>34</v>
      </c>
      <c r="J1789" t="s">
        <v>37</v>
      </c>
      <c r="K1789" t="s">
        <v>42</v>
      </c>
      <c r="L1789">
        <v>4</v>
      </c>
      <c r="M1789" s="6">
        <v>845.11</v>
      </c>
      <c r="N1789" s="8">
        <v>0.11</v>
      </c>
      <c r="O1789" s="5">
        <v>3008.59</v>
      </c>
      <c r="P1789" s="10" t="str">
        <f t="shared" si="111"/>
        <v>2021</v>
      </c>
      <c r="Q1789" s="10" t="s">
        <v>305</v>
      </c>
      <c r="R1789" s="11" t="s">
        <v>2939</v>
      </c>
    </row>
    <row r="1790" spans="1:18" x14ac:dyDescent="0.3">
      <c r="A1790" t="str">
        <f t="shared" si="108"/>
        <v>1789-Ali/SPS</v>
      </c>
      <c r="B1790" t="s">
        <v>62</v>
      </c>
      <c r="C1790" t="str">
        <f t="shared" si="109"/>
        <v>Ali</v>
      </c>
      <c r="D1790">
        <v>1789</v>
      </c>
      <c r="E1790" t="s">
        <v>12</v>
      </c>
      <c r="F1790" s="5">
        <v>53</v>
      </c>
      <c r="G1790" s="5" t="str">
        <f t="shared" si="110"/>
        <v>Senior</v>
      </c>
      <c r="H1790" t="s">
        <v>31</v>
      </c>
      <c r="I1790" t="s">
        <v>33</v>
      </c>
      <c r="J1790" t="s">
        <v>37</v>
      </c>
      <c r="K1790" t="s">
        <v>67</v>
      </c>
      <c r="L1790">
        <v>5</v>
      </c>
      <c r="M1790" s="6">
        <v>850.89</v>
      </c>
      <c r="N1790" s="8">
        <v>0.11</v>
      </c>
      <c r="O1790" s="5">
        <v>3786.46</v>
      </c>
      <c r="P1790" s="10" t="str">
        <f t="shared" si="111"/>
        <v>2022</v>
      </c>
      <c r="Q1790" s="10" t="s">
        <v>274</v>
      </c>
      <c r="R1790" s="11" t="s">
        <v>2940</v>
      </c>
    </row>
    <row r="1791" spans="1:18" x14ac:dyDescent="0.3">
      <c r="A1791" t="str">
        <f t="shared" si="108"/>
        <v>1790-Luc/SPS</v>
      </c>
      <c r="B1791" t="s">
        <v>62</v>
      </c>
      <c r="C1791" t="str">
        <f t="shared" si="109"/>
        <v>Luc</v>
      </c>
      <c r="D1791">
        <v>1790</v>
      </c>
      <c r="E1791" t="s">
        <v>25</v>
      </c>
      <c r="F1791" s="5">
        <v>20</v>
      </c>
      <c r="G1791" s="5" t="str">
        <f t="shared" si="110"/>
        <v>Young</v>
      </c>
      <c r="H1791" t="s">
        <v>31</v>
      </c>
      <c r="I1791" t="s">
        <v>66</v>
      </c>
      <c r="J1791" t="s">
        <v>57</v>
      </c>
      <c r="K1791" t="s">
        <v>67</v>
      </c>
      <c r="L1791">
        <v>7</v>
      </c>
      <c r="M1791" s="6">
        <v>1794.02</v>
      </c>
      <c r="N1791" s="8">
        <v>0.09</v>
      </c>
      <c r="O1791" s="5">
        <v>11427.91</v>
      </c>
      <c r="P1791" s="10" t="str">
        <f t="shared" si="111"/>
        <v>2020</v>
      </c>
      <c r="Q1791" s="10" t="s">
        <v>1111</v>
      </c>
      <c r="R1791" s="11" t="s">
        <v>2941</v>
      </c>
    </row>
    <row r="1792" spans="1:18" x14ac:dyDescent="0.3">
      <c r="A1792" t="str">
        <f t="shared" si="108"/>
        <v>1791-Ais/SPS</v>
      </c>
      <c r="B1792" t="s">
        <v>62</v>
      </c>
      <c r="C1792" t="str">
        <f t="shared" si="109"/>
        <v>Ais</v>
      </c>
      <c r="D1792">
        <v>1791</v>
      </c>
      <c r="E1792" t="s">
        <v>16</v>
      </c>
      <c r="F1792" s="5">
        <v>21</v>
      </c>
      <c r="G1792" s="5" t="str">
        <f t="shared" si="110"/>
        <v>Young</v>
      </c>
      <c r="H1792" t="s">
        <v>32</v>
      </c>
      <c r="I1792" t="s">
        <v>64</v>
      </c>
      <c r="J1792" t="s">
        <v>39</v>
      </c>
      <c r="K1792" t="s">
        <v>43</v>
      </c>
      <c r="L1792">
        <v>1</v>
      </c>
      <c r="M1792" s="6">
        <v>178.02</v>
      </c>
      <c r="N1792" s="8">
        <v>0.16</v>
      </c>
      <c r="O1792" s="5">
        <v>149.54</v>
      </c>
      <c r="P1792" s="10" t="str">
        <f t="shared" si="111"/>
        <v>2020</v>
      </c>
      <c r="Q1792" s="10" t="s">
        <v>448</v>
      </c>
      <c r="R1792" s="11" t="s">
        <v>2942</v>
      </c>
    </row>
    <row r="1793" spans="1:18" x14ac:dyDescent="0.3">
      <c r="A1793" t="str">
        <f t="shared" si="108"/>
        <v>1792-Emi/SPS</v>
      </c>
      <c r="B1793" t="s">
        <v>62</v>
      </c>
      <c r="C1793" t="str">
        <f t="shared" si="109"/>
        <v>Emi</v>
      </c>
      <c r="D1793">
        <v>1792</v>
      </c>
      <c r="E1793" t="s">
        <v>28</v>
      </c>
      <c r="F1793" s="5">
        <v>48</v>
      </c>
      <c r="G1793" s="5" t="str">
        <f t="shared" si="110"/>
        <v>Senior</v>
      </c>
      <c r="H1793" t="s">
        <v>32</v>
      </c>
      <c r="I1793" t="s">
        <v>35</v>
      </c>
      <c r="J1793" t="s">
        <v>38</v>
      </c>
      <c r="K1793" t="s">
        <v>42</v>
      </c>
      <c r="L1793">
        <v>8</v>
      </c>
      <c r="M1793" s="6">
        <v>1085.8800000000001</v>
      </c>
      <c r="N1793" s="8">
        <v>0.04</v>
      </c>
      <c r="O1793" s="5">
        <v>8339.56</v>
      </c>
      <c r="P1793" s="10" t="str">
        <f t="shared" si="111"/>
        <v>2020</v>
      </c>
      <c r="Q1793" s="10" t="s">
        <v>340</v>
      </c>
      <c r="R1793" s="11" t="s">
        <v>2943</v>
      </c>
    </row>
    <row r="1794" spans="1:18" x14ac:dyDescent="0.3">
      <c r="A1794" t="str">
        <f t="shared" si="108"/>
        <v>1793-Fat/SPS</v>
      </c>
      <c r="B1794" t="s">
        <v>62</v>
      </c>
      <c r="C1794" t="str">
        <f t="shared" si="109"/>
        <v>Fat</v>
      </c>
      <c r="D1794">
        <v>1793</v>
      </c>
      <c r="E1794" t="s">
        <v>13</v>
      </c>
      <c r="F1794" s="5">
        <v>19</v>
      </c>
      <c r="G1794" s="5" t="str">
        <f t="shared" si="110"/>
        <v>Young</v>
      </c>
      <c r="H1794" t="s">
        <v>32</v>
      </c>
      <c r="I1794" t="s">
        <v>33</v>
      </c>
      <c r="J1794" t="s">
        <v>39</v>
      </c>
      <c r="K1794" t="s">
        <v>42</v>
      </c>
      <c r="L1794">
        <v>3</v>
      </c>
      <c r="M1794" s="6">
        <v>315.45999999999998</v>
      </c>
      <c r="N1794" s="8">
        <v>0.01</v>
      </c>
      <c r="O1794" s="5">
        <v>936.92</v>
      </c>
      <c r="P1794" s="10" t="str">
        <f t="shared" si="111"/>
        <v>2020</v>
      </c>
      <c r="Q1794" s="10" t="s">
        <v>1062</v>
      </c>
      <c r="R1794" s="11" t="s">
        <v>2944</v>
      </c>
    </row>
    <row r="1795" spans="1:18" x14ac:dyDescent="0.3">
      <c r="A1795" t="str">
        <f t="shared" ref="A1795:A1858" si="112">D1795&amp;"-"&amp;C1795&amp;"/"&amp;B1795</f>
        <v>1794-Lea/SPS</v>
      </c>
      <c r="B1795" t="s">
        <v>62</v>
      </c>
      <c r="C1795" t="str">
        <f t="shared" ref="C1795:C1858" si="113">LEFT(E1795,3)</f>
        <v>Lea</v>
      </c>
      <c r="D1795">
        <v>1794</v>
      </c>
      <c r="E1795" t="s">
        <v>14</v>
      </c>
      <c r="F1795" s="5">
        <v>31</v>
      </c>
      <c r="G1795" s="5" t="str">
        <f t="shared" ref="G1795:G1858" si="114">IF(F1795&lt;25,"Young",IF(F1795&lt;45,"Middle Age","Senior"))</f>
        <v>Middle Age</v>
      </c>
      <c r="H1795" t="s">
        <v>31</v>
      </c>
      <c r="I1795" t="s">
        <v>34</v>
      </c>
      <c r="J1795" t="s">
        <v>38</v>
      </c>
      <c r="K1795" t="s">
        <v>67</v>
      </c>
      <c r="L1795">
        <v>6</v>
      </c>
      <c r="M1795" s="6">
        <v>1341.47</v>
      </c>
      <c r="N1795" s="8">
        <v>0.27</v>
      </c>
      <c r="O1795" s="5">
        <v>5875.64</v>
      </c>
      <c r="P1795" s="10" t="str">
        <f t="shared" ref="P1795:P1858" si="115">RIGHT(Q1795,4)</f>
        <v>2020</v>
      </c>
      <c r="Q1795" s="10" t="s">
        <v>738</v>
      </c>
      <c r="R1795" s="11" t="s">
        <v>2945</v>
      </c>
    </row>
    <row r="1796" spans="1:18" x14ac:dyDescent="0.3">
      <c r="A1796" t="str">
        <f t="shared" si="112"/>
        <v>1795-Dan/SPS</v>
      </c>
      <c r="B1796" t="s">
        <v>62</v>
      </c>
      <c r="C1796" t="str">
        <f t="shared" si="113"/>
        <v>Dan</v>
      </c>
      <c r="D1796">
        <v>1795</v>
      </c>
      <c r="E1796" t="s">
        <v>15</v>
      </c>
      <c r="F1796" s="5">
        <v>54</v>
      </c>
      <c r="G1796" s="5" t="str">
        <f t="shared" si="114"/>
        <v>Senior</v>
      </c>
      <c r="H1796" t="s">
        <v>31</v>
      </c>
      <c r="I1796" t="s">
        <v>63</v>
      </c>
      <c r="J1796" t="s">
        <v>37</v>
      </c>
      <c r="K1796" t="s">
        <v>67</v>
      </c>
      <c r="L1796">
        <v>4</v>
      </c>
      <c r="M1796" s="6">
        <v>1594.9</v>
      </c>
      <c r="N1796" s="8">
        <v>0.28000000000000003</v>
      </c>
      <c r="O1796" s="5">
        <v>4593.3100000000004</v>
      </c>
      <c r="P1796" s="10" t="str">
        <f t="shared" si="115"/>
        <v>2021</v>
      </c>
      <c r="Q1796" s="10" t="s">
        <v>1112</v>
      </c>
      <c r="R1796" s="11" t="s">
        <v>2946</v>
      </c>
    </row>
    <row r="1797" spans="1:18" x14ac:dyDescent="0.3">
      <c r="A1797" t="str">
        <f t="shared" si="112"/>
        <v>1796-Sar/SPS</v>
      </c>
      <c r="B1797" t="s">
        <v>62</v>
      </c>
      <c r="C1797" t="str">
        <f t="shared" si="113"/>
        <v>Sar</v>
      </c>
      <c r="D1797">
        <v>1796</v>
      </c>
      <c r="E1797" t="s">
        <v>29</v>
      </c>
      <c r="F1797" s="5">
        <v>48</v>
      </c>
      <c r="G1797" s="5" t="str">
        <f t="shared" si="114"/>
        <v>Senior</v>
      </c>
      <c r="H1797" t="s">
        <v>31</v>
      </c>
      <c r="I1797" t="s">
        <v>66</v>
      </c>
      <c r="J1797" t="s">
        <v>41</v>
      </c>
      <c r="K1797" t="s">
        <v>67</v>
      </c>
      <c r="L1797">
        <v>5</v>
      </c>
      <c r="M1797" s="6">
        <v>1301.82</v>
      </c>
      <c r="N1797" s="8">
        <v>0.02</v>
      </c>
      <c r="O1797" s="5">
        <v>6378.92</v>
      </c>
      <c r="P1797" s="10" t="str">
        <f t="shared" si="115"/>
        <v>2020</v>
      </c>
      <c r="Q1797" s="10" t="s">
        <v>1067</v>
      </c>
      <c r="R1797" s="11" t="s">
        <v>2947</v>
      </c>
    </row>
    <row r="1798" spans="1:18" x14ac:dyDescent="0.3">
      <c r="A1798" t="str">
        <f t="shared" si="112"/>
        <v>1797-Ais/SPS</v>
      </c>
      <c r="B1798" t="s">
        <v>62</v>
      </c>
      <c r="C1798" t="str">
        <f t="shared" si="113"/>
        <v>Ais</v>
      </c>
      <c r="D1798">
        <v>1797</v>
      </c>
      <c r="E1798" t="s">
        <v>16</v>
      </c>
      <c r="F1798" s="5">
        <v>19</v>
      </c>
      <c r="G1798" s="5" t="str">
        <f t="shared" si="114"/>
        <v>Young</v>
      </c>
      <c r="H1798" t="s">
        <v>31</v>
      </c>
      <c r="I1798" t="s">
        <v>63</v>
      </c>
      <c r="J1798" t="s">
        <v>39</v>
      </c>
      <c r="K1798" t="s">
        <v>42</v>
      </c>
      <c r="L1798">
        <v>6</v>
      </c>
      <c r="M1798" s="6">
        <v>1599.44</v>
      </c>
      <c r="N1798" s="8">
        <v>0.16</v>
      </c>
      <c r="O1798" s="5">
        <v>8061.18</v>
      </c>
      <c r="P1798" s="10" t="str">
        <f t="shared" si="115"/>
        <v>2020</v>
      </c>
      <c r="Q1798" s="10" t="s">
        <v>612</v>
      </c>
      <c r="R1798" s="11" t="s">
        <v>1520</v>
      </c>
    </row>
    <row r="1799" spans="1:18" x14ac:dyDescent="0.3">
      <c r="A1799" t="str">
        <f t="shared" si="112"/>
        <v>1798-Lea/SPS</v>
      </c>
      <c r="B1799" t="s">
        <v>62</v>
      </c>
      <c r="C1799" t="str">
        <f t="shared" si="113"/>
        <v>Lea</v>
      </c>
      <c r="D1799">
        <v>1798</v>
      </c>
      <c r="E1799" t="s">
        <v>14</v>
      </c>
      <c r="F1799" s="5">
        <v>48</v>
      </c>
      <c r="G1799" s="5" t="str">
        <f t="shared" si="114"/>
        <v>Senior</v>
      </c>
      <c r="H1799" t="s">
        <v>32</v>
      </c>
      <c r="I1799" t="s">
        <v>63</v>
      </c>
      <c r="J1799" t="s">
        <v>41</v>
      </c>
      <c r="K1799" t="s">
        <v>43</v>
      </c>
      <c r="L1799" s="12">
        <v>5</v>
      </c>
      <c r="M1799" s="6">
        <v>1234.6199999999999</v>
      </c>
      <c r="N1799" s="8">
        <v>0.16</v>
      </c>
      <c r="O1799" s="5">
        <v>2074.16</v>
      </c>
      <c r="P1799" s="10" t="str">
        <f t="shared" si="115"/>
        <v>2021</v>
      </c>
      <c r="Q1799" s="10" t="s">
        <v>1113</v>
      </c>
      <c r="R1799" s="11" t="s">
        <v>2948</v>
      </c>
    </row>
    <row r="1800" spans="1:18" x14ac:dyDescent="0.3">
      <c r="A1800" t="str">
        <f t="shared" si="112"/>
        <v>1799-Ais/SPS</v>
      </c>
      <c r="B1800" t="s">
        <v>62</v>
      </c>
      <c r="C1800" t="str">
        <f t="shared" si="113"/>
        <v>Ais</v>
      </c>
      <c r="D1800">
        <v>1799</v>
      </c>
      <c r="E1800" t="s">
        <v>16</v>
      </c>
      <c r="F1800" s="5">
        <v>64</v>
      </c>
      <c r="G1800" s="5" t="str">
        <f t="shared" si="114"/>
        <v>Senior</v>
      </c>
      <c r="H1800" t="s">
        <v>32</v>
      </c>
      <c r="I1800" t="s">
        <v>34</v>
      </c>
      <c r="J1800" t="s">
        <v>39</v>
      </c>
      <c r="K1800" t="s">
        <v>42</v>
      </c>
      <c r="L1800">
        <v>3</v>
      </c>
      <c r="M1800" s="6">
        <v>420.19</v>
      </c>
      <c r="N1800" s="8">
        <v>0.11</v>
      </c>
      <c r="O1800" s="5">
        <v>1121.9100000000001</v>
      </c>
      <c r="P1800" s="10" t="str">
        <f t="shared" si="115"/>
        <v>2021</v>
      </c>
      <c r="Q1800" s="10" t="s">
        <v>1029</v>
      </c>
      <c r="R1800" s="11" t="s">
        <v>2949</v>
      </c>
    </row>
    <row r="1801" spans="1:18" x14ac:dyDescent="0.3">
      <c r="A1801" t="str">
        <f t="shared" si="112"/>
        <v>1800-Emm/SPS</v>
      </c>
      <c r="B1801" t="s">
        <v>62</v>
      </c>
      <c r="C1801" t="str">
        <f t="shared" si="113"/>
        <v>Emm</v>
      </c>
      <c r="D1801">
        <v>1800</v>
      </c>
      <c r="E1801" t="s">
        <v>20</v>
      </c>
      <c r="F1801" s="5">
        <v>60</v>
      </c>
      <c r="G1801" s="5" t="str">
        <f t="shared" si="114"/>
        <v>Senior</v>
      </c>
      <c r="H1801" t="s">
        <v>31</v>
      </c>
      <c r="I1801" t="s">
        <v>65</v>
      </c>
      <c r="J1801" t="s">
        <v>40</v>
      </c>
      <c r="K1801" t="s">
        <v>43</v>
      </c>
      <c r="L1801">
        <v>8</v>
      </c>
      <c r="M1801" s="6">
        <v>796.19</v>
      </c>
      <c r="N1801" s="8">
        <v>0.17</v>
      </c>
      <c r="O1801" s="5">
        <v>5286.7</v>
      </c>
      <c r="P1801" s="10" t="str">
        <f t="shared" si="115"/>
        <v>2023</v>
      </c>
      <c r="Q1801" s="10" t="s">
        <v>469</v>
      </c>
      <c r="R1801" s="11" t="s">
        <v>2950</v>
      </c>
    </row>
    <row r="1802" spans="1:18" x14ac:dyDescent="0.3">
      <c r="A1802" t="str">
        <f t="shared" si="112"/>
        <v>1801-Oma/SPS</v>
      </c>
      <c r="B1802" t="s">
        <v>62</v>
      </c>
      <c r="C1802" t="str">
        <f t="shared" si="113"/>
        <v>Oma</v>
      </c>
      <c r="D1802">
        <v>1801</v>
      </c>
      <c r="E1802" t="s">
        <v>23</v>
      </c>
      <c r="F1802" s="5">
        <v>39</v>
      </c>
      <c r="G1802" s="5" t="str">
        <f t="shared" si="114"/>
        <v>Middle Age</v>
      </c>
      <c r="H1802" t="s">
        <v>32</v>
      </c>
      <c r="I1802" t="s">
        <v>66</v>
      </c>
      <c r="J1802" t="s">
        <v>39</v>
      </c>
      <c r="K1802" t="s">
        <v>67</v>
      </c>
      <c r="L1802">
        <v>8</v>
      </c>
      <c r="M1802" s="6">
        <v>1915.89</v>
      </c>
      <c r="N1802" s="8">
        <v>0.14000000000000001</v>
      </c>
      <c r="O1802" s="5">
        <v>13181.32</v>
      </c>
      <c r="P1802" s="10" t="str">
        <f t="shared" si="115"/>
        <v>2022</v>
      </c>
      <c r="Q1802" s="10" t="s">
        <v>690</v>
      </c>
      <c r="R1802" s="11" t="s">
        <v>2951</v>
      </c>
    </row>
    <row r="1803" spans="1:18" x14ac:dyDescent="0.3">
      <c r="A1803" t="str">
        <f t="shared" si="112"/>
        <v>1802-Dav/SPS</v>
      </c>
      <c r="B1803" t="s">
        <v>62</v>
      </c>
      <c r="C1803" t="str">
        <f t="shared" si="113"/>
        <v>Dav</v>
      </c>
      <c r="D1803">
        <v>1802</v>
      </c>
      <c r="E1803" t="s">
        <v>22</v>
      </c>
      <c r="F1803" s="5">
        <v>27</v>
      </c>
      <c r="G1803" s="5" t="str">
        <f t="shared" si="114"/>
        <v>Middle Age</v>
      </c>
      <c r="H1803" t="s">
        <v>32</v>
      </c>
      <c r="I1803" t="s">
        <v>65</v>
      </c>
      <c r="J1803" t="s">
        <v>41</v>
      </c>
      <c r="K1803" t="s">
        <v>42</v>
      </c>
      <c r="L1803">
        <v>1</v>
      </c>
      <c r="M1803" s="6">
        <v>611.94000000000005</v>
      </c>
      <c r="N1803" s="8">
        <v>0.15</v>
      </c>
      <c r="O1803" s="5">
        <v>520.15</v>
      </c>
      <c r="P1803" s="10" t="str">
        <f t="shared" si="115"/>
        <v>2020</v>
      </c>
      <c r="Q1803" s="10" t="s">
        <v>1114</v>
      </c>
      <c r="R1803" s="11" t="s">
        <v>2952</v>
      </c>
    </row>
    <row r="1804" spans="1:18" x14ac:dyDescent="0.3">
      <c r="A1804" t="str">
        <f t="shared" si="112"/>
        <v>1803-Fat/SPS</v>
      </c>
      <c r="B1804" t="s">
        <v>62</v>
      </c>
      <c r="C1804" t="str">
        <f t="shared" si="113"/>
        <v>Fat</v>
      </c>
      <c r="D1804">
        <v>1803</v>
      </c>
      <c r="E1804" t="s">
        <v>13</v>
      </c>
      <c r="F1804" s="5">
        <v>47</v>
      </c>
      <c r="G1804" s="5" t="str">
        <f t="shared" si="114"/>
        <v>Senior</v>
      </c>
      <c r="H1804" t="s">
        <v>32</v>
      </c>
      <c r="I1804" t="s">
        <v>34</v>
      </c>
      <c r="J1804" t="s">
        <v>40</v>
      </c>
      <c r="K1804" t="s">
        <v>43</v>
      </c>
      <c r="L1804">
        <v>8</v>
      </c>
      <c r="M1804" s="6">
        <v>172.58</v>
      </c>
      <c r="N1804" s="8">
        <v>0.23</v>
      </c>
      <c r="O1804" s="5">
        <v>1063.0899999999999</v>
      </c>
      <c r="P1804" s="10" t="str">
        <f t="shared" si="115"/>
        <v>2022</v>
      </c>
      <c r="Q1804" s="10" t="s">
        <v>574</v>
      </c>
      <c r="R1804" s="11" t="s">
        <v>2953</v>
      </c>
    </row>
    <row r="1805" spans="1:18" x14ac:dyDescent="0.3">
      <c r="A1805" t="str">
        <f t="shared" si="112"/>
        <v>1804-Sar/SPS</v>
      </c>
      <c r="B1805" t="s">
        <v>62</v>
      </c>
      <c r="C1805" t="str">
        <f t="shared" si="113"/>
        <v>Sar</v>
      </c>
      <c r="D1805">
        <v>1804</v>
      </c>
      <c r="E1805" t="s">
        <v>29</v>
      </c>
      <c r="F1805" s="5">
        <v>50</v>
      </c>
      <c r="G1805" s="5" t="str">
        <f t="shared" si="114"/>
        <v>Senior</v>
      </c>
      <c r="H1805" t="s">
        <v>31</v>
      </c>
      <c r="I1805" t="s">
        <v>35</v>
      </c>
      <c r="J1805" t="s">
        <v>57</v>
      </c>
      <c r="K1805" t="s">
        <v>42</v>
      </c>
      <c r="L1805" s="12">
        <v>5</v>
      </c>
      <c r="M1805" s="6">
        <v>800.42</v>
      </c>
      <c r="N1805" s="8">
        <v>0.16</v>
      </c>
      <c r="O1805" s="5">
        <v>1344.71</v>
      </c>
      <c r="P1805" s="10" t="str">
        <f t="shared" si="115"/>
        <v>2022</v>
      </c>
      <c r="Q1805" s="10" t="s">
        <v>632</v>
      </c>
      <c r="R1805" s="11" t="s">
        <v>2954</v>
      </c>
    </row>
    <row r="1806" spans="1:18" x14ac:dyDescent="0.3">
      <c r="A1806" t="str">
        <f t="shared" si="112"/>
        <v>1805-Lea/SPS</v>
      </c>
      <c r="B1806" t="s">
        <v>62</v>
      </c>
      <c r="C1806" t="str">
        <f t="shared" si="113"/>
        <v>Lea</v>
      </c>
      <c r="D1806">
        <v>1805</v>
      </c>
      <c r="E1806" t="s">
        <v>14</v>
      </c>
      <c r="F1806" s="5">
        <v>36</v>
      </c>
      <c r="G1806" s="5" t="str">
        <f t="shared" si="114"/>
        <v>Middle Age</v>
      </c>
      <c r="H1806" t="s">
        <v>32</v>
      </c>
      <c r="I1806" t="s">
        <v>35</v>
      </c>
      <c r="J1806" t="s">
        <v>37</v>
      </c>
      <c r="K1806" t="s">
        <v>43</v>
      </c>
      <c r="L1806">
        <v>8</v>
      </c>
      <c r="M1806" s="6">
        <v>764.3</v>
      </c>
      <c r="N1806" s="8">
        <v>0.1</v>
      </c>
      <c r="O1806" s="5">
        <v>5502.96</v>
      </c>
      <c r="P1806" s="10" t="str">
        <f t="shared" si="115"/>
        <v>2022</v>
      </c>
      <c r="Q1806" s="10" t="s">
        <v>616</v>
      </c>
      <c r="R1806" s="11" t="s">
        <v>2955</v>
      </c>
    </row>
    <row r="1807" spans="1:18" x14ac:dyDescent="0.3">
      <c r="A1807" t="str">
        <f t="shared" si="112"/>
        <v>1806-Noa/SPS</v>
      </c>
      <c r="B1807" t="s">
        <v>62</v>
      </c>
      <c r="C1807" t="str">
        <f t="shared" si="113"/>
        <v>Noa</v>
      </c>
      <c r="D1807">
        <v>1806</v>
      </c>
      <c r="E1807" t="s">
        <v>24</v>
      </c>
      <c r="F1807" s="5">
        <v>63</v>
      </c>
      <c r="G1807" s="5" t="str">
        <f t="shared" si="114"/>
        <v>Senior</v>
      </c>
      <c r="H1807" t="s">
        <v>32</v>
      </c>
      <c r="I1807" t="s">
        <v>35</v>
      </c>
      <c r="J1807" t="s">
        <v>57</v>
      </c>
      <c r="K1807" t="s">
        <v>43</v>
      </c>
      <c r="L1807">
        <v>5</v>
      </c>
      <c r="M1807" s="6">
        <v>967.1</v>
      </c>
      <c r="N1807" s="8">
        <v>0.17</v>
      </c>
      <c r="O1807" s="5">
        <v>4013.46</v>
      </c>
      <c r="P1807" s="10" t="str">
        <f t="shared" si="115"/>
        <v>2022</v>
      </c>
      <c r="Q1807" s="10" t="s">
        <v>427</v>
      </c>
      <c r="R1807" s="11" t="s">
        <v>2956</v>
      </c>
    </row>
    <row r="1808" spans="1:18" x14ac:dyDescent="0.3">
      <c r="A1808" t="str">
        <f t="shared" si="112"/>
        <v>1807-Ais/SPS</v>
      </c>
      <c r="B1808" t="s">
        <v>62</v>
      </c>
      <c r="C1808" t="str">
        <f t="shared" si="113"/>
        <v>Ais</v>
      </c>
      <c r="D1808">
        <v>1807</v>
      </c>
      <c r="E1808" t="s">
        <v>16</v>
      </c>
      <c r="F1808" s="5">
        <v>42</v>
      </c>
      <c r="G1808" s="5" t="str">
        <f t="shared" si="114"/>
        <v>Middle Age</v>
      </c>
      <c r="H1808" t="s">
        <v>32</v>
      </c>
      <c r="I1808" t="s">
        <v>63</v>
      </c>
      <c r="J1808" t="s">
        <v>57</v>
      </c>
      <c r="K1808" t="s">
        <v>42</v>
      </c>
      <c r="L1808">
        <v>1</v>
      </c>
      <c r="M1808" s="6">
        <v>1142.5899999999999</v>
      </c>
      <c r="N1808" s="8">
        <v>0.19</v>
      </c>
      <c r="O1808" s="5">
        <v>925.5</v>
      </c>
      <c r="P1808" s="10" t="str">
        <f t="shared" si="115"/>
        <v>2022</v>
      </c>
      <c r="Q1808" s="10" t="s">
        <v>504</v>
      </c>
      <c r="R1808" s="11" t="s">
        <v>2957</v>
      </c>
    </row>
    <row r="1809" spans="1:18" x14ac:dyDescent="0.3">
      <c r="A1809" t="str">
        <f t="shared" si="112"/>
        <v>1808-Joh/SPS</v>
      </c>
      <c r="B1809" t="s">
        <v>62</v>
      </c>
      <c r="C1809" t="str">
        <f t="shared" si="113"/>
        <v>Joh</v>
      </c>
      <c r="D1809">
        <v>1808</v>
      </c>
      <c r="E1809" t="s">
        <v>19</v>
      </c>
      <c r="F1809" s="5">
        <v>63</v>
      </c>
      <c r="G1809" s="5" t="str">
        <f t="shared" si="114"/>
        <v>Senior</v>
      </c>
      <c r="H1809" t="s">
        <v>32</v>
      </c>
      <c r="I1809" t="s">
        <v>65</v>
      </c>
      <c r="J1809" t="s">
        <v>39</v>
      </c>
      <c r="K1809" t="s">
        <v>67</v>
      </c>
      <c r="L1809">
        <v>8</v>
      </c>
      <c r="M1809" s="6">
        <v>1985.23</v>
      </c>
      <c r="N1809" s="8">
        <v>0.2</v>
      </c>
      <c r="O1809" s="5">
        <v>12705.47</v>
      </c>
      <c r="P1809" s="10" t="str">
        <f t="shared" si="115"/>
        <v>2022</v>
      </c>
      <c r="Q1809" s="10" t="s">
        <v>723</v>
      </c>
      <c r="R1809" s="11" t="s">
        <v>2958</v>
      </c>
    </row>
    <row r="1810" spans="1:18" x14ac:dyDescent="0.3">
      <c r="A1810" t="str">
        <f t="shared" si="112"/>
        <v>1809-Mar/SPS</v>
      </c>
      <c r="B1810" t="s">
        <v>62</v>
      </c>
      <c r="C1810" t="str">
        <f t="shared" si="113"/>
        <v>Mar</v>
      </c>
      <c r="D1810">
        <v>1809</v>
      </c>
      <c r="E1810" t="s">
        <v>18</v>
      </c>
      <c r="F1810" s="5">
        <v>18</v>
      </c>
      <c r="G1810" s="5" t="str">
        <f t="shared" si="114"/>
        <v>Young</v>
      </c>
      <c r="H1810" t="s">
        <v>32</v>
      </c>
      <c r="I1810" t="s">
        <v>63</v>
      </c>
      <c r="J1810" t="s">
        <v>37</v>
      </c>
      <c r="K1810" t="s">
        <v>42</v>
      </c>
      <c r="L1810">
        <v>5</v>
      </c>
      <c r="M1810" s="6">
        <v>1524.66</v>
      </c>
      <c r="N1810" s="8">
        <v>0.19</v>
      </c>
      <c r="O1810" s="5">
        <v>6174.87</v>
      </c>
      <c r="P1810" s="10" t="str">
        <f t="shared" si="115"/>
        <v>2020</v>
      </c>
      <c r="Q1810" s="10" t="s">
        <v>945</v>
      </c>
      <c r="R1810" s="11" t="s">
        <v>2959</v>
      </c>
    </row>
    <row r="1811" spans="1:18" x14ac:dyDescent="0.3">
      <c r="A1811" t="str">
        <f t="shared" si="112"/>
        <v>1810-Dav/SPS</v>
      </c>
      <c r="B1811" t="s">
        <v>62</v>
      </c>
      <c r="C1811" t="str">
        <f t="shared" si="113"/>
        <v>Dav</v>
      </c>
      <c r="D1811">
        <v>1810</v>
      </c>
      <c r="E1811" t="s">
        <v>22</v>
      </c>
      <c r="F1811" s="5">
        <v>49</v>
      </c>
      <c r="G1811" s="5" t="str">
        <f t="shared" si="114"/>
        <v>Senior</v>
      </c>
      <c r="H1811" t="s">
        <v>31</v>
      </c>
      <c r="I1811" t="s">
        <v>35</v>
      </c>
      <c r="J1811" t="s">
        <v>40</v>
      </c>
      <c r="K1811" t="s">
        <v>67</v>
      </c>
      <c r="L1811">
        <v>1</v>
      </c>
      <c r="M1811" s="6">
        <v>119.99</v>
      </c>
      <c r="N1811" s="8">
        <v>0.2</v>
      </c>
      <c r="O1811" s="5">
        <v>95.99</v>
      </c>
      <c r="P1811" s="10" t="str">
        <f t="shared" si="115"/>
        <v>2023</v>
      </c>
      <c r="Q1811" s="10" t="s">
        <v>835</v>
      </c>
      <c r="R1811" s="11" t="s">
        <v>2960</v>
      </c>
    </row>
    <row r="1812" spans="1:18" x14ac:dyDescent="0.3">
      <c r="A1812" t="str">
        <f t="shared" si="112"/>
        <v>1811-Emm/SPS</v>
      </c>
      <c r="B1812" t="s">
        <v>62</v>
      </c>
      <c r="C1812" t="str">
        <f t="shared" si="113"/>
        <v>Emm</v>
      </c>
      <c r="D1812">
        <v>1811</v>
      </c>
      <c r="E1812" t="s">
        <v>20</v>
      </c>
      <c r="F1812" s="5">
        <v>42</v>
      </c>
      <c r="G1812" s="5" t="str">
        <f t="shared" si="114"/>
        <v>Middle Age</v>
      </c>
      <c r="H1812" t="s">
        <v>32</v>
      </c>
      <c r="I1812" t="s">
        <v>63</v>
      </c>
      <c r="J1812" t="s">
        <v>39</v>
      </c>
      <c r="K1812" t="s">
        <v>43</v>
      </c>
      <c r="L1812">
        <v>4</v>
      </c>
      <c r="M1812" s="6">
        <v>1439.79</v>
      </c>
      <c r="N1812" s="8">
        <v>0.09</v>
      </c>
      <c r="O1812" s="5">
        <v>5240.84</v>
      </c>
      <c r="P1812" s="10" t="str">
        <f t="shared" si="115"/>
        <v>2023</v>
      </c>
      <c r="Q1812" s="10" t="s">
        <v>369</v>
      </c>
      <c r="R1812" s="11" t="s">
        <v>2961</v>
      </c>
    </row>
    <row r="1813" spans="1:18" x14ac:dyDescent="0.3">
      <c r="A1813" t="str">
        <f t="shared" si="112"/>
        <v>1812-Dav/SPS</v>
      </c>
      <c r="B1813" t="s">
        <v>62</v>
      </c>
      <c r="C1813" t="str">
        <f t="shared" si="113"/>
        <v>Dav</v>
      </c>
      <c r="D1813">
        <v>1812</v>
      </c>
      <c r="E1813" t="s">
        <v>22</v>
      </c>
      <c r="F1813" s="5">
        <v>58</v>
      </c>
      <c r="G1813" s="5" t="str">
        <f t="shared" si="114"/>
        <v>Senior</v>
      </c>
      <c r="H1813" t="s">
        <v>32</v>
      </c>
      <c r="I1813" t="s">
        <v>64</v>
      </c>
      <c r="J1813" t="s">
        <v>38</v>
      </c>
      <c r="K1813" t="s">
        <v>43</v>
      </c>
      <c r="L1813">
        <v>1</v>
      </c>
      <c r="M1813" s="6">
        <v>1657.25</v>
      </c>
      <c r="N1813" s="8">
        <v>0.13</v>
      </c>
      <c r="O1813" s="5">
        <v>1441.81</v>
      </c>
      <c r="P1813" s="10" t="str">
        <f t="shared" si="115"/>
        <v>2021</v>
      </c>
      <c r="Q1813" s="10" t="s">
        <v>625</v>
      </c>
      <c r="R1813" s="11" t="s">
        <v>2962</v>
      </c>
    </row>
    <row r="1814" spans="1:18" x14ac:dyDescent="0.3">
      <c r="A1814" t="str">
        <f t="shared" si="112"/>
        <v>1813-Oma/SPS</v>
      </c>
      <c r="B1814" t="s">
        <v>62</v>
      </c>
      <c r="C1814" t="str">
        <f t="shared" si="113"/>
        <v>Oma</v>
      </c>
      <c r="D1814">
        <v>1813</v>
      </c>
      <c r="E1814" t="s">
        <v>23</v>
      </c>
      <c r="F1814" s="5">
        <v>34</v>
      </c>
      <c r="G1814" s="5" t="str">
        <f t="shared" si="114"/>
        <v>Middle Age</v>
      </c>
      <c r="H1814" t="s">
        <v>31</v>
      </c>
      <c r="I1814" t="s">
        <v>66</v>
      </c>
      <c r="J1814" t="s">
        <v>39</v>
      </c>
      <c r="K1814" t="s">
        <v>42</v>
      </c>
      <c r="L1814">
        <v>9</v>
      </c>
      <c r="M1814" s="6">
        <v>1796.48</v>
      </c>
      <c r="N1814" s="8">
        <v>0.2</v>
      </c>
      <c r="O1814" s="5">
        <v>12934.66</v>
      </c>
      <c r="P1814" s="10" t="str">
        <f t="shared" si="115"/>
        <v>2021</v>
      </c>
      <c r="Q1814" s="10" t="s">
        <v>195</v>
      </c>
      <c r="R1814" s="11" t="s">
        <v>2963</v>
      </c>
    </row>
    <row r="1815" spans="1:18" x14ac:dyDescent="0.3">
      <c r="A1815" t="str">
        <f t="shared" si="112"/>
        <v>1814-Jac/SPS</v>
      </c>
      <c r="B1815" t="s">
        <v>62</v>
      </c>
      <c r="C1815" t="str">
        <f t="shared" si="113"/>
        <v>Jac</v>
      </c>
      <c r="D1815">
        <v>1814</v>
      </c>
      <c r="E1815" t="s">
        <v>30</v>
      </c>
      <c r="F1815" s="5">
        <v>31</v>
      </c>
      <c r="G1815" s="5" t="str">
        <f t="shared" si="114"/>
        <v>Middle Age</v>
      </c>
      <c r="H1815" t="s">
        <v>32</v>
      </c>
      <c r="I1815" t="s">
        <v>66</v>
      </c>
      <c r="J1815" t="s">
        <v>40</v>
      </c>
      <c r="K1815" t="s">
        <v>42</v>
      </c>
      <c r="L1815" s="12">
        <v>5</v>
      </c>
      <c r="M1815" s="6">
        <v>876.81</v>
      </c>
      <c r="N1815" s="8">
        <v>0.23</v>
      </c>
      <c r="O1815" s="5">
        <v>1350.29</v>
      </c>
      <c r="P1815" s="10" t="str">
        <f t="shared" si="115"/>
        <v>2021</v>
      </c>
      <c r="Q1815" s="10" t="s">
        <v>885</v>
      </c>
      <c r="R1815" s="11" t="s">
        <v>2964</v>
      </c>
    </row>
    <row r="1816" spans="1:18" x14ac:dyDescent="0.3">
      <c r="A1816" t="str">
        <f t="shared" si="112"/>
        <v>1815-Muh/SPS</v>
      </c>
      <c r="B1816" t="s">
        <v>62</v>
      </c>
      <c r="C1816" t="str">
        <f t="shared" si="113"/>
        <v>Muh</v>
      </c>
      <c r="D1816">
        <v>1815</v>
      </c>
      <c r="E1816" t="s">
        <v>27</v>
      </c>
      <c r="F1816" s="5">
        <v>62</v>
      </c>
      <c r="G1816" s="5" t="str">
        <f t="shared" si="114"/>
        <v>Senior</v>
      </c>
      <c r="H1816" t="s">
        <v>31</v>
      </c>
      <c r="I1816" t="s">
        <v>63</v>
      </c>
      <c r="J1816" t="s">
        <v>41</v>
      </c>
      <c r="K1816" t="s">
        <v>67</v>
      </c>
      <c r="L1816">
        <v>8</v>
      </c>
      <c r="M1816" s="6">
        <v>661.57</v>
      </c>
      <c r="N1816" s="8">
        <v>0.13</v>
      </c>
      <c r="O1816" s="5">
        <v>4604.53</v>
      </c>
      <c r="P1816" s="10" t="str">
        <f t="shared" si="115"/>
        <v>2021</v>
      </c>
      <c r="Q1816" s="10" t="s">
        <v>663</v>
      </c>
      <c r="R1816" s="11" t="s">
        <v>2965</v>
      </c>
    </row>
    <row r="1817" spans="1:18" x14ac:dyDescent="0.3">
      <c r="A1817" t="str">
        <f t="shared" si="112"/>
        <v>1816-Dav/SPS</v>
      </c>
      <c r="B1817" t="s">
        <v>62</v>
      </c>
      <c r="C1817" t="str">
        <f t="shared" si="113"/>
        <v>Dav</v>
      </c>
      <c r="D1817">
        <v>1816</v>
      </c>
      <c r="E1817" t="s">
        <v>22</v>
      </c>
      <c r="F1817" s="13">
        <v>41</v>
      </c>
      <c r="G1817" s="5" t="str">
        <f t="shared" si="114"/>
        <v>Middle Age</v>
      </c>
      <c r="H1817" t="s">
        <v>31</v>
      </c>
      <c r="I1817" t="s">
        <v>34</v>
      </c>
      <c r="J1817" t="s">
        <v>39</v>
      </c>
      <c r="K1817" t="s">
        <v>67</v>
      </c>
      <c r="L1817">
        <v>4</v>
      </c>
      <c r="M1817" s="6">
        <v>1686.68</v>
      </c>
      <c r="N1817" s="8">
        <v>0.11</v>
      </c>
      <c r="O1817" s="5">
        <v>6004.58</v>
      </c>
      <c r="P1817" s="10" t="str">
        <f t="shared" si="115"/>
        <v>2020</v>
      </c>
      <c r="Q1817" s="10" t="s">
        <v>1115</v>
      </c>
      <c r="R1817" s="11" t="s">
        <v>2966</v>
      </c>
    </row>
    <row r="1818" spans="1:18" x14ac:dyDescent="0.3">
      <c r="A1818" t="str">
        <f t="shared" si="112"/>
        <v>1817-Mar/SPS</v>
      </c>
      <c r="B1818" t="s">
        <v>62</v>
      </c>
      <c r="C1818" t="str">
        <f t="shared" si="113"/>
        <v>Mar</v>
      </c>
      <c r="D1818">
        <v>1817</v>
      </c>
      <c r="E1818" t="s">
        <v>18</v>
      </c>
      <c r="F1818" s="5">
        <v>55</v>
      </c>
      <c r="G1818" s="5" t="str">
        <f t="shared" si="114"/>
        <v>Senior</v>
      </c>
      <c r="H1818" t="s">
        <v>31</v>
      </c>
      <c r="I1818" t="s">
        <v>33</v>
      </c>
      <c r="J1818" t="s">
        <v>38</v>
      </c>
      <c r="K1818" t="s">
        <v>42</v>
      </c>
      <c r="L1818">
        <v>9</v>
      </c>
      <c r="M1818" s="6">
        <v>1566.35</v>
      </c>
      <c r="N1818" s="8">
        <v>0.21</v>
      </c>
      <c r="O1818" s="5">
        <v>11136.75</v>
      </c>
      <c r="P1818" s="10" t="str">
        <f t="shared" si="115"/>
        <v>2020</v>
      </c>
      <c r="Q1818" s="10" t="s">
        <v>923</v>
      </c>
      <c r="R1818" s="11" t="s">
        <v>2967</v>
      </c>
    </row>
    <row r="1819" spans="1:18" x14ac:dyDescent="0.3">
      <c r="A1819" t="str">
        <f t="shared" si="112"/>
        <v>1818-Sar/SPS</v>
      </c>
      <c r="B1819" t="s">
        <v>62</v>
      </c>
      <c r="C1819" t="str">
        <f t="shared" si="113"/>
        <v>Sar</v>
      </c>
      <c r="D1819">
        <v>1818</v>
      </c>
      <c r="E1819" t="s">
        <v>29</v>
      </c>
      <c r="F1819" s="5">
        <v>56</v>
      </c>
      <c r="G1819" s="5" t="str">
        <f t="shared" si="114"/>
        <v>Senior</v>
      </c>
      <c r="H1819" t="s">
        <v>31</v>
      </c>
      <c r="I1819" t="s">
        <v>65</v>
      </c>
      <c r="J1819" t="s">
        <v>39</v>
      </c>
      <c r="K1819" t="s">
        <v>67</v>
      </c>
      <c r="L1819" s="12">
        <v>5</v>
      </c>
      <c r="M1819" s="6">
        <v>1095.28</v>
      </c>
      <c r="N1819" s="8">
        <v>7.0000000000000007E-2</v>
      </c>
      <c r="O1819" s="5">
        <v>2037.22</v>
      </c>
      <c r="P1819" s="10" t="str">
        <f t="shared" si="115"/>
        <v>2023</v>
      </c>
      <c r="Q1819" s="10" t="s">
        <v>805</v>
      </c>
      <c r="R1819" s="11" t="s">
        <v>2968</v>
      </c>
    </row>
    <row r="1820" spans="1:18" x14ac:dyDescent="0.3">
      <c r="A1820" t="str">
        <f t="shared" si="112"/>
        <v>1819-Sop/SPS</v>
      </c>
      <c r="B1820" t="s">
        <v>62</v>
      </c>
      <c r="C1820" t="str">
        <f t="shared" si="113"/>
        <v>Sop</v>
      </c>
      <c r="D1820">
        <v>1819</v>
      </c>
      <c r="E1820" t="s">
        <v>58</v>
      </c>
      <c r="F1820" s="5">
        <v>19</v>
      </c>
      <c r="G1820" s="5" t="str">
        <f t="shared" si="114"/>
        <v>Young</v>
      </c>
      <c r="H1820" t="s">
        <v>32</v>
      </c>
      <c r="I1820" t="s">
        <v>66</v>
      </c>
      <c r="J1820" t="s">
        <v>40</v>
      </c>
      <c r="K1820" t="s">
        <v>67</v>
      </c>
      <c r="L1820">
        <v>3</v>
      </c>
      <c r="M1820" s="6">
        <v>279.87</v>
      </c>
      <c r="N1820" s="8">
        <v>0</v>
      </c>
      <c r="O1820" s="5">
        <v>839.61</v>
      </c>
      <c r="P1820" s="10" t="str">
        <f t="shared" si="115"/>
        <v>2020</v>
      </c>
      <c r="Q1820" s="10" t="s">
        <v>448</v>
      </c>
      <c r="R1820" s="11" t="s">
        <v>2969</v>
      </c>
    </row>
    <row r="1821" spans="1:18" x14ac:dyDescent="0.3">
      <c r="A1821" t="str">
        <f t="shared" si="112"/>
        <v>1820-Emi/SPS</v>
      </c>
      <c r="B1821" t="s">
        <v>62</v>
      </c>
      <c r="C1821" t="str">
        <f t="shared" si="113"/>
        <v>Emi</v>
      </c>
      <c r="D1821">
        <v>1820</v>
      </c>
      <c r="E1821" t="s">
        <v>28</v>
      </c>
      <c r="F1821" s="5">
        <v>49</v>
      </c>
      <c r="G1821" s="5" t="str">
        <f t="shared" si="114"/>
        <v>Senior</v>
      </c>
      <c r="H1821" t="s">
        <v>32</v>
      </c>
      <c r="I1821" t="s">
        <v>63</v>
      </c>
      <c r="J1821" t="s">
        <v>38</v>
      </c>
      <c r="K1821" t="s">
        <v>42</v>
      </c>
      <c r="L1821" s="12">
        <v>5</v>
      </c>
      <c r="M1821" s="6">
        <v>1320.93</v>
      </c>
      <c r="N1821" s="8">
        <v>0.14000000000000001</v>
      </c>
      <c r="O1821" s="5">
        <v>2272</v>
      </c>
      <c r="P1821" s="10" t="str">
        <f t="shared" si="115"/>
        <v>2021</v>
      </c>
      <c r="Q1821" s="10" t="s">
        <v>1116</v>
      </c>
      <c r="R1821" s="11" t="s">
        <v>2970</v>
      </c>
    </row>
    <row r="1822" spans="1:18" x14ac:dyDescent="0.3">
      <c r="A1822" t="str">
        <f t="shared" si="112"/>
        <v>1821-Emi/SPS</v>
      </c>
      <c r="B1822" t="s">
        <v>62</v>
      </c>
      <c r="C1822" t="str">
        <f t="shared" si="113"/>
        <v>Emi</v>
      </c>
      <c r="D1822">
        <v>1821</v>
      </c>
      <c r="E1822" t="s">
        <v>28</v>
      </c>
      <c r="F1822" s="5">
        <v>49</v>
      </c>
      <c r="G1822" s="5" t="str">
        <f t="shared" si="114"/>
        <v>Senior</v>
      </c>
      <c r="H1822" t="s">
        <v>31</v>
      </c>
      <c r="I1822" t="s">
        <v>65</v>
      </c>
      <c r="J1822" t="s">
        <v>37</v>
      </c>
      <c r="K1822" t="s">
        <v>42</v>
      </c>
      <c r="L1822">
        <v>5</v>
      </c>
      <c r="M1822" s="6">
        <v>178.05</v>
      </c>
      <c r="N1822" s="8">
        <v>0.05</v>
      </c>
      <c r="O1822" s="5">
        <v>845.74</v>
      </c>
      <c r="P1822" s="10" t="str">
        <f t="shared" si="115"/>
        <v>2023</v>
      </c>
      <c r="Q1822" s="10" t="s">
        <v>1068</v>
      </c>
      <c r="R1822" s="11" t="s">
        <v>2971</v>
      </c>
    </row>
    <row r="1823" spans="1:18" x14ac:dyDescent="0.3">
      <c r="A1823" t="str">
        <f t="shared" si="112"/>
        <v>1822-Ais/SPS</v>
      </c>
      <c r="B1823" t="s">
        <v>62</v>
      </c>
      <c r="C1823" t="str">
        <f t="shared" si="113"/>
        <v>Ais</v>
      </c>
      <c r="D1823">
        <v>1822</v>
      </c>
      <c r="E1823" t="s">
        <v>16</v>
      </c>
      <c r="F1823" s="5">
        <v>57</v>
      </c>
      <c r="G1823" s="5" t="str">
        <f t="shared" si="114"/>
        <v>Senior</v>
      </c>
      <c r="H1823" t="s">
        <v>32</v>
      </c>
      <c r="I1823" t="s">
        <v>34</v>
      </c>
      <c r="J1823" t="s">
        <v>40</v>
      </c>
      <c r="K1823" t="s">
        <v>43</v>
      </c>
      <c r="L1823">
        <v>1</v>
      </c>
      <c r="M1823" s="6">
        <v>245.72</v>
      </c>
      <c r="N1823" s="8">
        <v>0.11</v>
      </c>
      <c r="O1823" s="5">
        <v>218.69</v>
      </c>
      <c r="P1823" s="10" t="str">
        <f t="shared" si="115"/>
        <v>2021</v>
      </c>
      <c r="Q1823" s="10" t="s">
        <v>619</v>
      </c>
      <c r="R1823" s="11" t="s">
        <v>2972</v>
      </c>
    </row>
    <row r="1824" spans="1:18" x14ac:dyDescent="0.3">
      <c r="A1824" t="str">
        <f t="shared" si="112"/>
        <v>1823-Jac/SPS</v>
      </c>
      <c r="B1824" t="s">
        <v>62</v>
      </c>
      <c r="C1824" t="str">
        <f t="shared" si="113"/>
        <v>Jac</v>
      </c>
      <c r="D1824">
        <v>1823</v>
      </c>
      <c r="E1824" t="s">
        <v>30</v>
      </c>
      <c r="F1824" s="5">
        <v>23</v>
      </c>
      <c r="G1824" s="5" t="str">
        <f t="shared" si="114"/>
        <v>Young</v>
      </c>
      <c r="H1824" t="s">
        <v>31</v>
      </c>
      <c r="I1824" t="s">
        <v>35</v>
      </c>
      <c r="J1824" t="s">
        <v>39</v>
      </c>
      <c r="K1824" t="s">
        <v>43</v>
      </c>
      <c r="L1824">
        <v>3</v>
      </c>
      <c r="M1824" s="6">
        <v>695.72</v>
      </c>
      <c r="N1824" s="8">
        <v>0.09</v>
      </c>
      <c r="O1824" s="5">
        <v>1899.32</v>
      </c>
      <c r="P1824" s="10" t="str">
        <f t="shared" si="115"/>
        <v>2022</v>
      </c>
      <c r="Q1824" s="10" t="s">
        <v>861</v>
      </c>
      <c r="R1824" s="11" t="s">
        <v>2973</v>
      </c>
    </row>
    <row r="1825" spans="1:18" x14ac:dyDescent="0.3">
      <c r="A1825" t="str">
        <f t="shared" si="112"/>
        <v>1824-Ais/SPS</v>
      </c>
      <c r="B1825" t="s">
        <v>62</v>
      </c>
      <c r="C1825" t="str">
        <f t="shared" si="113"/>
        <v>Ais</v>
      </c>
      <c r="D1825">
        <v>1824</v>
      </c>
      <c r="E1825" t="s">
        <v>16</v>
      </c>
      <c r="F1825" s="5">
        <v>42</v>
      </c>
      <c r="G1825" s="5" t="str">
        <f t="shared" si="114"/>
        <v>Middle Age</v>
      </c>
      <c r="H1825" t="s">
        <v>32</v>
      </c>
      <c r="I1825" t="s">
        <v>33</v>
      </c>
      <c r="J1825" t="s">
        <v>38</v>
      </c>
      <c r="K1825" t="s">
        <v>42</v>
      </c>
      <c r="L1825">
        <v>1</v>
      </c>
      <c r="M1825" s="6">
        <v>773.79</v>
      </c>
      <c r="N1825" s="8">
        <v>0.23</v>
      </c>
      <c r="O1825" s="5">
        <v>595.82000000000005</v>
      </c>
      <c r="P1825" s="10" t="str">
        <f t="shared" si="115"/>
        <v>2022</v>
      </c>
      <c r="Q1825" s="10" t="s">
        <v>1117</v>
      </c>
      <c r="R1825" s="11" t="s">
        <v>2974</v>
      </c>
    </row>
    <row r="1826" spans="1:18" x14ac:dyDescent="0.3">
      <c r="A1826" t="str">
        <f t="shared" si="112"/>
        <v>1825-Meh/SPS</v>
      </c>
      <c r="B1826" t="s">
        <v>62</v>
      </c>
      <c r="C1826" t="str">
        <f t="shared" si="113"/>
        <v>Meh</v>
      </c>
      <c r="D1826">
        <v>1825</v>
      </c>
      <c r="E1826" t="s">
        <v>26</v>
      </c>
      <c r="F1826" s="5">
        <v>20</v>
      </c>
      <c r="G1826" s="5" t="str">
        <f t="shared" si="114"/>
        <v>Young</v>
      </c>
      <c r="H1826" t="s">
        <v>32</v>
      </c>
      <c r="I1826" t="s">
        <v>34</v>
      </c>
      <c r="J1826" t="s">
        <v>40</v>
      </c>
      <c r="K1826" t="s">
        <v>43</v>
      </c>
      <c r="L1826">
        <v>8</v>
      </c>
      <c r="M1826" s="6">
        <v>950.85</v>
      </c>
      <c r="N1826" s="8">
        <v>0.1</v>
      </c>
      <c r="O1826" s="5">
        <v>6846.12</v>
      </c>
      <c r="P1826" s="10" t="str">
        <f t="shared" si="115"/>
        <v>2020</v>
      </c>
      <c r="Q1826" s="10" t="s">
        <v>309</v>
      </c>
      <c r="R1826" s="11" t="s">
        <v>2975</v>
      </c>
    </row>
    <row r="1827" spans="1:18" x14ac:dyDescent="0.3">
      <c r="A1827" t="str">
        <f t="shared" si="112"/>
        <v>1826-Sop/SPS</v>
      </c>
      <c r="B1827" t="s">
        <v>62</v>
      </c>
      <c r="C1827" t="str">
        <f t="shared" si="113"/>
        <v>Sop</v>
      </c>
      <c r="D1827">
        <v>1826</v>
      </c>
      <c r="E1827" t="s">
        <v>58</v>
      </c>
      <c r="F1827" s="5">
        <v>35</v>
      </c>
      <c r="G1827" s="5" t="str">
        <f t="shared" si="114"/>
        <v>Middle Age</v>
      </c>
      <c r="H1827" t="s">
        <v>31</v>
      </c>
      <c r="I1827" t="s">
        <v>64</v>
      </c>
      <c r="J1827" t="s">
        <v>37</v>
      </c>
      <c r="K1827" t="s">
        <v>67</v>
      </c>
      <c r="L1827">
        <v>4</v>
      </c>
      <c r="M1827" s="6">
        <v>711.33</v>
      </c>
      <c r="N1827" s="8">
        <v>0.19</v>
      </c>
      <c r="O1827" s="5">
        <v>2304.71</v>
      </c>
      <c r="P1827" s="10" t="str">
        <f t="shared" si="115"/>
        <v>2020</v>
      </c>
      <c r="Q1827" s="10" t="s">
        <v>601</v>
      </c>
      <c r="R1827" s="11" t="s">
        <v>2976</v>
      </c>
    </row>
    <row r="1828" spans="1:18" x14ac:dyDescent="0.3">
      <c r="A1828" t="str">
        <f t="shared" si="112"/>
        <v>1827-Luc/SPS</v>
      </c>
      <c r="B1828" t="s">
        <v>62</v>
      </c>
      <c r="C1828" t="str">
        <f t="shared" si="113"/>
        <v>Luc</v>
      </c>
      <c r="D1828">
        <v>1827</v>
      </c>
      <c r="E1828" t="s">
        <v>25</v>
      </c>
      <c r="F1828" s="5">
        <v>55</v>
      </c>
      <c r="G1828" s="5" t="str">
        <f t="shared" si="114"/>
        <v>Senior</v>
      </c>
      <c r="H1828" t="s">
        <v>32</v>
      </c>
      <c r="I1828" t="s">
        <v>35</v>
      </c>
      <c r="J1828" t="s">
        <v>41</v>
      </c>
      <c r="K1828" t="s">
        <v>42</v>
      </c>
      <c r="L1828">
        <v>3</v>
      </c>
      <c r="M1828" s="6">
        <v>115.89</v>
      </c>
      <c r="N1828" s="8">
        <v>0.2</v>
      </c>
      <c r="O1828" s="5">
        <v>278.14</v>
      </c>
      <c r="P1828" s="10" t="str">
        <f t="shared" si="115"/>
        <v>2022</v>
      </c>
      <c r="Q1828" s="10" t="s">
        <v>641</v>
      </c>
      <c r="R1828" s="11" t="s">
        <v>2977</v>
      </c>
    </row>
    <row r="1829" spans="1:18" x14ac:dyDescent="0.3">
      <c r="A1829" t="str">
        <f t="shared" si="112"/>
        <v>1828-Ali/SPS</v>
      </c>
      <c r="B1829" t="s">
        <v>62</v>
      </c>
      <c r="C1829" t="str">
        <f t="shared" si="113"/>
        <v>Ali</v>
      </c>
      <c r="D1829">
        <v>1828</v>
      </c>
      <c r="E1829" t="s">
        <v>12</v>
      </c>
      <c r="F1829" s="5">
        <v>60</v>
      </c>
      <c r="G1829" s="5" t="str">
        <f t="shared" si="114"/>
        <v>Senior</v>
      </c>
      <c r="H1829" t="s">
        <v>31</v>
      </c>
      <c r="I1829" t="s">
        <v>35</v>
      </c>
      <c r="J1829" t="s">
        <v>57</v>
      </c>
      <c r="K1829" t="s">
        <v>43</v>
      </c>
      <c r="L1829">
        <v>8</v>
      </c>
      <c r="M1829" s="6">
        <v>356.96</v>
      </c>
      <c r="N1829" s="8">
        <v>0.14000000000000001</v>
      </c>
      <c r="O1829" s="5">
        <v>2455.88</v>
      </c>
      <c r="P1829" s="10" t="str">
        <f t="shared" si="115"/>
        <v>2021</v>
      </c>
      <c r="Q1829" s="10" t="s">
        <v>323</v>
      </c>
      <c r="R1829" s="11" t="s">
        <v>2978</v>
      </c>
    </row>
    <row r="1830" spans="1:18" x14ac:dyDescent="0.3">
      <c r="A1830" t="str">
        <f t="shared" si="112"/>
        <v>1829-Isa/SPS</v>
      </c>
      <c r="B1830" t="s">
        <v>62</v>
      </c>
      <c r="C1830" t="str">
        <f t="shared" si="113"/>
        <v>Isa</v>
      </c>
      <c r="D1830">
        <v>1829</v>
      </c>
      <c r="E1830" t="s">
        <v>21</v>
      </c>
      <c r="F1830" s="5">
        <v>20</v>
      </c>
      <c r="G1830" s="5" t="str">
        <f t="shared" si="114"/>
        <v>Young</v>
      </c>
      <c r="H1830" t="s">
        <v>32</v>
      </c>
      <c r="I1830" t="s">
        <v>35</v>
      </c>
      <c r="J1830" t="s">
        <v>38</v>
      </c>
      <c r="K1830" t="s">
        <v>42</v>
      </c>
      <c r="L1830">
        <v>9</v>
      </c>
      <c r="M1830" s="6">
        <v>274.47000000000003</v>
      </c>
      <c r="N1830" s="8">
        <v>0.02</v>
      </c>
      <c r="O1830" s="5">
        <v>2420.83</v>
      </c>
      <c r="P1830" s="10" t="str">
        <f t="shared" si="115"/>
        <v>2023</v>
      </c>
      <c r="Q1830" s="10" t="s">
        <v>964</v>
      </c>
      <c r="R1830" s="11" t="s">
        <v>2979</v>
      </c>
    </row>
    <row r="1831" spans="1:18" x14ac:dyDescent="0.3">
      <c r="A1831" t="str">
        <f t="shared" si="112"/>
        <v>1830-Emi/SPS</v>
      </c>
      <c r="B1831" t="s">
        <v>62</v>
      </c>
      <c r="C1831" t="str">
        <f t="shared" si="113"/>
        <v>Emi</v>
      </c>
      <c r="D1831">
        <v>1830</v>
      </c>
      <c r="E1831" t="s">
        <v>28</v>
      </c>
      <c r="F1831" s="5">
        <v>22</v>
      </c>
      <c r="G1831" s="5" t="str">
        <f t="shared" si="114"/>
        <v>Young</v>
      </c>
      <c r="H1831" t="s">
        <v>32</v>
      </c>
      <c r="I1831" t="s">
        <v>34</v>
      </c>
      <c r="J1831" t="s">
        <v>41</v>
      </c>
      <c r="K1831" t="s">
        <v>43</v>
      </c>
      <c r="L1831">
        <v>8</v>
      </c>
      <c r="M1831" s="6">
        <v>890.81</v>
      </c>
      <c r="N1831" s="8">
        <v>0.21</v>
      </c>
      <c r="O1831" s="5">
        <v>5629.92</v>
      </c>
      <c r="P1831" s="10" t="str">
        <f t="shared" si="115"/>
        <v>2021</v>
      </c>
      <c r="Q1831" s="10" t="s">
        <v>375</v>
      </c>
      <c r="R1831" s="11" t="s">
        <v>2980</v>
      </c>
    </row>
    <row r="1832" spans="1:18" x14ac:dyDescent="0.3">
      <c r="A1832" t="str">
        <f t="shared" si="112"/>
        <v>1831-Meh/SPS</v>
      </c>
      <c r="B1832" t="s">
        <v>62</v>
      </c>
      <c r="C1832" t="str">
        <f t="shared" si="113"/>
        <v>Meh</v>
      </c>
      <c r="D1832">
        <v>1831</v>
      </c>
      <c r="E1832" t="s">
        <v>26</v>
      </c>
      <c r="F1832" s="5">
        <v>41</v>
      </c>
      <c r="G1832" s="5" t="str">
        <f t="shared" si="114"/>
        <v>Middle Age</v>
      </c>
      <c r="H1832" t="s">
        <v>32</v>
      </c>
      <c r="I1832" t="s">
        <v>64</v>
      </c>
      <c r="J1832" t="s">
        <v>37</v>
      </c>
      <c r="K1832" t="s">
        <v>42</v>
      </c>
      <c r="L1832">
        <v>6</v>
      </c>
      <c r="M1832" s="6">
        <v>463.65</v>
      </c>
      <c r="N1832" s="8">
        <v>0.02</v>
      </c>
      <c r="O1832" s="5">
        <v>2726.26</v>
      </c>
      <c r="P1832" s="10" t="str">
        <f t="shared" si="115"/>
        <v>2022</v>
      </c>
      <c r="Q1832" s="10" t="s">
        <v>347</v>
      </c>
      <c r="R1832" s="11" t="s">
        <v>2981</v>
      </c>
    </row>
    <row r="1833" spans="1:18" x14ac:dyDescent="0.3">
      <c r="A1833" t="str">
        <f t="shared" si="112"/>
        <v>1832-Jac/SPS</v>
      </c>
      <c r="B1833" t="s">
        <v>62</v>
      </c>
      <c r="C1833" t="str">
        <f t="shared" si="113"/>
        <v>Jac</v>
      </c>
      <c r="D1833">
        <v>1832</v>
      </c>
      <c r="E1833" t="s">
        <v>30</v>
      </c>
      <c r="F1833" s="5">
        <v>51</v>
      </c>
      <c r="G1833" s="5" t="str">
        <f t="shared" si="114"/>
        <v>Senior</v>
      </c>
      <c r="H1833" t="s">
        <v>31</v>
      </c>
      <c r="I1833" t="s">
        <v>33</v>
      </c>
      <c r="J1833" t="s">
        <v>41</v>
      </c>
      <c r="K1833" t="s">
        <v>67</v>
      </c>
      <c r="L1833">
        <v>3</v>
      </c>
      <c r="M1833" s="6">
        <v>622.41</v>
      </c>
      <c r="N1833" s="8">
        <v>0.03</v>
      </c>
      <c r="O1833" s="5">
        <v>1811.21</v>
      </c>
      <c r="P1833" s="10" t="str">
        <f t="shared" si="115"/>
        <v>2021</v>
      </c>
      <c r="Q1833" s="10" t="s">
        <v>395</v>
      </c>
      <c r="R1833" s="11" t="s">
        <v>2982</v>
      </c>
    </row>
    <row r="1834" spans="1:18" x14ac:dyDescent="0.3">
      <c r="A1834" t="str">
        <f t="shared" si="112"/>
        <v>1833-Emm/SPS</v>
      </c>
      <c r="B1834" t="s">
        <v>62</v>
      </c>
      <c r="C1834" t="str">
        <f t="shared" si="113"/>
        <v>Emm</v>
      </c>
      <c r="D1834">
        <v>1833</v>
      </c>
      <c r="E1834" t="s">
        <v>20</v>
      </c>
      <c r="F1834" s="5">
        <v>64</v>
      </c>
      <c r="G1834" s="5" t="str">
        <f t="shared" si="114"/>
        <v>Senior</v>
      </c>
      <c r="H1834" t="s">
        <v>31</v>
      </c>
      <c r="I1834" t="s">
        <v>65</v>
      </c>
      <c r="J1834" t="s">
        <v>39</v>
      </c>
      <c r="K1834" t="s">
        <v>43</v>
      </c>
      <c r="L1834">
        <v>8</v>
      </c>
      <c r="M1834" s="6">
        <v>969.56</v>
      </c>
      <c r="N1834" s="8">
        <v>0.06</v>
      </c>
      <c r="O1834" s="5">
        <v>7291.09</v>
      </c>
      <c r="P1834" s="10" t="str">
        <f t="shared" si="115"/>
        <v>2020</v>
      </c>
      <c r="Q1834" s="10" t="s">
        <v>612</v>
      </c>
      <c r="R1834" s="11" t="s">
        <v>2983</v>
      </c>
    </row>
    <row r="1835" spans="1:18" x14ac:dyDescent="0.3">
      <c r="A1835" t="str">
        <f t="shared" si="112"/>
        <v>1834-Emi/SPS</v>
      </c>
      <c r="B1835" t="s">
        <v>62</v>
      </c>
      <c r="C1835" t="str">
        <f t="shared" si="113"/>
        <v>Emi</v>
      </c>
      <c r="D1835">
        <v>1834</v>
      </c>
      <c r="E1835" t="s">
        <v>28</v>
      </c>
      <c r="F1835" s="5">
        <v>56</v>
      </c>
      <c r="G1835" s="5" t="str">
        <f t="shared" si="114"/>
        <v>Senior</v>
      </c>
      <c r="H1835" t="s">
        <v>31</v>
      </c>
      <c r="I1835" t="s">
        <v>34</v>
      </c>
      <c r="J1835" t="s">
        <v>57</v>
      </c>
      <c r="K1835" t="s">
        <v>42</v>
      </c>
      <c r="L1835">
        <v>5</v>
      </c>
      <c r="M1835" s="6">
        <v>509.35</v>
      </c>
      <c r="N1835" s="8">
        <v>0.08</v>
      </c>
      <c r="O1835" s="5">
        <v>2343.0100000000002</v>
      </c>
      <c r="P1835" s="10" t="str">
        <f t="shared" si="115"/>
        <v>2023</v>
      </c>
      <c r="Q1835" s="10" t="s">
        <v>528</v>
      </c>
      <c r="R1835" s="11" t="s">
        <v>2984</v>
      </c>
    </row>
    <row r="1836" spans="1:18" x14ac:dyDescent="0.3">
      <c r="A1836" t="str">
        <f t="shared" si="112"/>
        <v>1835-Isa/SPS</v>
      </c>
      <c r="B1836" t="s">
        <v>62</v>
      </c>
      <c r="C1836" t="str">
        <f t="shared" si="113"/>
        <v>Isa</v>
      </c>
      <c r="D1836">
        <v>1835</v>
      </c>
      <c r="E1836" t="s">
        <v>21</v>
      </c>
      <c r="F1836" s="5">
        <v>41</v>
      </c>
      <c r="G1836" s="5" t="str">
        <f t="shared" si="114"/>
        <v>Middle Age</v>
      </c>
      <c r="H1836" t="s">
        <v>32</v>
      </c>
      <c r="I1836" t="s">
        <v>66</v>
      </c>
      <c r="J1836" t="s">
        <v>38</v>
      </c>
      <c r="K1836" t="s">
        <v>67</v>
      </c>
      <c r="L1836">
        <v>5</v>
      </c>
      <c r="M1836" s="6">
        <v>529.55999999999995</v>
      </c>
      <c r="N1836" s="8">
        <v>0.25</v>
      </c>
      <c r="O1836" s="5">
        <v>1985.85</v>
      </c>
      <c r="P1836" s="10" t="str">
        <f t="shared" si="115"/>
        <v>2020</v>
      </c>
      <c r="Q1836" s="10" t="s">
        <v>1118</v>
      </c>
      <c r="R1836" s="11" t="s">
        <v>2985</v>
      </c>
    </row>
    <row r="1837" spans="1:18" x14ac:dyDescent="0.3">
      <c r="A1837" t="str">
        <f t="shared" si="112"/>
        <v>1836-Ais/SPS</v>
      </c>
      <c r="B1837" t="s">
        <v>62</v>
      </c>
      <c r="C1837" t="str">
        <f t="shared" si="113"/>
        <v>Ais</v>
      </c>
      <c r="D1837">
        <v>1836</v>
      </c>
      <c r="E1837" t="s">
        <v>16</v>
      </c>
      <c r="F1837" s="5">
        <v>53</v>
      </c>
      <c r="G1837" s="5" t="str">
        <f t="shared" si="114"/>
        <v>Senior</v>
      </c>
      <c r="H1837" t="s">
        <v>31</v>
      </c>
      <c r="I1837" t="s">
        <v>66</v>
      </c>
      <c r="J1837" t="s">
        <v>40</v>
      </c>
      <c r="K1837" t="s">
        <v>43</v>
      </c>
      <c r="L1837">
        <v>9</v>
      </c>
      <c r="M1837" s="6">
        <v>1674.63</v>
      </c>
      <c r="N1837" s="8">
        <v>0.2</v>
      </c>
      <c r="O1837" s="5">
        <v>12057.34</v>
      </c>
      <c r="P1837" s="10" t="str">
        <f t="shared" si="115"/>
        <v>2023</v>
      </c>
      <c r="Q1837" s="10" t="s">
        <v>364</v>
      </c>
      <c r="R1837" s="11" t="s">
        <v>2986</v>
      </c>
    </row>
    <row r="1838" spans="1:18" x14ac:dyDescent="0.3">
      <c r="A1838" t="str">
        <f t="shared" si="112"/>
        <v>1837-Sar/SPS</v>
      </c>
      <c r="B1838" t="s">
        <v>62</v>
      </c>
      <c r="C1838" t="str">
        <f t="shared" si="113"/>
        <v>Sar</v>
      </c>
      <c r="D1838">
        <v>1837</v>
      </c>
      <c r="E1838" t="s">
        <v>29</v>
      </c>
      <c r="F1838" s="5">
        <v>45</v>
      </c>
      <c r="G1838" s="5" t="str">
        <f t="shared" si="114"/>
        <v>Senior</v>
      </c>
      <c r="H1838" t="s">
        <v>31</v>
      </c>
      <c r="I1838" t="s">
        <v>34</v>
      </c>
      <c r="J1838" t="s">
        <v>37</v>
      </c>
      <c r="K1838" t="s">
        <v>43</v>
      </c>
      <c r="L1838">
        <v>1</v>
      </c>
      <c r="M1838" s="6">
        <v>1118.77</v>
      </c>
      <c r="N1838" s="8">
        <v>0.12</v>
      </c>
      <c r="O1838" s="5">
        <v>984.52</v>
      </c>
      <c r="P1838" s="10" t="str">
        <f t="shared" si="115"/>
        <v>2020</v>
      </c>
      <c r="Q1838" s="10" t="s">
        <v>434</v>
      </c>
      <c r="R1838" s="11" t="s">
        <v>2987</v>
      </c>
    </row>
    <row r="1839" spans="1:18" x14ac:dyDescent="0.3">
      <c r="A1839" t="str">
        <f t="shared" si="112"/>
        <v>1838-Emm/SPS</v>
      </c>
      <c r="B1839" t="s">
        <v>62</v>
      </c>
      <c r="C1839" t="str">
        <f t="shared" si="113"/>
        <v>Emm</v>
      </c>
      <c r="D1839">
        <v>1838</v>
      </c>
      <c r="E1839" t="s">
        <v>20</v>
      </c>
      <c r="F1839" s="5">
        <v>51</v>
      </c>
      <c r="G1839" s="5" t="str">
        <f t="shared" si="114"/>
        <v>Senior</v>
      </c>
      <c r="H1839" t="s">
        <v>31</v>
      </c>
      <c r="I1839" t="s">
        <v>65</v>
      </c>
      <c r="J1839" t="s">
        <v>57</v>
      </c>
      <c r="K1839" t="s">
        <v>42</v>
      </c>
      <c r="L1839">
        <v>7</v>
      </c>
      <c r="M1839" s="6">
        <v>1720.68</v>
      </c>
      <c r="N1839" s="8">
        <v>0.28999999999999998</v>
      </c>
      <c r="O1839" s="5">
        <v>8551.7800000000007</v>
      </c>
      <c r="P1839" s="10" t="str">
        <f t="shared" si="115"/>
        <v>2021</v>
      </c>
      <c r="Q1839" s="10" t="s">
        <v>491</v>
      </c>
      <c r="R1839" s="11" t="s">
        <v>2988</v>
      </c>
    </row>
    <row r="1840" spans="1:18" x14ac:dyDescent="0.3">
      <c r="A1840" t="str">
        <f t="shared" si="112"/>
        <v>1839-Ali/SPS</v>
      </c>
      <c r="B1840" t="s">
        <v>62</v>
      </c>
      <c r="C1840" t="str">
        <f t="shared" si="113"/>
        <v>Ali</v>
      </c>
      <c r="D1840">
        <v>1839</v>
      </c>
      <c r="E1840" t="s">
        <v>12</v>
      </c>
      <c r="F1840" s="5">
        <v>33</v>
      </c>
      <c r="G1840" s="5" t="str">
        <f t="shared" si="114"/>
        <v>Middle Age</v>
      </c>
      <c r="H1840" t="s">
        <v>32</v>
      </c>
      <c r="I1840" t="s">
        <v>66</v>
      </c>
      <c r="J1840" t="s">
        <v>37</v>
      </c>
      <c r="K1840" t="s">
        <v>67</v>
      </c>
      <c r="L1840">
        <v>8</v>
      </c>
      <c r="M1840" s="6">
        <v>1053.33</v>
      </c>
      <c r="N1840" s="8">
        <v>7.0000000000000007E-2</v>
      </c>
      <c r="O1840" s="5">
        <v>7836.78</v>
      </c>
      <c r="P1840" s="10" t="str">
        <f t="shared" si="115"/>
        <v>2022</v>
      </c>
      <c r="Q1840" s="10" t="s">
        <v>599</v>
      </c>
      <c r="R1840" s="11" t="s">
        <v>2989</v>
      </c>
    </row>
    <row r="1841" spans="1:18" x14ac:dyDescent="0.3">
      <c r="A1841" t="str">
        <f t="shared" si="112"/>
        <v>1840-Mar/SPS</v>
      </c>
      <c r="B1841" t="s">
        <v>62</v>
      </c>
      <c r="C1841" t="str">
        <f t="shared" si="113"/>
        <v>Mar</v>
      </c>
      <c r="D1841">
        <v>1840</v>
      </c>
      <c r="E1841" t="s">
        <v>18</v>
      </c>
      <c r="F1841" s="5">
        <v>53</v>
      </c>
      <c r="G1841" s="5" t="str">
        <f t="shared" si="114"/>
        <v>Senior</v>
      </c>
      <c r="H1841" t="s">
        <v>32</v>
      </c>
      <c r="I1841" t="s">
        <v>65</v>
      </c>
      <c r="J1841" t="s">
        <v>41</v>
      </c>
      <c r="K1841" t="s">
        <v>42</v>
      </c>
      <c r="L1841">
        <v>3</v>
      </c>
      <c r="M1841" s="6">
        <v>1823.07</v>
      </c>
      <c r="N1841" s="8">
        <v>0.18</v>
      </c>
      <c r="O1841" s="5">
        <v>4484.75</v>
      </c>
      <c r="P1841" s="10" t="str">
        <f t="shared" si="115"/>
        <v>2020</v>
      </c>
      <c r="Q1841" s="10" t="s">
        <v>80</v>
      </c>
      <c r="R1841" s="11" t="s">
        <v>2990</v>
      </c>
    </row>
    <row r="1842" spans="1:18" x14ac:dyDescent="0.3">
      <c r="A1842" t="str">
        <f t="shared" si="112"/>
        <v>1841-Meh/SPS</v>
      </c>
      <c r="B1842" t="s">
        <v>62</v>
      </c>
      <c r="C1842" t="str">
        <f t="shared" si="113"/>
        <v>Meh</v>
      </c>
      <c r="D1842">
        <v>1841</v>
      </c>
      <c r="E1842" t="s">
        <v>26</v>
      </c>
      <c r="F1842" s="5">
        <v>24</v>
      </c>
      <c r="G1842" s="5" t="str">
        <f t="shared" si="114"/>
        <v>Young</v>
      </c>
      <c r="H1842" t="s">
        <v>32</v>
      </c>
      <c r="I1842" t="s">
        <v>35</v>
      </c>
      <c r="J1842" t="s">
        <v>37</v>
      </c>
      <c r="K1842" t="s">
        <v>43</v>
      </c>
      <c r="L1842">
        <v>8</v>
      </c>
      <c r="M1842" s="6">
        <v>546.75</v>
      </c>
      <c r="N1842" s="8">
        <v>0.25</v>
      </c>
      <c r="O1842" s="5">
        <v>3280.5</v>
      </c>
      <c r="P1842" s="10" t="str">
        <f t="shared" si="115"/>
        <v>2021</v>
      </c>
      <c r="Q1842" s="10" t="s">
        <v>212</v>
      </c>
      <c r="R1842" s="11" t="s">
        <v>2991</v>
      </c>
    </row>
    <row r="1843" spans="1:18" x14ac:dyDescent="0.3">
      <c r="A1843" t="str">
        <f t="shared" si="112"/>
        <v>1842-Jac/SPS</v>
      </c>
      <c r="B1843" t="s">
        <v>62</v>
      </c>
      <c r="C1843" t="str">
        <f t="shared" si="113"/>
        <v>Jac</v>
      </c>
      <c r="D1843">
        <v>1842</v>
      </c>
      <c r="E1843" t="s">
        <v>30</v>
      </c>
      <c r="F1843" s="5">
        <v>35</v>
      </c>
      <c r="G1843" s="5" t="str">
        <f t="shared" si="114"/>
        <v>Middle Age</v>
      </c>
      <c r="H1843" t="s">
        <v>32</v>
      </c>
      <c r="I1843" t="s">
        <v>34</v>
      </c>
      <c r="J1843" t="s">
        <v>37</v>
      </c>
      <c r="K1843" t="s">
        <v>42</v>
      </c>
      <c r="L1843">
        <v>1</v>
      </c>
      <c r="M1843" s="6">
        <v>1252.51</v>
      </c>
      <c r="N1843" s="8">
        <v>0.24</v>
      </c>
      <c r="O1843" s="5">
        <v>951.91</v>
      </c>
      <c r="P1843" s="10" t="str">
        <f t="shared" si="115"/>
        <v>2023</v>
      </c>
      <c r="Q1843" s="10" t="s">
        <v>1119</v>
      </c>
      <c r="R1843" s="11" t="s">
        <v>2992</v>
      </c>
    </row>
    <row r="1844" spans="1:18" x14ac:dyDescent="0.3">
      <c r="A1844" t="str">
        <f t="shared" si="112"/>
        <v>1843-Dan/SPS</v>
      </c>
      <c r="B1844" t="s">
        <v>62</v>
      </c>
      <c r="C1844" t="str">
        <f t="shared" si="113"/>
        <v>Dan</v>
      </c>
      <c r="D1844">
        <v>1843</v>
      </c>
      <c r="E1844" t="s">
        <v>15</v>
      </c>
      <c r="F1844" s="5">
        <v>23</v>
      </c>
      <c r="G1844" s="5" t="str">
        <f t="shared" si="114"/>
        <v>Young</v>
      </c>
      <c r="H1844" t="s">
        <v>31</v>
      </c>
      <c r="I1844" t="s">
        <v>35</v>
      </c>
      <c r="J1844" t="s">
        <v>41</v>
      </c>
      <c r="K1844" t="s">
        <v>42</v>
      </c>
      <c r="L1844">
        <v>8</v>
      </c>
      <c r="M1844" s="6">
        <v>1031.3</v>
      </c>
      <c r="N1844" s="8">
        <v>0.03</v>
      </c>
      <c r="O1844" s="5">
        <v>8002.89</v>
      </c>
      <c r="P1844" s="10" t="str">
        <f t="shared" si="115"/>
        <v>2022</v>
      </c>
      <c r="Q1844" s="10" t="s">
        <v>215</v>
      </c>
      <c r="R1844" s="11" t="s">
        <v>2993</v>
      </c>
    </row>
    <row r="1845" spans="1:18" x14ac:dyDescent="0.3">
      <c r="A1845" t="str">
        <f t="shared" si="112"/>
        <v>1844-Joh/SPS</v>
      </c>
      <c r="B1845" t="s">
        <v>62</v>
      </c>
      <c r="C1845" t="str">
        <f t="shared" si="113"/>
        <v>Joh</v>
      </c>
      <c r="D1845">
        <v>1844</v>
      </c>
      <c r="E1845" t="s">
        <v>19</v>
      </c>
      <c r="F1845" s="5">
        <v>45</v>
      </c>
      <c r="G1845" s="5" t="str">
        <f t="shared" si="114"/>
        <v>Senior</v>
      </c>
      <c r="H1845" t="s">
        <v>32</v>
      </c>
      <c r="I1845" t="s">
        <v>66</v>
      </c>
      <c r="J1845" t="s">
        <v>41</v>
      </c>
      <c r="K1845" t="s">
        <v>67</v>
      </c>
      <c r="L1845">
        <v>7</v>
      </c>
      <c r="M1845" s="6">
        <v>1841.45</v>
      </c>
      <c r="N1845" s="8">
        <v>0.21</v>
      </c>
      <c r="O1845" s="5">
        <v>10183.219999999999</v>
      </c>
      <c r="P1845" s="10" t="str">
        <f t="shared" si="115"/>
        <v>2020</v>
      </c>
      <c r="Q1845" s="10" t="s">
        <v>1120</v>
      </c>
      <c r="R1845" s="11" t="s">
        <v>2994</v>
      </c>
    </row>
    <row r="1846" spans="1:18" x14ac:dyDescent="0.3">
      <c r="A1846" t="str">
        <f t="shared" si="112"/>
        <v>1845-Emi/SPS</v>
      </c>
      <c r="B1846" t="s">
        <v>62</v>
      </c>
      <c r="C1846" t="str">
        <f t="shared" si="113"/>
        <v>Emi</v>
      </c>
      <c r="D1846">
        <v>1845</v>
      </c>
      <c r="E1846" t="s">
        <v>28</v>
      </c>
      <c r="F1846" s="5">
        <v>56</v>
      </c>
      <c r="G1846" s="5" t="str">
        <f t="shared" si="114"/>
        <v>Senior</v>
      </c>
      <c r="H1846" t="s">
        <v>31</v>
      </c>
      <c r="I1846" t="s">
        <v>65</v>
      </c>
      <c r="J1846" t="s">
        <v>57</v>
      </c>
      <c r="K1846" t="s">
        <v>67</v>
      </c>
      <c r="L1846">
        <v>4</v>
      </c>
      <c r="M1846" s="6">
        <v>866.04</v>
      </c>
      <c r="N1846" s="8">
        <v>0.08</v>
      </c>
      <c r="O1846" s="5">
        <v>3187.03</v>
      </c>
      <c r="P1846" s="10" t="str">
        <f t="shared" si="115"/>
        <v>2021</v>
      </c>
      <c r="Q1846" s="10" t="s">
        <v>244</v>
      </c>
      <c r="R1846" s="11" t="s">
        <v>2995</v>
      </c>
    </row>
    <row r="1847" spans="1:18" x14ac:dyDescent="0.3">
      <c r="A1847" t="str">
        <f t="shared" si="112"/>
        <v>1846-Jac/SPS</v>
      </c>
      <c r="B1847" t="s">
        <v>62</v>
      </c>
      <c r="C1847" t="str">
        <f t="shared" si="113"/>
        <v>Jac</v>
      </c>
      <c r="D1847">
        <v>1846</v>
      </c>
      <c r="E1847" t="s">
        <v>30</v>
      </c>
      <c r="F1847" s="5">
        <v>51</v>
      </c>
      <c r="G1847" s="5" t="str">
        <f t="shared" si="114"/>
        <v>Senior</v>
      </c>
      <c r="H1847" t="s">
        <v>32</v>
      </c>
      <c r="I1847" t="s">
        <v>35</v>
      </c>
      <c r="J1847" t="s">
        <v>38</v>
      </c>
      <c r="K1847" t="s">
        <v>43</v>
      </c>
      <c r="L1847">
        <v>7</v>
      </c>
      <c r="M1847" s="6">
        <v>1716.91</v>
      </c>
      <c r="N1847" s="8">
        <v>0.11</v>
      </c>
      <c r="O1847" s="5">
        <v>10696.35</v>
      </c>
      <c r="P1847" s="10" t="str">
        <f t="shared" si="115"/>
        <v>2020</v>
      </c>
      <c r="Q1847" s="10" t="s">
        <v>122</v>
      </c>
      <c r="R1847" s="11" t="s">
        <v>2996</v>
      </c>
    </row>
    <row r="1848" spans="1:18" x14ac:dyDescent="0.3">
      <c r="A1848" t="str">
        <f t="shared" si="112"/>
        <v>1847-Joh/SPS</v>
      </c>
      <c r="B1848" t="s">
        <v>62</v>
      </c>
      <c r="C1848" t="str">
        <f t="shared" si="113"/>
        <v>Joh</v>
      </c>
      <c r="D1848">
        <v>1847</v>
      </c>
      <c r="E1848" t="s">
        <v>19</v>
      </c>
      <c r="F1848" s="5">
        <v>58</v>
      </c>
      <c r="G1848" s="5" t="str">
        <f t="shared" si="114"/>
        <v>Senior</v>
      </c>
      <c r="H1848" t="s">
        <v>31</v>
      </c>
      <c r="I1848" t="s">
        <v>66</v>
      </c>
      <c r="J1848" t="s">
        <v>41</v>
      </c>
      <c r="K1848" t="s">
        <v>67</v>
      </c>
      <c r="L1848">
        <v>7</v>
      </c>
      <c r="M1848" s="6">
        <v>1149.6099999999999</v>
      </c>
      <c r="N1848" s="8">
        <v>0.15</v>
      </c>
      <c r="O1848" s="5">
        <v>6840.18</v>
      </c>
      <c r="P1848" s="10" t="str">
        <f t="shared" si="115"/>
        <v>2020</v>
      </c>
      <c r="Q1848" s="10" t="s">
        <v>648</v>
      </c>
      <c r="R1848" s="11" t="s">
        <v>2997</v>
      </c>
    </row>
    <row r="1849" spans="1:18" x14ac:dyDescent="0.3">
      <c r="A1849" t="str">
        <f t="shared" si="112"/>
        <v>1848-Emi/SPS</v>
      </c>
      <c r="B1849" t="s">
        <v>62</v>
      </c>
      <c r="C1849" t="str">
        <f t="shared" si="113"/>
        <v>Emi</v>
      </c>
      <c r="D1849">
        <v>1848</v>
      </c>
      <c r="E1849" t="s">
        <v>28</v>
      </c>
      <c r="F1849" s="5">
        <v>46</v>
      </c>
      <c r="G1849" s="5" t="str">
        <f t="shared" si="114"/>
        <v>Senior</v>
      </c>
      <c r="H1849" t="s">
        <v>31</v>
      </c>
      <c r="I1849" t="s">
        <v>63</v>
      </c>
      <c r="J1849" t="s">
        <v>57</v>
      </c>
      <c r="K1849" t="s">
        <v>42</v>
      </c>
      <c r="L1849">
        <v>1</v>
      </c>
      <c r="M1849" s="6">
        <v>1431.66</v>
      </c>
      <c r="N1849" s="8">
        <v>0.24</v>
      </c>
      <c r="O1849" s="5">
        <v>1088.06</v>
      </c>
      <c r="P1849" s="10" t="str">
        <f t="shared" si="115"/>
        <v>2020</v>
      </c>
      <c r="Q1849" s="10" t="s">
        <v>896</v>
      </c>
      <c r="R1849" s="11" t="s">
        <v>2998</v>
      </c>
    </row>
    <row r="1850" spans="1:18" x14ac:dyDescent="0.3">
      <c r="A1850" t="str">
        <f t="shared" si="112"/>
        <v>1849-Noa/SPS</v>
      </c>
      <c r="B1850" t="s">
        <v>62</v>
      </c>
      <c r="C1850" t="str">
        <f t="shared" si="113"/>
        <v>Noa</v>
      </c>
      <c r="D1850">
        <v>1849</v>
      </c>
      <c r="E1850" t="s">
        <v>24</v>
      </c>
      <c r="F1850" s="5">
        <v>21</v>
      </c>
      <c r="G1850" s="5" t="str">
        <f t="shared" si="114"/>
        <v>Young</v>
      </c>
      <c r="H1850" t="s">
        <v>32</v>
      </c>
      <c r="I1850" t="s">
        <v>64</v>
      </c>
      <c r="J1850" t="s">
        <v>37</v>
      </c>
      <c r="K1850" t="s">
        <v>43</v>
      </c>
      <c r="L1850">
        <v>3</v>
      </c>
      <c r="M1850" s="6">
        <v>1779.44</v>
      </c>
      <c r="N1850" s="8">
        <v>0.05</v>
      </c>
      <c r="O1850" s="5">
        <v>5071.3999999999996</v>
      </c>
      <c r="P1850" s="10" t="str">
        <f t="shared" si="115"/>
        <v>2020</v>
      </c>
      <c r="Q1850" s="10" t="s">
        <v>1115</v>
      </c>
      <c r="R1850" s="11" t="s">
        <v>2999</v>
      </c>
    </row>
    <row r="1851" spans="1:18" x14ac:dyDescent="0.3">
      <c r="A1851" t="str">
        <f t="shared" si="112"/>
        <v>1850-Noa/SPS</v>
      </c>
      <c r="B1851" t="s">
        <v>62</v>
      </c>
      <c r="C1851" t="str">
        <f t="shared" si="113"/>
        <v>Noa</v>
      </c>
      <c r="D1851">
        <v>1850</v>
      </c>
      <c r="E1851" t="s">
        <v>24</v>
      </c>
      <c r="F1851" s="5">
        <v>31</v>
      </c>
      <c r="G1851" s="5" t="str">
        <f t="shared" si="114"/>
        <v>Middle Age</v>
      </c>
      <c r="H1851" t="s">
        <v>31</v>
      </c>
      <c r="I1851" t="s">
        <v>35</v>
      </c>
      <c r="J1851" t="s">
        <v>37</v>
      </c>
      <c r="K1851" t="s">
        <v>67</v>
      </c>
      <c r="L1851">
        <v>7</v>
      </c>
      <c r="M1851" s="6">
        <v>1993.97</v>
      </c>
      <c r="N1851" s="8">
        <v>0.03</v>
      </c>
      <c r="O1851" s="5">
        <v>13539.06</v>
      </c>
      <c r="P1851" s="10" t="str">
        <f t="shared" si="115"/>
        <v>2020</v>
      </c>
      <c r="Q1851" s="10" t="s">
        <v>254</v>
      </c>
      <c r="R1851" s="11" t="s">
        <v>3000</v>
      </c>
    </row>
    <row r="1852" spans="1:18" x14ac:dyDescent="0.3">
      <c r="A1852" t="str">
        <f t="shared" si="112"/>
        <v>1851-Dan/SPS</v>
      </c>
      <c r="B1852" t="s">
        <v>62</v>
      </c>
      <c r="C1852" t="str">
        <f t="shared" si="113"/>
        <v>Dan</v>
      </c>
      <c r="D1852">
        <v>1851</v>
      </c>
      <c r="E1852" t="s">
        <v>15</v>
      </c>
      <c r="F1852" s="5">
        <v>22</v>
      </c>
      <c r="G1852" s="5" t="str">
        <f t="shared" si="114"/>
        <v>Young</v>
      </c>
      <c r="H1852" t="s">
        <v>31</v>
      </c>
      <c r="I1852" t="s">
        <v>64</v>
      </c>
      <c r="J1852" t="s">
        <v>40</v>
      </c>
      <c r="K1852" t="s">
        <v>42</v>
      </c>
      <c r="L1852">
        <v>5</v>
      </c>
      <c r="M1852" s="6">
        <v>1475.72</v>
      </c>
      <c r="N1852" s="8">
        <v>0.05</v>
      </c>
      <c r="O1852" s="5">
        <v>7009.67</v>
      </c>
      <c r="P1852" s="10" t="str">
        <f t="shared" si="115"/>
        <v>2021</v>
      </c>
      <c r="Q1852" s="10" t="s">
        <v>1121</v>
      </c>
      <c r="R1852" s="11" t="s">
        <v>3001</v>
      </c>
    </row>
    <row r="1853" spans="1:18" x14ac:dyDescent="0.3">
      <c r="A1853" t="str">
        <f t="shared" si="112"/>
        <v>1852-Joh/SPS</v>
      </c>
      <c r="B1853" t="s">
        <v>62</v>
      </c>
      <c r="C1853" t="str">
        <f t="shared" si="113"/>
        <v>Joh</v>
      </c>
      <c r="D1853">
        <v>1852</v>
      </c>
      <c r="E1853" t="s">
        <v>19</v>
      </c>
      <c r="F1853" s="5">
        <v>42</v>
      </c>
      <c r="G1853" s="5" t="str">
        <f t="shared" si="114"/>
        <v>Middle Age</v>
      </c>
      <c r="H1853" t="s">
        <v>31</v>
      </c>
      <c r="I1853" t="s">
        <v>64</v>
      </c>
      <c r="J1853" t="s">
        <v>39</v>
      </c>
      <c r="K1853" t="s">
        <v>42</v>
      </c>
      <c r="L1853">
        <v>9</v>
      </c>
      <c r="M1853" s="6">
        <v>663.32</v>
      </c>
      <c r="N1853" s="8">
        <v>7.0000000000000007E-2</v>
      </c>
      <c r="O1853" s="5">
        <v>5551.99</v>
      </c>
      <c r="P1853" s="10" t="str">
        <f t="shared" si="115"/>
        <v>2021</v>
      </c>
      <c r="Q1853" s="10" t="s">
        <v>766</v>
      </c>
      <c r="R1853" s="11" t="s">
        <v>3002</v>
      </c>
    </row>
    <row r="1854" spans="1:18" x14ac:dyDescent="0.3">
      <c r="A1854" t="str">
        <f t="shared" si="112"/>
        <v>1853-Meh/SPS</v>
      </c>
      <c r="B1854" t="s">
        <v>62</v>
      </c>
      <c r="C1854" t="str">
        <f t="shared" si="113"/>
        <v>Meh</v>
      </c>
      <c r="D1854">
        <v>1853</v>
      </c>
      <c r="E1854" t="s">
        <v>26</v>
      </c>
      <c r="F1854" s="5">
        <v>56</v>
      </c>
      <c r="G1854" s="5" t="str">
        <f t="shared" si="114"/>
        <v>Senior</v>
      </c>
      <c r="H1854" t="s">
        <v>31</v>
      </c>
      <c r="I1854" t="s">
        <v>33</v>
      </c>
      <c r="J1854" t="s">
        <v>41</v>
      </c>
      <c r="K1854" t="s">
        <v>43</v>
      </c>
      <c r="L1854">
        <v>7</v>
      </c>
      <c r="M1854" s="6">
        <v>633.07000000000005</v>
      </c>
      <c r="N1854" s="8">
        <v>0.02</v>
      </c>
      <c r="O1854" s="5">
        <v>4342.8599999999997</v>
      </c>
      <c r="P1854" s="10" t="str">
        <f t="shared" si="115"/>
        <v>2023</v>
      </c>
      <c r="Q1854" s="10" t="s">
        <v>554</v>
      </c>
      <c r="R1854" s="11" t="s">
        <v>3003</v>
      </c>
    </row>
    <row r="1855" spans="1:18" x14ac:dyDescent="0.3">
      <c r="A1855" t="str">
        <f t="shared" si="112"/>
        <v>1854-Ali/SPS</v>
      </c>
      <c r="B1855" t="s">
        <v>62</v>
      </c>
      <c r="C1855" t="str">
        <f t="shared" si="113"/>
        <v>Ali</v>
      </c>
      <c r="D1855">
        <v>1854</v>
      </c>
      <c r="E1855" t="s">
        <v>12</v>
      </c>
      <c r="F1855" s="5">
        <v>25</v>
      </c>
      <c r="G1855" s="5" t="str">
        <f t="shared" si="114"/>
        <v>Middle Age</v>
      </c>
      <c r="H1855" t="s">
        <v>32</v>
      </c>
      <c r="I1855" t="s">
        <v>66</v>
      </c>
      <c r="J1855" t="s">
        <v>57</v>
      </c>
      <c r="K1855" t="s">
        <v>43</v>
      </c>
      <c r="L1855">
        <v>3</v>
      </c>
      <c r="M1855" s="6">
        <v>652.75</v>
      </c>
      <c r="N1855" s="8">
        <v>0.28000000000000003</v>
      </c>
      <c r="O1855" s="5">
        <v>1409.94</v>
      </c>
      <c r="P1855" s="10" t="str">
        <f t="shared" si="115"/>
        <v>2023</v>
      </c>
      <c r="Q1855" s="10" t="s">
        <v>1016</v>
      </c>
      <c r="R1855" s="11" t="s">
        <v>3004</v>
      </c>
    </row>
    <row r="1856" spans="1:18" x14ac:dyDescent="0.3">
      <c r="A1856" t="str">
        <f t="shared" si="112"/>
        <v>1855-Dan/SPS</v>
      </c>
      <c r="B1856" t="s">
        <v>62</v>
      </c>
      <c r="C1856" t="str">
        <f t="shared" si="113"/>
        <v>Dan</v>
      </c>
      <c r="D1856">
        <v>1855</v>
      </c>
      <c r="E1856" t="s">
        <v>15</v>
      </c>
      <c r="F1856" s="5">
        <v>32</v>
      </c>
      <c r="G1856" s="5" t="str">
        <f t="shared" si="114"/>
        <v>Middle Age</v>
      </c>
      <c r="H1856" t="s">
        <v>32</v>
      </c>
      <c r="I1856" t="s">
        <v>34</v>
      </c>
      <c r="J1856" t="s">
        <v>40</v>
      </c>
      <c r="K1856" t="s">
        <v>67</v>
      </c>
      <c r="L1856">
        <v>1</v>
      </c>
      <c r="M1856" s="6">
        <v>240.92</v>
      </c>
      <c r="N1856" s="8">
        <v>0.1</v>
      </c>
      <c r="O1856" s="5">
        <v>216.83</v>
      </c>
      <c r="P1856" s="10" t="str">
        <f t="shared" si="115"/>
        <v>2021</v>
      </c>
      <c r="Q1856" s="10" t="s">
        <v>352</v>
      </c>
      <c r="R1856" s="11" t="s">
        <v>3005</v>
      </c>
    </row>
    <row r="1857" spans="1:18" x14ac:dyDescent="0.3">
      <c r="A1857" t="str">
        <f t="shared" si="112"/>
        <v>1856-Luc/SPS</v>
      </c>
      <c r="B1857" t="s">
        <v>62</v>
      </c>
      <c r="C1857" t="str">
        <f t="shared" si="113"/>
        <v>Luc</v>
      </c>
      <c r="D1857">
        <v>1856</v>
      </c>
      <c r="E1857" t="s">
        <v>25</v>
      </c>
      <c r="F1857" s="5">
        <v>36</v>
      </c>
      <c r="G1857" s="5" t="str">
        <f t="shared" si="114"/>
        <v>Middle Age</v>
      </c>
      <c r="H1857" t="s">
        <v>31</v>
      </c>
      <c r="I1857" t="s">
        <v>65</v>
      </c>
      <c r="J1857" t="s">
        <v>57</v>
      </c>
      <c r="K1857" t="s">
        <v>67</v>
      </c>
      <c r="L1857">
        <v>5</v>
      </c>
      <c r="M1857" s="6">
        <v>154.52000000000001</v>
      </c>
      <c r="N1857" s="8">
        <v>0.05</v>
      </c>
      <c r="O1857" s="5">
        <v>733.97</v>
      </c>
      <c r="P1857" s="10" t="str">
        <f t="shared" si="115"/>
        <v>2022</v>
      </c>
      <c r="Q1857" s="10" t="s">
        <v>1040</v>
      </c>
      <c r="R1857" s="11" t="s">
        <v>3006</v>
      </c>
    </row>
    <row r="1858" spans="1:18" x14ac:dyDescent="0.3">
      <c r="A1858" t="str">
        <f t="shared" si="112"/>
        <v>1857-Noa/SPS</v>
      </c>
      <c r="B1858" t="s">
        <v>62</v>
      </c>
      <c r="C1858" t="str">
        <f t="shared" si="113"/>
        <v>Noa</v>
      </c>
      <c r="D1858">
        <v>1857</v>
      </c>
      <c r="E1858" t="s">
        <v>24</v>
      </c>
      <c r="F1858" s="5">
        <v>28</v>
      </c>
      <c r="G1858" s="5" t="str">
        <f t="shared" si="114"/>
        <v>Middle Age</v>
      </c>
      <c r="H1858" t="s">
        <v>32</v>
      </c>
      <c r="I1858" t="s">
        <v>63</v>
      </c>
      <c r="J1858" t="s">
        <v>38</v>
      </c>
      <c r="K1858" t="s">
        <v>67</v>
      </c>
      <c r="L1858">
        <v>5</v>
      </c>
      <c r="M1858" s="6">
        <v>1182.6400000000001</v>
      </c>
      <c r="N1858" s="8">
        <v>0.19</v>
      </c>
      <c r="O1858" s="5">
        <v>4789.6899999999996</v>
      </c>
      <c r="P1858" s="10" t="str">
        <f t="shared" si="115"/>
        <v>2022</v>
      </c>
      <c r="Q1858" s="10" t="s">
        <v>1122</v>
      </c>
      <c r="R1858" s="11" t="s">
        <v>3007</v>
      </c>
    </row>
    <row r="1859" spans="1:18" x14ac:dyDescent="0.3">
      <c r="A1859" t="str">
        <f t="shared" ref="A1859:A1922" si="116">D1859&amp;"-"&amp;C1859&amp;"/"&amp;B1859</f>
        <v>1858-Luc/SPS</v>
      </c>
      <c r="B1859" t="s">
        <v>62</v>
      </c>
      <c r="C1859" t="str">
        <f t="shared" ref="C1859:C1922" si="117">LEFT(E1859,3)</f>
        <v>Luc</v>
      </c>
      <c r="D1859">
        <v>1858</v>
      </c>
      <c r="E1859" t="s">
        <v>25</v>
      </c>
      <c r="F1859" s="5">
        <v>37</v>
      </c>
      <c r="G1859" s="5" t="str">
        <f t="shared" ref="G1859:G1922" si="118">IF(F1859&lt;25,"Young",IF(F1859&lt;45,"Middle Age","Senior"))</f>
        <v>Middle Age</v>
      </c>
      <c r="H1859" t="s">
        <v>31</v>
      </c>
      <c r="I1859" t="s">
        <v>66</v>
      </c>
      <c r="J1859" t="s">
        <v>40</v>
      </c>
      <c r="K1859" t="s">
        <v>67</v>
      </c>
      <c r="L1859">
        <v>7</v>
      </c>
      <c r="M1859" s="6">
        <v>1630.65</v>
      </c>
      <c r="N1859" s="8">
        <v>0.24</v>
      </c>
      <c r="O1859" s="5">
        <v>8675.06</v>
      </c>
      <c r="P1859" s="10" t="str">
        <f t="shared" ref="P1859:P1922" si="119">RIGHT(Q1859,4)</f>
        <v>2020</v>
      </c>
      <c r="Q1859" s="10" t="s">
        <v>1123</v>
      </c>
      <c r="R1859" s="11" t="s">
        <v>3008</v>
      </c>
    </row>
    <row r="1860" spans="1:18" x14ac:dyDescent="0.3">
      <c r="A1860" t="str">
        <f t="shared" si="116"/>
        <v>1859-Dan/SPS</v>
      </c>
      <c r="B1860" t="s">
        <v>62</v>
      </c>
      <c r="C1860" t="str">
        <f t="shared" si="117"/>
        <v>Dan</v>
      </c>
      <c r="D1860">
        <v>1859</v>
      </c>
      <c r="E1860" t="s">
        <v>15</v>
      </c>
      <c r="F1860" s="5">
        <v>53</v>
      </c>
      <c r="G1860" s="5" t="str">
        <f t="shared" si="118"/>
        <v>Senior</v>
      </c>
      <c r="H1860" t="s">
        <v>31</v>
      </c>
      <c r="I1860" t="s">
        <v>33</v>
      </c>
      <c r="J1860" t="s">
        <v>57</v>
      </c>
      <c r="K1860" t="s">
        <v>43</v>
      </c>
      <c r="L1860">
        <v>1</v>
      </c>
      <c r="M1860" s="6">
        <v>120.46</v>
      </c>
      <c r="N1860" s="8">
        <v>0.23</v>
      </c>
      <c r="O1860" s="5">
        <v>92.75</v>
      </c>
      <c r="P1860" s="10" t="str">
        <f t="shared" si="119"/>
        <v>2021</v>
      </c>
      <c r="Q1860" s="10" t="s">
        <v>1124</v>
      </c>
      <c r="R1860" s="11" t="s">
        <v>3009</v>
      </c>
    </row>
    <row r="1861" spans="1:18" x14ac:dyDescent="0.3">
      <c r="A1861" t="str">
        <f t="shared" si="116"/>
        <v>1860-Dav/SPS</v>
      </c>
      <c r="B1861" t="s">
        <v>62</v>
      </c>
      <c r="C1861" t="str">
        <f t="shared" si="117"/>
        <v>Dav</v>
      </c>
      <c r="D1861">
        <v>1860</v>
      </c>
      <c r="E1861" t="s">
        <v>22</v>
      </c>
      <c r="F1861" s="5">
        <v>35</v>
      </c>
      <c r="G1861" s="5" t="str">
        <f t="shared" si="118"/>
        <v>Middle Age</v>
      </c>
      <c r="H1861" t="s">
        <v>32</v>
      </c>
      <c r="I1861" t="s">
        <v>33</v>
      </c>
      <c r="J1861" t="s">
        <v>41</v>
      </c>
      <c r="K1861" t="s">
        <v>42</v>
      </c>
      <c r="L1861" s="12">
        <v>5</v>
      </c>
      <c r="M1861" s="6">
        <v>1154.94</v>
      </c>
      <c r="N1861" s="8">
        <v>0.22</v>
      </c>
      <c r="O1861" s="5">
        <v>1801.71</v>
      </c>
      <c r="P1861" s="10" t="str">
        <f t="shared" si="119"/>
        <v>2021</v>
      </c>
      <c r="Q1861" s="10" t="s">
        <v>186</v>
      </c>
      <c r="R1861" s="11" t="s">
        <v>3010</v>
      </c>
    </row>
    <row r="1862" spans="1:18" x14ac:dyDescent="0.3">
      <c r="A1862" t="str">
        <f t="shared" si="116"/>
        <v>1861-Muh/SPS</v>
      </c>
      <c r="B1862" t="s">
        <v>62</v>
      </c>
      <c r="C1862" t="str">
        <f t="shared" si="117"/>
        <v>Muh</v>
      </c>
      <c r="D1862">
        <v>1861</v>
      </c>
      <c r="E1862" t="s">
        <v>27</v>
      </c>
      <c r="F1862" s="5">
        <v>31</v>
      </c>
      <c r="G1862" s="5" t="str">
        <f t="shared" si="118"/>
        <v>Middle Age</v>
      </c>
      <c r="H1862" t="s">
        <v>31</v>
      </c>
      <c r="I1862" t="s">
        <v>63</v>
      </c>
      <c r="J1862" t="s">
        <v>57</v>
      </c>
      <c r="K1862" t="s">
        <v>42</v>
      </c>
      <c r="L1862">
        <v>6</v>
      </c>
      <c r="M1862" s="6">
        <v>774.93</v>
      </c>
      <c r="N1862" s="8">
        <v>0.02</v>
      </c>
      <c r="O1862" s="5">
        <v>4556.59</v>
      </c>
      <c r="P1862" s="10" t="str">
        <f t="shared" si="119"/>
        <v>2022</v>
      </c>
      <c r="Q1862" s="10" t="s">
        <v>720</v>
      </c>
      <c r="R1862" s="11" t="s">
        <v>3011</v>
      </c>
    </row>
    <row r="1863" spans="1:18" x14ac:dyDescent="0.3">
      <c r="A1863" t="str">
        <f t="shared" si="116"/>
        <v>1862-Emm/SPS</v>
      </c>
      <c r="B1863" t="s">
        <v>62</v>
      </c>
      <c r="C1863" t="str">
        <f t="shared" si="117"/>
        <v>Emm</v>
      </c>
      <c r="D1863">
        <v>1862</v>
      </c>
      <c r="E1863" t="s">
        <v>20</v>
      </c>
      <c r="F1863" s="5">
        <v>55</v>
      </c>
      <c r="G1863" s="5" t="str">
        <f t="shared" si="118"/>
        <v>Senior</v>
      </c>
      <c r="H1863" t="s">
        <v>32</v>
      </c>
      <c r="I1863" t="s">
        <v>35</v>
      </c>
      <c r="J1863" t="s">
        <v>39</v>
      </c>
      <c r="K1863" t="s">
        <v>67</v>
      </c>
      <c r="L1863">
        <v>8</v>
      </c>
      <c r="M1863" s="6">
        <v>1790.35</v>
      </c>
      <c r="N1863" s="8">
        <v>0.23</v>
      </c>
      <c r="O1863" s="5">
        <v>11028.56</v>
      </c>
      <c r="P1863" s="10" t="str">
        <f t="shared" si="119"/>
        <v>2020</v>
      </c>
      <c r="Q1863" s="10" t="s">
        <v>591</v>
      </c>
      <c r="R1863" s="11" t="s">
        <v>3012</v>
      </c>
    </row>
    <row r="1864" spans="1:18" x14ac:dyDescent="0.3">
      <c r="A1864" t="str">
        <f t="shared" si="116"/>
        <v>1863-Lea/SPS</v>
      </c>
      <c r="B1864" t="s">
        <v>62</v>
      </c>
      <c r="C1864" t="str">
        <f t="shared" si="117"/>
        <v>Lea</v>
      </c>
      <c r="D1864">
        <v>1863</v>
      </c>
      <c r="E1864" t="s">
        <v>14</v>
      </c>
      <c r="F1864" s="5">
        <v>42</v>
      </c>
      <c r="G1864" s="5" t="str">
        <f t="shared" si="118"/>
        <v>Middle Age</v>
      </c>
      <c r="H1864" t="s">
        <v>31</v>
      </c>
      <c r="I1864" t="s">
        <v>65</v>
      </c>
      <c r="J1864" t="s">
        <v>37</v>
      </c>
      <c r="K1864" t="s">
        <v>43</v>
      </c>
      <c r="L1864">
        <v>4</v>
      </c>
      <c r="M1864" s="6">
        <v>333.5</v>
      </c>
      <c r="N1864" s="8">
        <v>0.15</v>
      </c>
      <c r="O1864" s="5">
        <v>1133.9000000000001</v>
      </c>
      <c r="P1864" s="10" t="str">
        <f t="shared" si="119"/>
        <v>2023</v>
      </c>
      <c r="Q1864" s="10" t="s">
        <v>621</v>
      </c>
      <c r="R1864" s="11" t="s">
        <v>3013</v>
      </c>
    </row>
    <row r="1865" spans="1:18" x14ac:dyDescent="0.3">
      <c r="A1865" t="str">
        <f t="shared" si="116"/>
        <v>1864-Fat/SPS</v>
      </c>
      <c r="B1865" t="s">
        <v>62</v>
      </c>
      <c r="C1865" t="str">
        <f t="shared" si="117"/>
        <v>Fat</v>
      </c>
      <c r="D1865">
        <v>1864</v>
      </c>
      <c r="E1865" t="s">
        <v>13</v>
      </c>
      <c r="F1865" s="5">
        <v>33</v>
      </c>
      <c r="G1865" s="5" t="str">
        <f t="shared" si="118"/>
        <v>Middle Age</v>
      </c>
      <c r="H1865" t="s">
        <v>32</v>
      </c>
      <c r="I1865" t="s">
        <v>33</v>
      </c>
      <c r="J1865" t="s">
        <v>37</v>
      </c>
      <c r="K1865" t="s">
        <v>67</v>
      </c>
      <c r="L1865">
        <v>3</v>
      </c>
      <c r="M1865" s="6">
        <v>1148.69</v>
      </c>
      <c r="N1865" s="8">
        <v>0.19</v>
      </c>
      <c r="O1865" s="5">
        <v>2791.32</v>
      </c>
      <c r="P1865" s="10" t="str">
        <f t="shared" si="119"/>
        <v>2021</v>
      </c>
      <c r="Q1865" s="10" t="s">
        <v>490</v>
      </c>
      <c r="R1865" s="11" t="s">
        <v>3014</v>
      </c>
    </row>
    <row r="1866" spans="1:18" x14ac:dyDescent="0.3">
      <c r="A1866" t="str">
        <f t="shared" si="116"/>
        <v>1865-Noa/SPS</v>
      </c>
      <c r="B1866" t="s">
        <v>62</v>
      </c>
      <c r="C1866" t="str">
        <f t="shared" si="117"/>
        <v>Noa</v>
      </c>
      <c r="D1866">
        <v>1865</v>
      </c>
      <c r="E1866" t="s">
        <v>24</v>
      </c>
      <c r="F1866" s="5">
        <v>35</v>
      </c>
      <c r="G1866" s="5" t="str">
        <f t="shared" si="118"/>
        <v>Middle Age</v>
      </c>
      <c r="H1866" t="s">
        <v>32</v>
      </c>
      <c r="I1866" t="s">
        <v>34</v>
      </c>
      <c r="J1866" t="s">
        <v>40</v>
      </c>
      <c r="K1866" t="s">
        <v>67</v>
      </c>
      <c r="L1866">
        <v>3</v>
      </c>
      <c r="M1866" s="6">
        <v>1943.3</v>
      </c>
      <c r="N1866" s="8">
        <v>0.28999999999999998</v>
      </c>
      <c r="O1866" s="5">
        <v>4139.2299999999996</v>
      </c>
      <c r="P1866" s="10" t="str">
        <f t="shared" si="119"/>
        <v>2022</v>
      </c>
      <c r="Q1866" s="10" t="s">
        <v>1125</v>
      </c>
      <c r="R1866" s="11" t="s">
        <v>3015</v>
      </c>
    </row>
    <row r="1867" spans="1:18" x14ac:dyDescent="0.3">
      <c r="A1867" t="str">
        <f t="shared" si="116"/>
        <v>1866-Meh/SPS</v>
      </c>
      <c r="B1867" t="s">
        <v>62</v>
      </c>
      <c r="C1867" t="str">
        <f t="shared" si="117"/>
        <v>Meh</v>
      </c>
      <c r="D1867">
        <v>1866</v>
      </c>
      <c r="E1867" t="s">
        <v>26</v>
      </c>
      <c r="F1867" s="5">
        <v>18</v>
      </c>
      <c r="G1867" s="5" t="str">
        <f t="shared" si="118"/>
        <v>Young</v>
      </c>
      <c r="H1867" t="s">
        <v>31</v>
      </c>
      <c r="I1867" t="s">
        <v>66</v>
      </c>
      <c r="J1867" t="s">
        <v>57</v>
      </c>
      <c r="K1867" t="s">
        <v>43</v>
      </c>
      <c r="L1867">
        <v>3</v>
      </c>
      <c r="M1867" s="6">
        <v>722.81</v>
      </c>
      <c r="N1867" s="8">
        <v>0.24</v>
      </c>
      <c r="O1867" s="5">
        <v>1648.01</v>
      </c>
      <c r="P1867" s="10" t="str">
        <f t="shared" si="119"/>
        <v>2021</v>
      </c>
      <c r="Q1867" s="10" t="s">
        <v>488</v>
      </c>
      <c r="R1867" s="11" t="s">
        <v>3016</v>
      </c>
    </row>
    <row r="1868" spans="1:18" x14ac:dyDescent="0.3">
      <c r="A1868" t="str">
        <f t="shared" si="116"/>
        <v>1867-Dan/SPS</v>
      </c>
      <c r="B1868" t="s">
        <v>62</v>
      </c>
      <c r="C1868" t="str">
        <f t="shared" si="117"/>
        <v>Dan</v>
      </c>
      <c r="D1868">
        <v>1867</v>
      </c>
      <c r="E1868" t="s">
        <v>15</v>
      </c>
      <c r="F1868" s="5">
        <v>57</v>
      </c>
      <c r="G1868" s="5" t="str">
        <f t="shared" si="118"/>
        <v>Senior</v>
      </c>
      <c r="H1868" t="s">
        <v>32</v>
      </c>
      <c r="I1868" t="s">
        <v>34</v>
      </c>
      <c r="J1868" t="s">
        <v>57</v>
      </c>
      <c r="K1868" t="s">
        <v>42</v>
      </c>
      <c r="L1868" s="12">
        <v>5</v>
      </c>
      <c r="M1868" s="6">
        <v>1496.46</v>
      </c>
      <c r="N1868" s="8">
        <v>0.25</v>
      </c>
      <c r="O1868" s="5">
        <v>2244.69</v>
      </c>
      <c r="P1868" s="10" t="str">
        <f t="shared" si="119"/>
        <v>2022</v>
      </c>
      <c r="Q1868" s="10" t="s">
        <v>1126</v>
      </c>
      <c r="R1868" s="11" t="s">
        <v>3017</v>
      </c>
    </row>
    <row r="1869" spans="1:18" x14ac:dyDescent="0.3">
      <c r="A1869" t="str">
        <f t="shared" si="116"/>
        <v>1868-Dan/SPS</v>
      </c>
      <c r="B1869" t="s">
        <v>62</v>
      </c>
      <c r="C1869" t="str">
        <f t="shared" si="117"/>
        <v>Dan</v>
      </c>
      <c r="D1869">
        <v>1868</v>
      </c>
      <c r="E1869" t="s">
        <v>15</v>
      </c>
      <c r="F1869" s="5">
        <v>18</v>
      </c>
      <c r="G1869" s="5" t="str">
        <f t="shared" si="118"/>
        <v>Young</v>
      </c>
      <c r="H1869" t="s">
        <v>31</v>
      </c>
      <c r="I1869" t="s">
        <v>35</v>
      </c>
      <c r="J1869" t="s">
        <v>57</v>
      </c>
      <c r="K1869" t="s">
        <v>42</v>
      </c>
      <c r="L1869">
        <v>1</v>
      </c>
      <c r="M1869" s="6">
        <v>1770.78</v>
      </c>
      <c r="N1869" s="8">
        <v>0.05</v>
      </c>
      <c r="O1869" s="5">
        <v>1682.24</v>
      </c>
      <c r="P1869" s="10" t="str">
        <f t="shared" si="119"/>
        <v>2023</v>
      </c>
      <c r="Q1869" s="10" t="s">
        <v>757</v>
      </c>
      <c r="R1869" s="11" t="s">
        <v>3018</v>
      </c>
    </row>
    <row r="1870" spans="1:18" x14ac:dyDescent="0.3">
      <c r="A1870" t="str">
        <f t="shared" si="116"/>
        <v>1869-Isa/SPS</v>
      </c>
      <c r="B1870" t="s">
        <v>62</v>
      </c>
      <c r="C1870" t="str">
        <f t="shared" si="117"/>
        <v>Isa</v>
      </c>
      <c r="D1870">
        <v>1869</v>
      </c>
      <c r="E1870" t="s">
        <v>21</v>
      </c>
      <c r="F1870" s="5">
        <v>18</v>
      </c>
      <c r="G1870" s="5" t="str">
        <f t="shared" si="118"/>
        <v>Young</v>
      </c>
      <c r="H1870" t="s">
        <v>32</v>
      </c>
      <c r="I1870" t="s">
        <v>66</v>
      </c>
      <c r="J1870" t="s">
        <v>57</v>
      </c>
      <c r="K1870" t="s">
        <v>67</v>
      </c>
      <c r="L1870">
        <v>5</v>
      </c>
      <c r="M1870" s="6">
        <v>413.11</v>
      </c>
      <c r="N1870" s="8">
        <v>0.14000000000000001</v>
      </c>
      <c r="O1870" s="5">
        <v>1776.37</v>
      </c>
      <c r="P1870" s="10" t="str">
        <f t="shared" si="119"/>
        <v>2023</v>
      </c>
      <c r="Q1870" s="10" t="s">
        <v>191</v>
      </c>
      <c r="R1870" s="11" t="s">
        <v>3019</v>
      </c>
    </row>
    <row r="1871" spans="1:18" x14ac:dyDescent="0.3">
      <c r="A1871" t="str">
        <f t="shared" si="116"/>
        <v>1870-Noa/SPS</v>
      </c>
      <c r="B1871" t="s">
        <v>62</v>
      </c>
      <c r="C1871" t="str">
        <f t="shared" si="117"/>
        <v>Noa</v>
      </c>
      <c r="D1871">
        <v>1870</v>
      </c>
      <c r="E1871" t="s">
        <v>24</v>
      </c>
      <c r="F1871" s="5">
        <v>38</v>
      </c>
      <c r="G1871" s="5" t="str">
        <f t="shared" si="118"/>
        <v>Middle Age</v>
      </c>
      <c r="H1871" t="s">
        <v>31</v>
      </c>
      <c r="I1871" t="s">
        <v>35</v>
      </c>
      <c r="J1871" t="s">
        <v>39</v>
      </c>
      <c r="K1871" t="s">
        <v>43</v>
      </c>
      <c r="L1871">
        <v>5</v>
      </c>
      <c r="M1871" s="6">
        <v>1985.43</v>
      </c>
      <c r="N1871" s="8">
        <v>0.28000000000000003</v>
      </c>
      <c r="O1871" s="5">
        <v>7147.55</v>
      </c>
      <c r="P1871" s="10" t="str">
        <f t="shared" si="119"/>
        <v>2023</v>
      </c>
      <c r="Q1871" s="10" t="s">
        <v>1127</v>
      </c>
      <c r="R1871" s="11" t="s">
        <v>3020</v>
      </c>
    </row>
    <row r="1872" spans="1:18" x14ac:dyDescent="0.3">
      <c r="A1872" t="str">
        <f t="shared" si="116"/>
        <v>1871-Fat/SPS</v>
      </c>
      <c r="B1872" t="s">
        <v>62</v>
      </c>
      <c r="C1872" t="str">
        <f t="shared" si="117"/>
        <v>Fat</v>
      </c>
      <c r="D1872">
        <v>1871</v>
      </c>
      <c r="E1872" t="s">
        <v>13</v>
      </c>
      <c r="F1872" s="5">
        <v>42</v>
      </c>
      <c r="G1872" s="5" t="str">
        <f t="shared" si="118"/>
        <v>Middle Age</v>
      </c>
      <c r="H1872" t="s">
        <v>32</v>
      </c>
      <c r="I1872" t="s">
        <v>65</v>
      </c>
      <c r="J1872" t="s">
        <v>41</v>
      </c>
      <c r="K1872" t="s">
        <v>42</v>
      </c>
      <c r="L1872">
        <v>5</v>
      </c>
      <c r="M1872" s="6">
        <v>1628.3</v>
      </c>
      <c r="N1872" s="8">
        <v>0.17</v>
      </c>
      <c r="O1872" s="5">
        <v>6757.44</v>
      </c>
      <c r="P1872" s="10" t="str">
        <f t="shared" si="119"/>
        <v>2022</v>
      </c>
      <c r="Q1872" s="10" t="s">
        <v>1128</v>
      </c>
      <c r="R1872" s="11" t="s">
        <v>3021</v>
      </c>
    </row>
    <row r="1873" spans="1:18" x14ac:dyDescent="0.3">
      <c r="A1873" t="str">
        <f t="shared" si="116"/>
        <v>1872-Dav/SPS</v>
      </c>
      <c r="B1873" t="s">
        <v>62</v>
      </c>
      <c r="C1873" t="str">
        <f t="shared" si="117"/>
        <v>Dav</v>
      </c>
      <c r="D1873">
        <v>1872</v>
      </c>
      <c r="E1873" t="s">
        <v>22</v>
      </c>
      <c r="F1873" s="5">
        <v>44</v>
      </c>
      <c r="G1873" s="5" t="str">
        <f t="shared" si="118"/>
        <v>Middle Age</v>
      </c>
      <c r="H1873" t="s">
        <v>32</v>
      </c>
      <c r="I1873" t="s">
        <v>65</v>
      </c>
      <c r="J1873" t="s">
        <v>39</v>
      </c>
      <c r="K1873" t="s">
        <v>42</v>
      </c>
      <c r="L1873">
        <v>4</v>
      </c>
      <c r="M1873" s="6">
        <v>318.25</v>
      </c>
      <c r="N1873" s="8">
        <v>0.03</v>
      </c>
      <c r="O1873" s="5">
        <v>1234.81</v>
      </c>
      <c r="P1873" s="10" t="str">
        <f t="shared" si="119"/>
        <v>2021</v>
      </c>
      <c r="Q1873" s="10" t="s">
        <v>1088</v>
      </c>
      <c r="R1873" s="11" t="s">
        <v>3022</v>
      </c>
    </row>
    <row r="1874" spans="1:18" x14ac:dyDescent="0.3">
      <c r="A1874" t="str">
        <f t="shared" si="116"/>
        <v>1873-Emi/SPS</v>
      </c>
      <c r="B1874" t="s">
        <v>62</v>
      </c>
      <c r="C1874" t="str">
        <f t="shared" si="117"/>
        <v>Emi</v>
      </c>
      <c r="D1874">
        <v>1873</v>
      </c>
      <c r="E1874" t="s">
        <v>28</v>
      </c>
      <c r="F1874" s="5">
        <v>27</v>
      </c>
      <c r="G1874" s="5" t="str">
        <f t="shared" si="118"/>
        <v>Middle Age</v>
      </c>
      <c r="H1874" t="s">
        <v>32</v>
      </c>
      <c r="I1874" t="s">
        <v>34</v>
      </c>
      <c r="J1874" t="s">
        <v>39</v>
      </c>
      <c r="K1874" t="s">
        <v>43</v>
      </c>
      <c r="L1874">
        <v>3</v>
      </c>
      <c r="M1874" s="6">
        <v>656.23</v>
      </c>
      <c r="N1874" s="8">
        <v>0.22</v>
      </c>
      <c r="O1874" s="5">
        <v>1535.58</v>
      </c>
      <c r="P1874" s="10" t="str">
        <f t="shared" si="119"/>
        <v>2023</v>
      </c>
      <c r="Q1874" s="10" t="s">
        <v>294</v>
      </c>
      <c r="R1874" s="11" t="s">
        <v>3023</v>
      </c>
    </row>
    <row r="1875" spans="1:18" x14ac:dyDescent="0.3">
      <c r="A1875" t="str">
        <f t="shared" si="116"/>
        <v>1874-Noa/SPS</v>
      </c>
      <c r="B1875" t="s">
        <v>62</v>
      </c>
      <c r="C1875" t="str">
        <f t="shared" si="117"/>
        <v>Noa</v>
      </c>
      <c r="D1875">
        <v>1874</v>
      </c>
      <c r="E1875" t="s">
        <v>24</v>
      </c>
      <c r="F1875" s="5">
        <v>29</v>
      </c>
      <c r="G1875" s="5" t="str">
        <f t="shared" si="118"/>
        <v>Middle Age</v>
      </c>
      <c r="H1875" t="s">
        <v>31</v>
      </c>
      <c r="I1875" t="s">
        <v>34</v>
      </c>
      <c r="J1875" t="s">
        <v>39</v>
      </c>
      <c r="K1875" t="s">
        <v>43</v>
      </c>
      <c r="L1875">
        <v>3</v>
      </c>
      <c r="M1875" s="6">
        <v>1268.69</v>
      </c>
      <c r="N1875" s="8">
        <v>0.01</v>
      </c>
      <c r="O1875" s="5">
        <v>3768.01</v>
      </c>
      <c r="P1875" s="10" t="str">
        <f t="shared" si="119"/>
        <v>2021</v>
      </c>
      <c r="Q1875" s="10" t="s">
        <v>305</v>
      </c>
      <c r="R1875" s="11" t="s">
        <v>3024</v>
      </c>
    </row>
    <row r="1876" spans="1:18" x14ac:dyDescent="0.3">
      <c r="A1876" t="str">
        <f t="shared" si="116"/>
        <v>1875-Oma/SPS</v>
      </c>
      <c r="B1876" t="s">
        <v>62</v>
      </c>
      <c r="C1876" t="str">
        <f t="shared" si="117"/>
        <v>Oma</v>
      </c>
      <c r="D1876">
        <v>1875</v>
      </c>
      <c r="E1876" t="s">
        <v>23</v>
      </c>
      <c r="F1876" s="5">
        <v>45</v>
      </c>
      <c r="G1876" s="5" t="str">
        <f t="shared" si="118"/>
        <v>Senior</v>
      </c>
      <c r="H1876" t="s">
        <v>32</v>
      </c>
      <c r="I1876" t="s">
        <v>65</v>
      </c>
      <c r="J1876" t="s">
        <v>37</v>
      </c>
      <c r="K1876" t="s">
        <v>42</v>
      </c>
      <c r="L1876" s="12">
        <v>5</v>
      </c>
      <c r="M1876" s="6">
        <v>1775.59</v>
      </c>
      <c r="N1876" s="8">
        <v>0.22</v>
      </c>
      <c r="O1876" s="5">
        <v>2769.92</v>
      </c>
      <c r="P1876" s="10" t="str">
        <f t="shared" si="119"/>
        <v>2023</v>
      </c>
      <c r="Q1876" s="10" t="s">
        <v>756</v>
      </c>
      <c r="R1876" s="11" t="s">
        <v>3025</v>
      </c>
    </row>
    <row r="1877" spans="1:18" x14ac:dyDescent="0.3">
      <c r="A1877" t="str">
        <f t="shared" si="116"/>
        <v>1876-Sop/SPS</v>
      </c>
      <c r="B1877" t="s">
        <v>62</v>
      </c>
      <c r="C1877" t="str">
        <f t="shared" si="117"/>
        <v>Sop</v>
      </c>
      <c r="D1877">
        <v>1876</v>
      </c>
      <c r="E1877" t="s">
        <v>58</v>
      </c>
      <c r="F1877" s="5">
        <v>49</v>
      </c>
      <c r="G1877" s="5" t="str">
        <f t="shared" si="118"/>
        <v>Senior</v>
      </c>
      <c r="H1877" t="s">
        <v>31</v>
      </c>
      <c r="I1877" t="s">
        <v>64</v>
      </c>
      <c r="J1877" t="s">
        <v>39</v>
      </c>
      <c r="K1877" t="s">
        <v>67</v>
      </c>
      <c r="L1877">
        <v>5</v>
      </c>
      <c r="M1877" s="6">
        <v>429.93</v>
      </c>
      <c r="N1877" s="8">
        <v>0.26</v>
      </c>
      <c r="O1877" s="5">
        <v>1590.74</v>
      </c>
      <c r="P1877" s="10" t="str">
        <f t="shared" si="119"/>
        <v>2020</v>
      </c>
      <c r="Q1877" s="10" t="s">
        <v>1129</v>
      </c>
      <c r="R1877" s="11" t="s">
        <v>3026</v>
      </c>
    </row>
    <row r="1878" spans="1:18" x14ac:dyDescent="0.3">
      <c r="A1878" t="str">
        <f t="shared" si="116"/>
        <v>1877-Lea/SPS</v>
      </c>
      <c r="B1878" t="s">
        <v>62</v>
      </c>
      <c r="C1878" t="str">
        <f t="shared" si="117"/>
        <v>Lea</v>
      </c>
      <c r="D1878">
        <v>1877</v>
      </c>
      <c r="E1878" t="s">
        <v>14</v>
      </c>
      <c r="F1878" s="5">
        <v>50</v>
      </c>
      <c r="G1878" s="5" t="str">
        <f t="shared" si="118"/>
        <v>Senior</v>
      </c>
      <c r="H1878" t="s">
        <v>32</v>
      </c>
      <c r="I1878" t="s">
        <v>65</v>
      </c>
      <c r="J1878" t="s">
        <v>57</v>
      </c>
      <c r="K1878" t="s">
        <v>67</v>
      </c>
      <c r="L1878">
        <v>4</v>
      </c>
      <c r="M1878" s="6">
        <v>1475.85</v>
      </c>
      <c r="N1878" s="8">
        <v>0.13</v>
      </c>
      <c r="O1878" s="5">
        <v>5135.96</v>
      </c>
      <c r="P1878" s="10" t="str">
        <f t="shared" si="119"/>
        <v>2021</v>
      </c>
      <c r="Q1878" s="10" t="s">
        <v>1130</v>
      </c>
      <c r="R1878" s="11" t="s">
        <v>3027</v>
      </c>
    </row>
    <row r="1879" spans="1:18" x14ac:dyDescent="0.3">
      <c r="A1879" t="str">
        <f t="shared" si="116"/>
        <v>1878-Jac/SPS</v>
      </c>
      <c r="B1879" t="s">
        <v>62</v>
      </c>
      <c r="C1879" t="str">
        <f t="shared" si="117"/>
        <v>Jac</v>
      </c>
      <c r="D1879">
        <v>1878</v>
      </c>
      <c r="E1879" t="s">
        <v>30</v>
      </c>
      <c r="F1879" s="5">
        <v>25</v>
      </c>
      <c r="G1879" s="5" t="str">
        <f t="shared" si="118"/>
        <v>Middle Age</v>
      </c>
      <c r="H1879" t="s">
        <v>32</v>
      </c>
      <c r="I1879" t="s">
        <v>63</v>
      </c>
      <c r="J1879" t="s">
        <v>39</v>
      </c>
      <c r="K1879" t="s">
        <v>42</v>
      </c>
      <c r="L1879">
        <v>6</v>
      </c>
      <c r="M1879" s="6">
        <v>577.76</v>
      </c>
      <c r="N1879" s="8">
        <v>0.12</v>
      </c>
      <c r="O1879" s="5">
        <v>3050.57</v>
      </c>
      <c r="P1879" s="10" t="str">
        <f t="shared" si="119"/>
        <v>2021</v>
      </c>
      <c r="Q1879" s="10" t="s">
        <v>1131</v>
      </c>
      <c r="R1879" s="11" t="s">
        <v>3028</v>
      </c>
    </row>
    <row r="1880" spans="1:18" x14ac:dyDescent="0.3">
      <c r="A1880" t="str">
        <f t="shared" si="116"/>
        <v>1879-Jac/SPS</v>
      </c>
      <c r="B1880" t="s">
        <v>62</v>
      </c>
      <c r="C1880" t="str">
        <f t="shared" si="117"/>
        <v>Jac</v>
      </c>
      <c r="D1880">
        <v>1879</v>
      </c>
      <c r="E1880" t="s">
        <v>30</v>
      </c>
      <c r="F1880" s="5">
        <v>59</v>
      </c>
      <c r="G1880" s="5" t="str">
        <f t="shared" si="118"/>
        <v>Senior</v>
      </c>
      <c r="H1880" t="s">
        <v>31</v>
      </c>
      <c r="I1880" t="s">
        <v>66</v>
      </c>
      <c r="J1880" t="s">
        <v>57</v>
      </c>
      <c r="K1880" t="s">
        <v>67</v>
      </c>
      <c r="L1880" s="12">
        <v>5</v>
      </c>
      <c r="M1880" s="6">
        <v>1620.56</v>
      </c>
      <c r="N1880" s="8">
        <v>0.09</v>
      </c>
      <c r="O1880" s="5">
        <v>2949.42</v>
      </c>
      <c r="P1880" s="10" t="str">
        <f t="shared" si="119"/>
        <v>2023</v>
      </c>
      <c r="Q1880" s="10" t="s">
        <v>295</v>
      </c>
      <c r="R1880" s="11" t="s">
        <v>3029</v>
      </c>
    </row>
    <row r="1881" spans="1:18" x14ac:dyDescent="0.3">
      <c r="A1881" t="str">
        <f t="shared" si="116"/>
        <v>1880-Mar/SPS</v>
      </c>
      <c r="B1881" t="s">
        <v>62</v>
      </c>
      <c r="C1881" t="str">
        <f t="shared" si="117"/>
        <v>Mar</v>
      </c>
      <c r="D1881">
        <v>1880</v>
      </c>
      <c r="E1881" t="s">
        <v>18</v>
      </c>
      <c r="F1881" s="5">
        <v>43</v>
      </c>
      <c r="G1881" s="5" t="str">
        <f t="shared" si="118"/>
        <v>Middle Age</v>
      </c>
      <c r="H1881" t="s">
        <v>32</v>
      </c>
      <c r="I1881" t="s">
        <v>63</v>
      </c>
      <c r="J1881" t="s">
        <v>40</v>
      </c>
      <c r="K1881" t="s">
        <v>67</v>
      </c>
      <c r="L1881" s="12">
        <v>5</v>
      </c>
      <c r="M1881" s="6">
        <v>1382.71</v>
      </c>
      <c r="N1881" s="8">
        <v>0.26</v>
      </c>
      <c r="O1881" s="5">
        <v>2046.41</v>
      </c>
      <c r="P1881" s="10" t="str">
        <f t="shared" si="119"/>
        <v>2022</v>
      </c>
      <c r="Q1881" s="10" t="s">
        <v>560</v>
      </c>
      <c r="R1881" s="11" t="s">
        <v>3030</v>
      </c>
    </row>
    <row r="1882" spans="1:18" x14ac:dyDescent="0.3">
      <c r="A1882" t="str">
        <f t="shared" si="116"/>
        <v>1881-Jam/SPS</v>
      </c>
      <c r="B1882" t="s">
        <v>62</v>
      </c>
      <c r="C1882" t="str">
        <f t="shared" si="117"/>
        <v>Jam</v>
      </c>
      <c r="D1882">
        <v>1881</v>
      </c>
      <c r="E1882" t="s">
        <v>17</v>
      </c>
      <c r="F1882" s="5">
        <v>59</v>
      </c>
      <c r="G1882" s="5" t="str">
        <f t="shared" si="118"/>
        <v>Senior</v>
      </c>
      <c r="H1882" t="s">
        <v>31</v>
      </c>
      <c r="I1882" t="s">
        <v>35</v>
      </c>
      <c r="J1882" t="s">
        <v>41</v>
      </c>
      <c r="K1882" t="s">
        <v>43</v>
      </c>
      <c r="L1882">
        <v>8</v>
      </c>
      <c r="M1882" s="6">
        <v>1069.67</v>
      </c>
      <c r="N1882" s="8">
        <v>0.16</v>
      </c>
      <c r="O1882" s="5">
        <v>7188.18</v>
      </c>
      <c r="P1882" s="10" t="str">
        <f t="shared" si="119"/>
        <v>2023</v>
      </c>
      <c r="Q1882" s="10" t="s">
        <v>829</v>
      </c>
      <c r="R1882" s="11" t="s">
        <v>3031</v>
      </c>
    </row>
    <row r="1883" spans="1:18" x14ac:dyDescent="0.3">
      <c r="A1883" t="str">
        <f t="shared" si="116"/>
        <v>1882-Joh/SPS</v>
      </c>
      <c r="B1883" t="s">
        <v>62</v>
      </c>
      <c r="C1883" t="str">
        <f t="shared" si="117"/>
        <v>Joh</v>
      </c>
      <c r="D1883">
        <v>1882</v>
      </c>
      <c r="E1883" t="s">
        <v>19</v>
      </c>
      <c r="F1883" s="5">
        <v>58</v>
      </c>
      <c r="G1883" s="5" t="str">
        <f t="shared" si="118"/>
        <v>Senior</v>
      </c>
      <c r="H1883" t="s">
        <v>31</v>
      </c>
      <c r="I1883" t="s">
        <v>65</v>
      </c>
      <c r="J1883" t="s">
        <v>37</v>
      </c>
      <c r="K1883" t="s">
        <v>43</v>
      </c>
      <c r="L1883">
        <v>6</v>
      </c>
      <c r="M1883" s="6">
        <v>1317.24</v>
      </c>
      <c r="N1883" s="8">
        <v>0.17</v>
      </c>
      <c r="O1883" s="5">
        <v>6559.86</v>
      </c>
      <c r="P1883" s="10" t="str">
        <f t="shared" si="119"/>
        <v>2022</v>
      </c>
      <c r="Q1883" s="10" t="s">
        <v>1132</v>
      </c>
      <c r="R1883" s="11" t="s">
        <v>3032</v>
      </c>
    </row>
    <row r="1884" spans="1:18" x14ac:dyDescent="0.3">
      <c r="A1884" t="str">
        <f t="shared" si="116"/>
        <v>1883-Dav/SPS</v>
      </c>
      <c r="B1884" t="s">
        <v>62</v>
      </c>
      <c r="C1884" t="str">
        <f t="shared" si="117"/>
        <v>Dav</v>
      </c>
      <c r="D1884">
        <v>1883</v>
      </c>
      <c r="E1884" t="s">
        <v>22</v>
      </c>
      <c r="F1884" s="5">
        <v>19</v>
      </c>
      <c r="G1884" s="5" t="str">
        <f t="shared" si="118"/>
        <v>Young</v>
      </c>
      <c r="H1884" t="s">
        <v>31</v>
      </c>
      <c r="I1884" t="s">
        <v>65</v>
      </c>
      <c r="J1884" t="s">
        <v>41</v>
      </c>
      <c r="K1884" t="s">
        <v>43</v>
      </c>
      <c r="L1884">
        <v>3</v>
      </c>
      <c r="M1884" s="6">
        <v>1759.07</v>
      </c>
      <c r="N1884" s="8">
        <v>0.2</v>
      </c>
      <c r="O1884" s="5">
        <v>4221.7700000000004</v>
      </c>
      <c r="P1884" s="10" t="str">
        <f t="shared" si="119"/>
        <v>2020</v>
      </c>
      <c r="Q1884" s="10" t="s">
        <v>945</v>
      </c>
      <c r="R1884" s="11" t="s">
        <v>3033</v>
      </c>
    </row>
    <row r="1885" spans="1:18" x14ac:dyDescent="0.3">
      <c r="A1885" t="str">
        <f t="shared" si="116"/>
        <v>1884-Muh/SPS</v>
      </c>
      <c r="B1885" t="s">
        <v>62</v>
      </c>
      <c r="C1885" t="str">
        <f t="shared" si="117"/>
        <v>Muh</v>
      </c>
      <c r="D1885">
        <v>1884</v>
      </c>
      <c r="E1885" t="s">
        <v>27</v>
      </c>
      <c r="F1885" s="5">
        <v>52</v>
      </c>
      <c r="G1885" s="5" t="str">
        <f t="shared" si="118"/>
        <v>Senior</v>
      </c>
      <c r="H1885" t="s">
        <v>31</v>
      </c>
      <c r="I1885" t="s">
        <v>33</v>
      </c>
      <c r="J1885" t="s">
        <v>40</v>
      </c>
      <c r="K1885" t="s">
        <v>67</v>
      </c>
      <c r="L1885">
        <v>5</v>
      </c>
      <c r="M1885" s="6">
        <v>803.53</v>
      </c>
      <c r="N1885" s="8">
        <v>0.09</v>
      </c>
      <c r="O1885" s="5">
        <v>3656.06</v>
      </c>
      <c r="P1885" s="10" t="str">
        <f t="shared" si="119"/>
        <v>2021</v>
      </c>
      <c r="Q1885" s="10" t="s">
        <v>1133</v>
      </c>
      <c r="R1885" s="11" t="s">
        <v>3034</v>
      </c>
    </row>
    <row r="1886" spans="1:18" x14ac:dyDescent="0.3">
      <c r="A1886" t="str">
        <f t="shared" si="116"/>
        <v>1885-Sop/SPS</v>
      </c>
      <c r="B1886" t="s">
        <v>62</v>
      </c>
      <c r="C1886" t="str">
        <f t="shared" si="117"/>
        <v>Sop</v>
      </c>
      <c r="D1886">
        <v>1885</v>
      </c>
      <c r="E1886" t="s">
        <v>58</v>
      </c>
      <c r="F1886" s="5">
        <v>51</v>
      </c>
      <c r="G1886" s="5" t="str">
        <f t="shared" si="118"/>
        <v>Senior</v>
      </c>
      <c r="H1886" t="s">
        <v>31</v>
      </c>
      <c r="I1886" t="s">
        <v>35</v>
      </c>
      <c r="J1886" t="s">
        <v>41</v>
      </c>
      <c r="K1886" t="s">
        <v>43</v>
      </c>
      <c r="L1886">
        <v>3</v>
      </c>
      <c r="M1886" s="6">
        <v>1550.04</v>
      </c>
      <c r="N1886" s="8">
        <v>0.13</v>
      </c>
      <c r="O1886" s="5">
        <v>4045.6</v>
      </c>
      <c r="P1886" s="10" t="str">
        <f t="shared" si="119"/>
        <v>2023</v>
      </c>
      <c r="Q1886" s="10" t="s">
        <v>1134</v>
      </c>
      <c r="R1886" s="11" t="s">
        <v>3035</v>
      </c>
    </row>
    <row r="1887" spans="1:18" x14ac:dyDescent="0.3">
      <c r="A1887" t="str">
        <f t="shared" si="116"/>
        <v>1886-Joh/SPS</v>
      </c>
      <c r="B1887" t="s">
        <v>62</v>
      </c>
      <c r="C1887" t="str">
        <f t="shared" si="117"/>
        <v>Joh</v>
      </c>
      <c r="D1887">
        <v>1886</v>
      </c>
      <c r="E1887" t="s">
        <v>19</v>
      </c>
      <c r="F1887" s="5">
        <v>23</v>
      </c>
      <c r="G1887" s="5" t="str">
        <f t="shared" si="118"/>
        <v>Young</v>
      </c>
      <c r="H1887" t="s">
        <v>32</v>
      </c>
      <c r="I1887" t="s">
        <v>33</v>
      </c>
      <c r="J1887" t="s">
        <v>37</v>
      </c>
      <c r="K1887" t="s">
        <v>43</v>
      </c>
      <c r="L1887" s="12">
        <v>5</v>
      </c>
      <c r="M1887" s="6">
        <v>359.87</v>
      </c>
      <c r="N1887" s="8">
        <v>0.22</v>
      </c>
      <c r="O1887" s="5">
        <v>561.4</v>
      </c>
      <c r="P1887" s="10" t="str">
        <f t="shared" si="119"/>
        <v>2023</v>
      </c>
      <c r="Q1887" s="10" t="s">
        <v>925</v>
      </c>
      <c r="R1887" s="11" t="s">
        <v>3036</v>
      </c>
    </row>
    <row r="1888" spans="1:18" x14ac:dyDescent="0.3">
      <c r="A1888" t="str">
        <f t="shared" si="116"/>
        <v>1887-Sar/SPS</v>
      </c>
      <c r="B1888" t="s">
        <v>62</v>
      </c>
      <c r="C1888" t="str">
        <f t="shared" si="117"/>
        <v>Sar</v>
      </c>
      <c r="D1888">
        <v>1887</v>
      </c>
      <c r="E1888" t="s">
        <v>29</v>
      </c>
      <c r="F1888" s="5">
        <v>48</v>
      </c>
      <c r="G1888" s="5" t="str">
        <f t="shared" si="118"/>
        <v>Senior</v>
      </c>
      <c r="H1888" t="s">
        <v>31</v>
      </c>
      <c r="I1888" t="s">
        <v>35</v>
      </c>
      <c r="J1888" t="s">
        <v>57</v>
      </c>
      <c r="K1888" t="s">
        <v>42</v>
      </c>
      <c r="L1888">
        <v>3</v>
      </c>
      <c r="M1888" s="6">
        <v>1417.31</v>
      </c>
      <c r="N1888" s="8">
        <v>0.3</v>
      </c>
      <c r="O1888" s="5">
        <v>2976.35</v>
      </c>
      <c r="P1888" s="10" t="str">
        <f t="shared" si="119"/>
        <v>2023</v>
      </c>
      <c r="Q1888" s="10" t="s">
        <v>512</v>
      </c>
      <c r="R1888" s="11" t="s">
        <v>3037</v>
      </c>
    </row>
    <row r="1889" spans="1:18" x14ac:dyDescent="0.3">
      <c r="A1889" t="str">
        <f t="shared" si="116"/>
        <v>1888-Joh/SPS</v>
      </c>
      <c r="B1889" t="s">
        <v>62</v>
      </c>
      <c r="C1889" t="str">
        <f t="shared" si="117"/>
        <v>Joh</v>
      </c>
      <c r="D1889">
        <v>1888</v>
      </c>
      <c r="E1889" t="s">
        <v>19</v>
      </c>
      <c r="F1889" s="5">
        <v>40</v>
      </c>
      <c r="G1889" s="5" t="str">
        <f t="shared" si="118"/>
        <v>Middle Age</v>
      </c>
      <c r="H1889" t="s">
        <v>32</v>
      </c>
      <c r="I1889" t="s">
        <v>63</v>
      </c>
      <c r="J1889" t="s">
        <v>40</v>
      </c>
      <c r="K1889" t="s">
        <v>43</v>
      </c>
      <c r="L1889">
        <v>1</v>
      </c>
      <c r="M1889" s="6">
        <v>1513.78</v>
      </c>
      <c r="N1889" s="8">
        <v>0.01</v>
      </c>
      <c r="O1889" s="5">
        <v>1498.64</v>
      </c>
      <c r="P1889" s="10" t="str">
        <f t="shared" si="119"/>
        <v>2023</v>
      </c>
      <c r="Q1889" s="10" t="s">
        <v>629</v>
      </c>
      <c r="R1889" s="11" t="s">
        <v>3038</v>
      </c>
    </row>
    <row r="1890" spans="1:18" x14ac:dyDescent="0.3">
      <c r="A1890" t="str">
        <f t="shared" si="116"/>
        <v>1889-Fat/SPS</v>
      </c>
      <c r="B1890" t="s">
        <v>62</v>
      </c>
      <c r="C1890" t="str">
        <f t="shared" si="117"/>
        <v>Fat</v>
      </c>
      <c r="D1890">
        <v>1889</v>
      </c>
      <c r="E1890" t="s">
        <v>13</v>
      </c>
      <c r="F1890" s="5">
        <v>29</v>
      </c>
      <c r="G1890" s="5" t="str">
        <f t="shared" si="118"/>
        <v>Middle Age</v>
      </c>
      <c r="H1890" t="s">
        <v>31</v>
      </c>
      <c r="I1890" t="s">
        <v>66</v>
      </c>
      <c r="J1890" t="s">
        <v>40</v>
      </c>
      <c r="K1890" t="s">
        <v>42</v>
      </c>
      <c r="L1890">
        <v>7</v>
      </c>
      <c r="M1890" s="6">
        <v>913.85</v>
      </c>
      <c r="N1890" s="8">
        <v>0.01</v>
      </c>
      <c r="O1890" s="5">
        <v>6332.98</v>
      </c>
      <c r="P1890" s="10" t="str">
        <f t="shared" si="119"/>
        <v>2021</v>
      </c>
      <c r="Q1890" s="10" t="s">
        <v>316</v>
      </c>
      <c r="R1890" s="11" t="s">
        <v>3039</v>
      </c>
    </row>
    <row r="1891" spans="1:18" x14ac:dyDescent="0.3">
      <c r="A1891" t="str">
        <f t="shared" si="116"/>
        <v>1890-Emi/SPS</v>
      </c>
      <c r="B1891" t="s">
        <v>62</v>
      </c>
      <c r="C1891" t="str">
        <f t="shared" si="117"/>
        <v>Emi</v>
      </c>
      <c r="D1891">
        <v>1890</v>
      </c>
      <c r="E1891" t="s">
        <v>28</v>
      </c>
      <c r="F1891" s="5">
        <v>45</v>
      </c>
      <c r="G1891" s="5" t="str">
        <f t="shared" si="118"/>
        <v>Senior</v>
      </c>
      <c r="H1891" t="s">
        <v>31</v>
      </c>
      <c r="I1891" t="s">
        <v>35</v>
      </c>
      <c r="J1891" t="s">
        <v>57</v>
      </c>
      <c r="K1891" t="s">
        <v>67</v>
      </c>
      <c r="L1891">
        <v>6</v>
      </c>
      <c r="M1891" s="6">
        <v>1597.56</v>
      </c>
      <c r="N1891" s="8">
        <v>0.13</v>
      </c>
      <c r="O1891" s="5">
        <v>8339.26</v>
      </c>
      <c r="P1891" s="10" t="str">
        <f t="shared" si="119"/>
        <v>2020</v>
      </c>
      <c r="Q1891" s="10" t="s">
        <v>946</v>
      </c>
      <c r="R1891" s="11" t="s">
        <v>3040</v>
      </c>
    </row>
    <row r="1892" spans="1:18" x14ac:dyDescent="0.3">
      <c r="A1892" t="str">
        <f t="shared" si="116"/>
        <v>1891-Ali/SPS</v>
      </c>
      <c r="B1892" t="s">
        <v>62</v>
      </c>
      <c r="C1892" t="str">
        <f t="shared" si="117"/>
        <v>Ali</v>
      </c>
      <c r="D1892">
        <v>1891</v>
      </c>
      <c r="E1892" t="s">
        <v>12</v>
      </c>
      <c r="F1892" s="5">
        <v>32</v>
      </c>
      <c r="G1892" s="5" t="str">
        <f t="shared" si="118"/>
        <v>Middle Age</v>
      </c>
      <c r="H1892" t="s">
        <v>32</v>
      </c>
      <c r="I1892" t="s">
        <v>34</v>
      </c>
      <c r="J1892" t="s">
        <v>57</v>
      </c>
      <c r="K1892" t="s">
        <v>43</v>
      </c>
      <c r="L1892">
        <v>5</v>
      </c>
      <c r="M1892" s="6">
        <v>1136.3499999999999</v>
      </c>
      <c r="N1892" s="8">
        <v>0.2</v>
      </c>
      <c r="O1892" s="5">
        <v>4545.3999999999996</v>
      </c>
      <c r="P1892" s="10" t="str">
        <f t="shared" si="119"/>
        <v>2020</v>
      </c>
      <c r="Q1892" s="10" t="s">
        <v>1135</v>
      </c>
      <c r="R1892" s="11" t="s">
        <v>3041</v>
      </c>
    </row>
    <row r="1893" spans="1:18" x14ac:dyDescent="0.3">
      <c r="A1893" t="str">
        <f t="shared" si="116"/>
        <v>1892-Noa/SPS</v>
      </c>
      <c r="B1893" t="s">
        <v>62</v>
      </c>
      <c r="C1893" t="str">
        <f t="shared" si="117"/>
        <v>Noa</v>
      </c>
      <c r="D1893">
        <v>1892</v>
      </c>
      <c r="E1893" t="s">
        <v>24</v>
      </c>
      <c r="F1893" s="5">
        <v>36</v>
      </c>
      <c r="G1893" s="5" t="str">
        <f t="shared" si="118"/>
        <v>Middle Age</v>
      </c>
      <c r="H1893" t="s">
        <v>32</v>
      </c>
      <c r="I1893" t="s">
        <v>65</v>
      </c>
      <c r="J1893" t="s">
        <v>37</v>
      </c>
      <c r="K1893" t="s">
        <v>42</v>
      </c>
      <c r="L1893">
        <v>6</v>
      </c>
      <c r="M1893" s="6">
        <v>1875.74</v>
      </c>
      <c r="N1893" s="8">
        <v>0.12</v>
      </c>
      <c r="O1893" s="5">
        <v>9903.91</v>
      </c>
      <c r="P1893" s="10" t="str">
        <f t="shared" si="119"/>
        <v>2023</v>
      </c>
      <c r="Q1893" s="10" t="s">
        <v>668</v>
      </c>
      <c r="R1893" s="11" t="s">
        <v>3042</v>
      </c>
    </row>
    <row r="1894" spans="1:18" x14ac:dyDescent="0.3">
      <c r="A1894" t="str">
        <f t="shared" si="116"/>
        <v>1893-Ais/SPS</v>
      </c>
      <c r="B1894" t="s">
        <v>62</v>
      </c>
      <c r="C1894" t="str">
        <f t="shared" si="117"/>
        <v>Ais</v>
      </c>
      <c r="D1894">
        <v>1893</v>
      </c>
      <c r="E1894" t="s">
        <v>16</v>
      </c>
      <c r="F1894" s="5">
        <v>29</v>
      </c>
      <c r="G1894" s="5" t="str">
        <f t="shared" si="118"/>
        <v>Middle Age</v>
      </c>
      <c r="H1894" t="s">
        <v>31</v>
      </c>
      <c r="I1894" t="s">
        <v>35</v>
      </c>
      <c r="J1894" t="s">
        <v>39</v>
      </c>
      <c r="K1894" t="s">
        <v>42</v>
      </c>
      <c r="L1894">
        <v>8</v>
      </c>
      <c r="M1894" s="6">
        <v>269.31</v>
      </c>
      <c r="N1894" s="8">
        <v>0.3</v>
      </c>
      <c r="O1894" s="5">
        <v>1508.14</v>
      </c>
      <c r="P1894" s="10" t="str">
        <f t="shared" si="119"/>
        <v>2020</v>
      </c>
      <c r="Q1894" s="10" t="s">
        <v>385</v>
      </c>
      <c r="R1894" s="11" t="s">
        <v>3043</v>
      </c>
    </row>
    <row r="1895" spans="1:18" x14ac:dyDescent="0.3">
      <c r="A1895" t="str">
        <f t="shared" si="116"/>
        <v>1894-Jam/SPS</v>
      </c>
      <c r="B1895" t="s">
        <v>62</v>
      </c>
      <c r="C1895" t="str">
        <f t="shared" si="117"/>
        <v>Jam</v>
      </c>
      <c r="D1895">
        <v>1894</v>
      </c>
      <c r="E1895" t="s">
        <v>17</v>
      </c>
      <c r="F1895" s="5">
        <v>19</v>
      </c>
      <c r="G1895" s="5" t="str">
        <f t="shared" si="118"/>
        <v>Young</v>
      </c>
      <c r="H1895" t="s">
        <v>31</v>
      </c>
      <c r="I1895" t="s">
        <v>66</v>
      </c>
      <c r="J1895" t="s">
        <v>38</v>
      </c>
      <c r="K1895" t="s">
        <v>42</v>
      </c>
      <c r="L1895">
        <v>3</v>
      </c>
      <c r="M1895" s="6">
        <v>305.10000000000002</v>
      </c>
      <c r="N1895" s="8">
        <v>0.06</v>
      </c>
      <c r="O1895" s="5">
        <v>860.38</v>
      </c>
      <c r="P1895" s="10" t="str">
        <f t="shared" si="119"/>
        <v>2022</v>
      </c>
      <c r="Q1895" s="10" t="s">
        <v>1136</v>
      </c>
      <c r="R1895" s="11" t="s">
        <v>3044</v>
      </c>
    </row>
    <row r="1896" spans="1:18" x14ac:dyDescent="0.3">
      <c r="A1896" t="str">
        <f t="shared" si="116"/>
        <v>1895-Joh/SPS</v>
      </c>
      <c r="B1896" t="s">
        <v>62</v>
      </c>
      <c r="C1896" t="str">
        <f t="shared" si="117"/>
        <v>Joh</v>
      </c>
      <c r="D1896">
        <v>1895</v>
      </c>
      <c r="E1896" t="s">
        <v>19</v>
      </c>
      <c r="F1896" s="5">
        <v>28</v>
      </c>
      <c r="G1896" s="5" t="str">
        <f t="shared" si="118"/>
        <v>Middle Age</v>
      </c>
      <c r="H1896" t="s">
        <v>32</v>
      </c>
      <c r="I1896" t="s">
        <v>35</v>
      </c>
      <c r="J1896" t="s">
        <v>39</v>
      </c>
      <c r="K1896" t="s">
        <v>67</v>
      </c>
      <c r="L1896">
        <v>3</v>
      </c>
      <c r="M1896" s="6">
        <v>1692.73</v>
      </c>
      <c r="N1896" s="8">
        <v>0</v>
      </c>
      <c r="O1896" s="5">
        <v>5078.1899999999996</v>
      </c>
      <c r="P1896" s="10" t="str">
        <f t="shared" si="119"/>
        <v>2021</v>
      </c>
      <c r="Q1896" s="10" t="s">
        <v>1137</v>
      </c>
      <c r="R1896" s="11" t="s">
        <v>3045</v>
      </c>
    </row>
    <row r="1897" spans="1:18" x14ac:dyDescent="0.3">
      <c r="A1897" t="str">
        <f t="shared" si="116"/>
        <v>1896-Ali/SPS</v>
      </c>
      <c r="B1897" t="s">
        <v>62</v>
      </c>
      <c r="C1897" t="str">
        <f t="shared" si="117"/>
        <v>Ali</v>
      </c>
      <c r="D1897">
        <v>1896</v>
      </c>
      <c r="E1897" t="s">
        <v>12</v>
      </c>
      <c r="F1897" s="5">
        <v>61</v>
      </c>
      <c r="G1897" s="5" t="str">
        <f t="shared" si="118"/>
        <v>Senior</v>
      </c>
      <c r="H1897" t="s">
        <v>32</v>
      </c>
      <c r="I1897" t="s">
        <v>65</v>
      </c>
      <c r="J1897" t="s">
        <v>39</v>
      </c>
      <c r="K1897" t="s">
        <v>43</v>
      </c>
      <c r="L1897">
        <v>5</v>
      </c>
      <c r="M1897" s="6">
        <v>1692.6</v>
      </c>
      <c r="N1897" s="8">
        <v>0.06</v>
      </c>
      <c r="O1897" s="5">
        <v>7955.22</v>
      </c>
      <c r="P1897" s="10" t="str">
        <f t="shared" si="119"/>
        <v>2023</v>
      </c>
      <c r="Q1897" s="10" t="s">
        <v>897</v>
      </c>
      <c r="R1897" s="11" t="s">
        <v>3046</v>
      </c>
    </row>
    <row r="1898" spans="1:18" x14ac:dyDescent="0.3">
      <c r="A1898" t="str">
        <f t="shared" si="116"/>
        <v>1897-Lea/SPS</v>
      </c>
      <c r="B1898" t="s">
        <v>62</v>
      </c>
      <c r="C1898" t="str">
        <f t="shared" si="117"/>
        <v>Lea</v>
      </c>
      <c r="D1898">
        <v>1897</v>
      </c>
      <c r="E1898" t="s">
        <v>14</v>
      </c>
      <c r="F1898" s="5">
        <v>54</v>
      </c>
      <c r="G1898" s="5" t="str">
        <f t="shared" si="118"/>
        <v>Senior</v>
      </c>
      <c r="H1898" t="s">
        <v>31</v>
      </c>
      <c r="I1898" t="s">
        <v>64</v>
      </c>
      <c r="J1898" t="s">
        <v>41</v>
      </c>
      <c r="K1898" t="s">
        <v>67</v>
      </c>
      <c r="L1898">
        <v>5</v>
      </c>
      <c r="M1898" s="6">
        <v>968.89</v>
      </c>
      <c r="N1898" s="8">
        <v>0.27</v>
      </c>
      <c r="O1898" s="5">
        <v>3536.45</v>
      </c>
      <c r="P1898" s="10" t="str">
        <f t="shared" si="119"/>
        <v>2020</v>
      </c>
      <c r="Q1898" s="10" t="s">
        <v>575</v>
      </c>
      <c r="R1898" s="11" t="s">
        <v>3047</v>
      </c>
    </row>
    <row r="1899" spans="1:18" x14ac:dyDescent="0.3">
      <c r="A1899" t="str">
        <f t="shared" si="116"/>
        <v>1898-Ais/SPS</v>
      </c>
      <c r="B1899" t="s">
        <v>62</v>
      </c>
      <c r="C1899" t="str">
        <f t="shared" si="117"/>
        <v>Ais</v>
      </c>
      <c r="D1899">
        <v>1898</v>
      </c>
      <c r="E1899" t="s">
        <v>16</v>
      </c>
      <c r="F1899" s="5">
        <v>55</v>
      </c>
      <c r="G1899" s="5" t="str">
        <f t="shared" si="118"/>
        <v>Senior</v>
      </c>
      <c r="H1899" t="s">
        <v>31</v>
      </c>
      <c r="I1899" t="s">
        <v>35</v>
      </c>
      <c r="J1899" t="s">
        <v>38</v>
      </c>
      <c r="K1899" t="s">
        <v>42</v>
      </c>
      <c r="L1899">
        <v>1</v>
      </c>
      <c r="M1899" s="6">
        <v>1929.73</v>
      </c>
      <c r="N1899" s="8">
        <v>0.04</v>
      </c>
      <c r="O1899" s="5">
        <v>1852.54</v>
      </c>
      <c r="P1899" s="10" t="str">
        <f t="shared" si="119"/>
        <v>2022</v>
      </c>
      <c r="Q1899" s="10" t="s">
        <v>1066</v>
      </c>
      <c r="R1899" s="11" t="s">
        <v>3048</v>
      </c>
    </row>
    <row r="1900" spans="1:18" x14ac:dyDescent="0.3">
      <c r="A1900" t="str">
        <f t="shared" si="116"/>
        <v>1899-Ais/SPS</v>
      </c>
      <c r="B1900" t="s">
        <v>62</v>
      </c>
      <c r="C1900" t="str">
        <f t="shared" si="117"/>
        <v>Ais</v>
      </c>
      <c r="D1900">
        <v>1899</v>
      </c>
      <c r="E1900" t="s">
        <v>16</v>
      </c>
      <c r="F1900" s="5">
        <v>42</v>
      </c>
      <c r="G1900" s="5" t="str">
        <f t="shared" si="118"/>
        <v>Middle Age</v>
      </c>
      <c r="H1900" t="s">
        <v>31</v>
      </c>
      <c r="I1900" t="s">
        <v>34</v>
      </c>
      <c r="J1900" t="s">
        <v>57</v>
      </c>
      <c r="K1900" t="s">
        <v>67</v>
      </c>
      <c r="L1900">
        <v>4</v>
      </c>
      <c r="M1900" s="6">
        <v>1374.81</v>
      </c>
      <c r="N1900" s="8">
        <v>0.14000000000000001</v>
      </c>
      <c r="O1900" s="5">
        <v>4729.3500000000004</v>
      </c>
      <c r="P1900" s="10" t="str">
        <f t="shared" si="119"/>
        <v>2022</v>
      </c>
      <c r="Q1900" s="10" t="s">
        <v>120</v>
      </c>
      <c r="R1900" s="11" t="s">
        <v>3049</v>
      </c>
    </row>
    <row r="1901" spans="1:18" x14ac:dyDescent="0.3">
      <c r="A1901" t="str">
        <f t="shared" si="116"/>
        <v>1900-Ali/SPS</v>
      </c>
      <c r="B1901" t="s">
        <v>62</v>
      </c>
      <c r="C1901" t="str">
        <f t="shared" si="117"/>
        <v>Ali</v>
      </c>
      <c r="D1901">
        <v>1900</v>
      </c>
      <c r="E1901" t="s">
        <v>12</v>
      </c>
      <c r="F1901" s="5">
        <v>60</v>
      </c>
      <c r="G1901" s="5" t="str">
        <f t="shared" si="118"/>
        <v>Senior</v>
      </c>
      <c r="H1901" t="s">
        <v>32</v>
      </c>
      <c r="I1901" t="s">
        <v>65</v>
      </c>
      <c r="J1901" t="s">
        <v>39</v>
      </c>
      <c r="K1901" t="s">
        <v>67</v>
      </c>
      <c r="L1901">
        <v>9</v>
      </c>
      <c r="M1901" s="6">
        <v>1966.56</v>
      </c>
      <c r="N1901" s="8">
        <v>0.13</v>
      </c>
      <c r="O1901" s="5">
        <v>15398.16</v>
      </c>
      <c r="P1901" s="10" t="str">
        <f t="shared" si="119"/>
        <v>2022</v>
      </c>
      <c r="Q1901" s="10" t="s">
        <v>1138</v>
      </c>
      <c r="R1901" s="11" t="s">
        <v>3050</v>
      </c>
    </row>
    <row r="1902" spans="1:18" x14ac:dyDescent="0.3">
      <c r="A1902" t="str">
        <f t="shared" si="116"/>
        <v>1901-Ais/SPS</v>
      </c>
      <c r="B1902" t="s">
        <v>62</v>
      </c>
      <c r="C1902" t="str">
        <f t="shared" si="117"/>
        <v>Ais</v>
      </c>
      <c r="D1902">
        <v>1901</v>
      </c>
      <c r="E1902" t="s">
        <v>16</v>
      </c>
      <c r="F1902" s="5">
        <v>38</v>
      </c>
      <c r="G1902" s="5" t="str">
        <f t="shared" si="118"/>
        <v>Middle Age</v>
      </c>
      <c r="H1902" t="s">
        <v>31</v>
      </c>
      <c r="I1902" t="s">
        <v>66</v>
      </c>
      <c r="J1902" t="s">
        <v>37</v>
      </c>
      <c r="K1902" t="s">
        <v>42</v>
      </c>
      <c r="L1902">
        <v>8</v>
      </c>
      <c r="M1902" s="6">
        <v>1088.17</v>
      </c>
      <c r="N1902" s="8">
        <v>0.2</v>
      </c>
      <c r="O1902" s="5">
        <v>6964.29</v>
      </c>
      <c r="P1902" s="10" t="str">
        <f t="shared" si="119"/>
        <v>2022</v>
      </c>
      <c r="Q1902" s="10" t="s">
        <v>290</v>
      </c>
      <c r="R1902" s="11" t="s">
        <v>3051</v>
      </c>
    </row>
    <row r="1903" spans="1:18" x14ac:dyDescent="0.3">
      <c r="A1903" t="str">
        <f t="shared" si="116"/>
        <v>1902-Lea/SPS</v>
      </c>
      <c r="B1903" t="s">
        <v>62</v>
      </c>
      <c r="C1903" t="str">
        <f t="shared" si="117"/>
        <v>Lea</v>
      </c>
      <c r="D1903">
        <v>1902</v>
      </c>
      <c r="E1903" t="s">
        <v>14</v>
      </c>
      <c r="F1903" s="5">
        <v>59</v>
      </c>
      <c r="G1903" s="5" t="str">
        <f t="shared" si="118"/>
        <v>Senior</v>
      </c>
      <c r="H1903" t="s">
        <v>32</v>
      </c>
      <c r="I1903" t="s">
        <v>63</v>
      </c>
      <c r="J1903" t="s">
        <v>39</v>
      </c>
      <c r="K1903" t="s">
        <v>43</v>
      </c>
      <c r="L1903">
        <v>3</v>
      </c>
      <c r="M1903" s="6">
        <v>443.15</v>
      </c>
      <c r="N1903" s="8">
        <v>0.02</v>
      </c>
      <c r="O1903" s="5">
        <v>1302.8599999999999</v>
      </c>
      <c r="P1903" s="10" t="str">
        <f t="shared" si="119"/>
        <v>2022</v>
      </c>
      <c r="Q1903" s="10" t="s">
        <v>311</v>
      </c>
      <c r="R1903" s="11" t="s">
        <v>3052</v>
      </c>
    </row>
    <row r="1904" spans="1:18" x14ac:dyDescent="0.3">
      <c r="A1904" t="str">
        <f t="shared" si="116"/>
        <v>1903-Fat/SPS</v>
      </c>
      <c r="B1904" t="s">
        <v>62</v>
      </c>
      <c r="C1904" t="str">
        <f t="shared" si="117"/>
        <v>Fat</v>
      </c>
      <c r="D1904">
        <v>1903</v>
      </c>
      <c r="E1904" t="s">
        <v>13</v>
      </c>
      <c r="F1904" s="5">
        <v>53</v>
      </c>
      <c r="G1904" s="5" t="str">
        <f t="shared" si="118"/>
        <v>Senior</v>
      </c>
      <c r="H1904" t="s">
        <v>32</v>
      </c>
      <c r="I1904" t="s">
        <v>63</v>
      </c>
      <c r="J1904" t="s">
        <v>57</v>
      </c>
      <c r="K1904" t="s">
        <v>43</v>
      </c>
      <c r="L1904">
        <v>5</v>
      </c>
      <c r="M1904" s="6">
        <v>916.57</v>
      </c>
      <c r="N1904" s="8">
        <v>0.2</v>
      </c>
      <c r="O1904" s="5">
        <v>3666.28</v>
      </c>
      <c r="P1904" s="10" t="str">
        <f t="shared" si="119"/>
        <v>2021</v>
      </c>
      <c r="Q1904" s="10" t="s">
        <v>1030</v>
      </c>
      <c r="R1904" s="11" t="s">
        <v>3053</v>
      </c>
    </row>
    <row r="1905" spans="1:18" x14ac:dyDescent="0.3">
      <c r="A1905" t="str">
        <f t="shared" si="116"/>
        <v>1904-Mar/SPS</v>
      </c>
      <c r="B1905" t="s">
        <v>62</v>
      </c>
      <c r="C1905" t="str">
        <f t="shared" si="117"/>
        <v>Mar</v>
      </c>
      <c r="D1905">
        <v>1904</v>
      </c>
      <c r="E1905" t="s">
        <v>18</v>
      </c>
      <c r="F1905" s="5">
        <v>26</v>
      </c>
      <c r="G1905" s="5" t="str">
        <f t="shared" si="118"/>
        <v>Middle Age</v>
      </c>
      <c r="H1905" t="s">
        <v>31</v>
      </c>
      <c r="I1905" t="s">
        <v>65</v>
      </c>
      <c r="J1905" t="s">
        <v>39</v>
      </c>
      <c r="K1905" t="s">
        <v>67</v>
      </c>
      <c r="L1905">
        <v>5</v>
      </c>
      <c r="M1905" s="6">
        <v>1961.95</v>
      </c>
      <c r="N1905" s="8">
        <v>0.11</v>
      </c>
      <c r="O1905" s="5">
        <v>8730.68</v>
      </c>
      <c r="P1905" s="10" t="str">
        <f t="shared" si="119"/>
        <v>2020</v>
      </c>
      <c r="Q1905" s="10" t="s">
        <v>1139</v>
      </c>
      <c r="R1905" s="11" t="s">
        <v>3054</v>
      </c>
    </row>
    <row r="1906" spans="1:18" x14ac:dyDescent="0.3">
      <c r="A1906" t="str">
        <f t="shared" si="116"/>
        <v>1905-Noa/SPS</v>
      </c>
      <c r="B1906" t="s">
        <v>62</v>
      </c>
      <c r="C1906" t="str">
        <f t="shared" si="117"/>
        <v>Noa</v>
      </c>
      <c r="D1906">
        <v>1905</v>
      </c>
      <c r="E1906" t="s">
        <v>24</v>
      </c>
      <c r="F1906" s="5">
        <v>29</v>
      </c>
      <c r="G1906" s="5" t="str">
        <f t="shared" si="118"/>
        <v>Middle Age</v>
      </c>
      <c r="H1906" t="s">
        <v>31</v>
      </c>
      <c r="I1906" t="s">
        <v>33</v>
      </c>
      <c r="J1906" t="s">
        <v>40</v>
      </c>
      <c r="K1906" t="s">
        <v>43</v>
      </c>
      <c r="L1906">
        <v>7</v>
      </c>
      <c r="M1906" s="6">
        <v>772.31</v>
      </c>
      <c r="N1906" s="8">
        <v>0.28000000000000003</v>
      </c>
      <c r="O1906" s="5">
        <v>3892.44</v>
      </c>
      <c r="P1906" s="10" t="str">
        <f t="shared" si="119"/>
        <v>2023</v>
      </c>
      <c r="Q1906" s="10" t="s">
        <v>786</v>
      </c>
      <c r="R1906" s="11" t="s">
        <v>3055</v>
      </c>
    </row>
    <row r="1907" spans="1:18" x14ac:dyDescent="0.3">
      <c r="A1907" t="str">
        <f t="shared" si="116"/>
        <v>1906-Emi/SPS</v>
      </c>
      <c r="B1907" t="s">
        <v>62</v>
      </c>
      <c r="C1907" t="str">
        <f t="shared" si="117"/>
        <v>Emi</v>
      </c>
      <c r="D1907">
        <v>1906</v>
      </c>
      <c r="E1907" t="s">
        <v>28</v>
      </c>
      <c r="F1907" s="5">
        <v>27</v>
      </c>
      <c r="G1907" s="5" t="str">
        <f t="shared" si="118"/>
        <v>Middle Age</v>
      </c>
      <c r="H1907" t="s">
        <v>32</v>
      </c>
      <c r="I1907" t="s">
        <v>64</v>
      </c>
      <c r="J1907" t="s">
        <v>41</v>
      </c>
      <c r="K1907" t="s">
        <v>42</v>
      </c>
      <c r="L1907">
        <v>8</v>
      </c>
      <c r="M1907" s="6">
        <v>1916.18</v>
      </c>
      <c r="N1907" s="8">
        <v>0.25</v>
      </c>
      <c r="O1907" s="5">
        <v>11497.08</v>
      </c>
      <c r="P1907" s="10" t="str">
        <f t="shared" si="119"/>
        <v>2021</v>
      </c>
      <c r="Q1907" s="10" t="s">
        <v>1140</v>
      </c>
      <c r="R1907" s="11" t="s">
        <v>3056</v>
      </c>
    </row>
    <row r="1908" spans="1:18" x14ac:dyDescent="0.3">
      <c r="A1908" t="str">
        <f t="shared" si="116"/>
        <v>1907-Ali/SPS</v>
      </c>
      <c r="B1908" t="s">
        <v>62</v>
      </c>
      <c r="C1908" t="str">
        <f t="shared" si="117"/>
        <v>Ali</v>
      </c>
      <c r="D1908">
        <v>1907</v>
      </c>
      <c r="E1908" t="s">
        <v>12</v>
      </c>
      <c r="F1908" s="5">
        <v>63</v>
      </c>
      <c r="G1908" s="5" t="str">
        <f t="shared" si="118"/>
        <v>Senior</v>
      </c>
      <c r="H1908" t="s">
        <v>31</v>
      </c>
      <c r="I1908" t="s">
        <v>66</v>
      </c>
      <c r="J1908" t="s">
        <v>41</v>
      </c>
      <c r="K1908" t="s">
        <v>43</v>
      </c>
      <c r="L1908">
        <v>9</v>
      </c>
      <c r="M1908" s="6">
        <v>1604.19</v>
      </c>
      <c r="N1908" s="8">
        <v>0.12</v>
      </c>
      <c r="O1908" s="5">
        <v>12705.18</v>
      </c>
      <c r="P1908" s="10" t="str">
        <f t="shared" si="119"/>
        <v>2021</v>
      </c>
      <c r="Q1908" s="10" t="s">
        <v>1141</v>
      </c>
      <c r="R1908" s="11" t="s">
        <v>3057</v>
      </c>
    </row>
    <row r="1909" spans="1:18" x14ac:dyDescent="0.3">
      <c r="A1909" t="str">
        <f t="shared" si="116"/>
        <v>1908-Muh/SPS</v>
      </c>
      <c r="B1909" t="s">
        <v>62</v>
      </c>
      <c r="C1909" t="str">
        <f t="shared" si="117"/>
        <v>Muh</v>
      </c>
      <c r="D1909">
        <v>1908</v>
      </c>
      <c r="E1909" t="s">
        <v>27</v>
      </c>
      <c r="F1909" s="5">
        <v>22</v>
      </c>
      <c r="G1909" s="5" t="str">
        <f t="shared" si="118"/>
        <v>Young</v>
      </c>
      <c r="H1909" t="s">
        <v>31</v>
      </c>
      <c r="I1909" t="s">
        <v>64</v>
      </c>
      <c r="J1909" t="s">
        <v>39</v>
      </c>
      <c r="K1909" t="s">
        <v>67</v>
      </c>
      <c r="L1909">
        <v>7</v>
      </c>
      <c r="M1909" s="6">
        <v>912.11</v>
      </c>
      <c r="N1909" s="8">
        <v>0.3</v>
      </c>
      <c r="O1909" s="5">
        <v>4469.34</v>
      </c>
      <c r="P1909" s="10" t="str">
        <f t="shared" si="119"/>
        <v>2022</v>
      </c>
      <c r="Q1909" s="10" t="s">
        <v>641</v>
      </c>
      <c r="R1909" s="11" t="s">
        <v>3058</v>
      </c>
    </row>
    <row r="1910" spans="1:18" x14ac:dyDescent="0.3">
      <c r="A1910" t="str">
        <f t="shared" si="116"/>
        <v>1909-Isa/SPS</v>
      </c>
      <c r="B1910" t="s">
        <v>62</v>
      </c>
      <c r="C1910" t="str">
        <f t="shared" si="117"/>
        <v>Isa</v>
      </c>
      <c r="D1910">
        <v>1909</v>
      </c>
      <c r="E1910" t="s">
        <v>21</v>
      </c>
      <c r="F1910" s="5">
        <v>50</v>
      </c>
      <c r="G1910" s="5" t="str">
        <f t="shared" si="118"/>
        <v>Senior</v>
      </c>
      <c r="H1910" t="s">
        <v>32</v>
      </c>
      <c r="I1910" t="s">
        <v>63</v>
      </c>
      <c r="J1910" t="s">
        <v>41</v>
      </c>
      <c r="K1910" t="s">
        <v>42</v>
      </c>
      <c r="L1910" s="12">
        <v>5</v>
      </c>
      <c r="M1910" s="6">
        <v>1106.6500000000001</v>
      </c>
      <c r="N1910" s="8">
        <v>0.02</v>
      </c>
      <c r="O1910" s="5">
        <v>2169.0300000000002</v>
      </c>
      <c r="P1910" s="10" t="str">
        <f t="shared" si="119"/>
        <v>2023</v>
      </c>
      <c r="Q1910" s="10" t="s">
        <v>1142</v>
      </c>
      <c r="R1910" s="11" t="s">
        <v>2578</v>
      </c>
    </row>
    <row r="1911" spans="1:18" x14ac:dyDescent="0.3">
      <c r="A1911" t="str">
        <f t="shared" si="116"/>
        <v>1910-Ali/SPS</v>
      </c>
      <c r="B1911" t="s">
        <v>62</v>
      </c>
      <c r="C1911" t="str">
        <f t="shared" si="117"/>
        <v>Ali</v>
      </c>
      <c r="D1911">
        <v>1910</v>
      </c>
      <c r="E1911" t="s">
        <v>12</v>
      </c>
      <c r="F1911" s="5">
        <v>22</v>
      </c>
      <c r="G1911" s="5" t="str">
        <f t="shared" si="118"/>
        <v>Young</v>
      </c>
      <c r="H1911" t="s">
        <v>31</v>
      </c>
      <c r="I1911" t="s">
        <v>64</v>
      </c>
      <c r="J1911" t="s">
        <v>37</v>
      </c>
      <c r="K1911" t="s">
        <v>42</v>
      </c>
      <c r="L1911">
        <v>8</v>
      </c>
      <c r="M1911" s="6">
        <v>1234.51</v>
      </c>
      <c r="N1911" s="8">
        <v>0.24</v>
      </c>
      <c r="O1911" s="5">
        <v>7505.82</v>
      </c>
      <c r="P1911" s="10" t="str">
        <f t="shared" si="119"/>
        <v>2023</v>
      </c>
      <c r="Q1911" s="10" t="s">
        <v>1143</v>
      </c>
      <c r="R1911" s="11" t="s">
        <v>3059</v>
      </c>
    </row>
    <row r="1912" spans="1:18" x14ac:dyDescent="0.3">
      <c r="A1912" t="str">
        <f t="shared" si="116"/>
        <v>1911-Oma/SPS</v>
      </c>
      <c r="B1912" t="s">
        <v>62</v>
      </c>
      <c r="C1912" t="str">
        <f t="shared" si="117"/>
        <v>Oma</v>
      </c>
      <c r="D1912">
        <v>1911</v>
      </c>
      <c r="E1912" t="s">
        <v>23</v>
      </c>
      <c r="F1912" s="5">
        <v>33</v>
      </c>
      <c r="G1912" s="5" t="str">
        <f t="shared" si="118"/>
        <v>Middle Age</v>
      </c>
      <c r="H1912" t="s">
        <v>32</v>
      </c>
      <c r="I1912" t="s">
        <v>34</v>
      </c>
      <c r="J1912" t="s">
        <v>38</v>
      </c>
      <c r="K1912" t="s">
        <v>42</v>
      </c>
      <c r="L1912">
        <v>8</v>
      </c>
      <c r="M1912" s="6">
        <v>1348.24</v>
      </c>
      <c r="N1912" s="8">
        <v>0.13</v>
      </c>
      <c r="O1912" s="5">
        <v>9383.75</v>
      </c>
      <c r="P1912" s="10" t="str">
        <f t="shared" si="119"/>
        <v>2022</v>
      </c>
      <c r="Q1912" s="10" t="s">
        <v>1144</v>
      </c>
      <c r="R1912" s="11" t="s">
        <v>3060</v>
      </c>
    </row>
    <row r="1913" spans="1:18" x14ac:dyDescent="0.3">
      <c r="A1913" t="str">
        <f t="shared" si="116"/>
        <v>1912-Ali/SPS</v>
      </c>
      <c r="B1913" t="s">
        <v>62</v>
      </c>
      <c r="C1913" t="str">
        <f t="shared" si="117"/>
        <v>Ali</v>
      </c>
      <c r="D1913">
        <v>1912</v>
      </c>
      <c r="E1913" t="s">
        <v>12</v>
      </c>
      <c r="F1913" s="5">
        <v>54</v>
      </c>
      <c r="G1913" s="5" t="str">
        <f t="shared" si="118"/>
        <v>Senior</v>
      </c>
      <c r="H1913" t="s">
        <v>32</v>
      </c>
      <c r="I1913" t="s">
        <v>63</v>
      </c>
      <c r="J1913" t="s">
        <v>39</v>
      </c>
      <c r="K1913" t="s">
        <v>67</v>
      </c>
      <c r="L1913" s="12">
        <v>5</v>
      </c>
      <c r="M1913" s="6">
        <v>199.56</v>
      </c>
      <c r="N1913" s="8">
        <v>0.13</v>
      </c>
      <c r="O1913" s="5">
        <v>347.23</v>
      </c>
      <c r="P1913" s="10" t="str">
        <f t="shared" si="119"/>
        <v>2021</v>
      </c>
      <c r="Q1913" s="10" t="s">
        <v>619</v>
      </c>
      <c r="R1913" s="11" t="s">
        <v>3061</v>
      </c>
    </row>
    <row r="1914" spans="1:18" x14ac:dyDescent="0.3">
      <c r="A1914" t="str">
        <f t="shared" si="116"/>
        <v>1913-Dan/SPS</v>
      </c>
      <c r="B1914" t="s">
        <v>62</v>
      </c>
      <c r="C1914" t="str">
        <f t="shared" si="117"/>
        <v>Dan</v>
      </c>
      <c r="D1914">
        <v>1913</v>
      </c>
      <c r="E1914" t="s">
        <v>15</v>
      </c>
      <c r="F1914" s="5">
        <v>54</v>
      </c>
      <c r="G1914" s="5" t="str">
        <f t="shared" si="118"/>
        <v>Senior</v>
      </c>
      <c r="H1914" t="s">
        <v>31</v>
      </c>
      <c r="I1914" t="s">
        <v>35</v>
      </c>
      <c r="J1914" t="s">
        <v>37</v>
      </c>
      <c r="K1914" t="s">
        <v>67</v>
      </c>
      <c r="L1914">
        <v>6</v>
      </c>
      <c r="M1914" s="6">
        <v>1870.5</v>
      </c>
      <c r="N1914" s="8">
        <v>0.05</v>
      </c>
      <c r="O1914" s="5">
        <v>10661.85</v>
      </c>
      <c r="P1914" s="10" t="str">
        <f t="shared" si="119"/>
        <v>2022</v>
      </c>
      <c r="Q1914" s="10" t="s">
        <v>862</v>
      </c>
      <c r="R1914" s="11" t="s">
        <v>1522</v>
      </c>
    </row>
    <row r="1915" spans="1:18" x14ac:dyDescent="0.3">
      <c r="A1915" t="str">
        <f t="shared" si="116"/>
        <v>1914-Dan/SPS</v>
      </c>
      <c r="B1915" t="s">
        <v>62</v>
      </c>
      <c r="C1915" t="str">
        <f t="shared" si="117"/>
        <v>Dan</v>
      </c>
      <c r="D1915">
        <v>1914</v>
      </c>
      <c r="E1915" t="s">
        <v>15</v>
      </c>
      <c r="F1915" s="5">
        <v>46</v>
      </c>
      <c r="G1915" s="5" t="str">
        <f t="shared" si="118"/>
        <v>Senior</v>
      </c>
      <c r="H1915" t="s">
        <v>32</v>
      </c>
      <c r="I1915" t="s">
        <v>34</v>
      </c>
      <c r="J1915" t="s">
        <v>40</v>
      </c>
      <c r="K1915" t="s">
        <v>43</v>
      </c>
      <c r="L1915">
        <v>1</v>
      </c>
      <c r="M1915" s="6">
        <v>1214.1500000000001</v>
      </c>
      <c r="N1915" s="8">
        <v>0.15</v>
      </c>
      <c r="O1915" s="5">
        <v>1032.03</v>
      </c>
      <c r="P1915" s="10" t="str">
        <f t="shared" si="119"/>
        <v>2021</v>
      </c>
      <c r="Q1915" s="10" t="s">
        <v>196</v>
      </c>
      <c r="R1915" s="11" t="s">
        <v>3062</v>
      </c>
    </row>
    <row r="1916" spans="1:18" x14ac:dyDescent="0.3">
      <c r="A1916" t="str">
        <f t="shared" si="116"/>
        <v>1915-Noa/SPS</v>
      </c>
      <c r="B1916" t="s">
        <v>62</v>
      </c>
      <c r="C1916" t="str">
        <f t="shared" si="117"/>
        <v>Noa</v>
      </c>
      <c r="D1916">
        <v>1915</v>
      </c>
      <c r="E1916" t="s">
        <v>24</v>
      </c>
      <c r="F1916" s="5">
        <v>35</v>
      </c>
      <c r="G1916" s="5" t="str">
        <f t="shared" si="118"/>
        <v>Middle Age</v>
      </c>
      <c r="H1916" t="s">
        <v>32</v>
      </c>
      <c r="I1916" t="s">
        <v>34</v>
      </c>
      <c r="J1916" t="s">
        <v>37</v>
      </c>
      <c r="K1916" t="s">
        <v>67</v>
      </c>
      <c r="L1916">
        <v>7</v>
      </c>
      <c r="M1916" s="6">
        <v>1865.74</v>
      </c>
      <c r="N1916" s="8">
        <v>0.03</v>
      </c>
      <c r="O1916" s="5">
        <v>12668.37</v>
      </c>
      <c r="P1916" s="10" t="str">
        <f t="shared" si="119"/>
        <v>2020</v>
      </c>
      <c r="Q1916" s="10" t="s">
        <v>441</v>
      </c>
      <c r="R1916" s="11" t="s">
        <v>3063</v>
      </c>
    </row>
    <row r="1917" spans="1:18" x14ac:dyDescent="0.3">
      <c r="A1917" t="str">
        <f t="shared" si="116"/>
        <v>1916-Lea/SPS</v>
      </c>
      <c r="B1917" t="s">
        <v>62</v>
      </c>
      <c r="C1917" t="str">
        <f t="shared" si="117"/>
        <v>Lea</v>
      </c>
      <c r="D1917">
        <v>1916</v>
      </c>
      <c r="E1917" t="s">
        <v>14</v>
      </c>
      <c r="F1917" s="5">
        <v>46</v>
      </c>
      <c r="G1917" s="5" t="str">
        <f t="shared" si="118"/>
        <v>Senior</v>
      </c>
      <c r="H1917" t="s">
        <v>31</v>
      </c>
      <c r="I1917" t="s">
        <v>33</v>
      </c>
      <c r="J1917" t="s">
        <v>37</v>
      </c>
      <c r="K1917" t="s">
        <v>42</v>
      </c>
      <c r="L1917" s="12">
        <v>5</v>
      </c>
      <c r="M1917" s="6">
        <v>1282.2</v>
      </c>
      <c r="N1917" s="8">
        <v>0.18</v>
      </c>
      <c r="O1917" s="5">
        <v>2102.81</v>
      </c>
      <c r="P1917" s="10" t="str">
        <f t="shared" si="119"/>
        <v>2021</v>
      </c>
      <c r="Q1917" s="10" t="s">
        <v>841</v>
      </c>
      <c r="R1917" s="11" t="s">
        <v>3064</v>
      </c>
    </row>
    <row r="1918" spans="1:18" x14ac:dyDescent="0.3">
      <c r="A1918" t="str">
        <f t="shared" si="116"/>
        <v>1917-Fat/SPS</v>
      </c>
      <c r="B1918" t="s">
        <v>62</v>
      </c>
      <c r="C1918" t="str">
        <f t="shared" si="117"/>
        <v>Fat</v>
      </c>
      <c r="D1918">
        <v>1917</v>
      </c>
      <c r="E1918" t="s">
        <v>13</v>
      </c>
      <c r="F1918" s="5">
        <v>23</v>
      </c>
      <c r="G1918" s="5" t="str">
        <f t="shared" si="118"/>
        <v>Young</v>
      </c>
      <c r="H1918" t="s">
        <v>32</v>
      </c>
      <c r="I1918" t="s">
        <v>34</v>
      </c>
      <c r="J1918" t="s">
        <v>40</v>
      </c>
      <c r="K1918" t="s">
        <v>67</v>
      </c>
      <c r="L1918">
        <v>5</v>
      </c>
      <c r="M1918" s="6">
        <v>890.48</v>
      </c>
      <c r="N1918" s="8">
        <v>7.0000000000000007E-2</v>
      </c>
      <c r="O1918" s="5">
        <v>4140.7299999999996</v>
      </c>
      <c r="P1918" s="10" t="str">
        <f t="shared" si="119"/>
        <v>2021</v>
      </c>
      <c r="Q1918" s="10" t="s">
        <v>78</v>
      </c>
      <c r="R1918" s="11" t="s">
        <v>3065</v>
      </c>
    </row>
    <row r="1919" spans="1:18" x14ac:dyDescent="0.3">
      <c r="A1919" t="str">
        <f t="shared" si="116"/>
        <v>1918-Isa/SPS</v>
      </c>
      <c r="B1919" t="s">
        <v>62</v>
      </c>
      <c r="C1919" t="str">
        <f t="shared" si="117"/>
        <v>Isa</v>
      </c>
      <c r="D1919">
        <v>1918</v>
      </c>
      <c r="E1919" t="s">
        <v>21</v>
      </c>
      <c r="F1919" s="5">
        <v>35</v>
      </c>
      <c r="G1919" s="5" t="str">
        <f t="shared" si="118"/>
        <v>Middle Age</v>
      </c>
      <c r="H1919" t="s">
        <v>31</v>
      </c>
      <c r="I1919" t="s">
        <v>66</v>
      </c>
      <c r="J1919" t="s">
        <v>57</v>
      </c>
      <c r="K1919" t="s">
        <v>67</v>
      </c>
      <c r="L1919">
        <v>7</v>
      </c>
      <c r="M1919" s="6">
        <v>1155.51</v>
      </c>
      <c r="N1919" s="8">
        <v>0.22</v>
      </c>
      <c r="O1919" s="5">
        <v>6309.08</v>
      </c>
      <c r="P1919" s="10" t="str">
        <f t="shared" si="119"/>
        <v>2023</v>
      </c>
      <c r="Q1919" s="10" t="s">
        <v>100</v>
      </c>
      <c r="R1919" s="11" t="s">
        <v>3066</v>
      </c>
    </row>
    <row r="1920" spans="1:18" x14ac:dyDescent="0.3">
      <c r="A1920" t="str">
        <f t="shared" si="116"/>
        <v>1919-Sop/SPS</v>
      </c>
      <c r="B1920" t="s">
        <v>62</v>
      </c>
      <c r="C1920" t="str">
        <f t="shared" si="117"/>
        <v>Sop</v>
      </c>
      <c r="D1920">
        <v>1919</v>
      </c>
      <c r="E1920" t="s">
        <v>58</v>
      </c>
      <c r="F1920" s="5">
        <v>49</v>
      </c>
      <c r="G1920" s="5" t="str">
        <f t="shared" si="118"/>
        <v>Senior</v>
      </c>
      <c r="H1920" t="s">
        <v>32</v>
      </c>
      <c r="I1920" t="s">
        <v>35</v>
      </c>
      <c r="J1920" t="s">
        <v>39</v>
      </c>
      <c r="K1920" t="s">
        <v>43</v>
      </c>
      <c r="L1920">
        <v>9</v>
      </c>
      <c r="M1920" s="6">
        <v>1667.53</v>
      </c>
      <c r="N1920" s="8">
        <v>0.18</v>
      </c>
      <c r="O1920" s="5">
        <v>12306.37</v>
      </c>
      <c r="P1920" s="10" t="str">
        <f t="shared" si="119"/>
        <v>2021</v>
      </c>
      <c r="Q1920" s="10" t="s">
        <v>711</v>
      </c>
      <c r="R1920" s="11" t="s">
        <v>3067</v>
      </c>
    </row>
    <row r="1921" spans="1:18" x14ac:dyDescent="0.3">
      <c r="A1921" t="str">
        <f t="shared" si="116"/>
        <v>1920-Noa/SPS</v>
      </c>
      <c r="B1921" t="s">
        <v>62</v>
      </c>
      <c r="C1921" t="str">
        <f t="shared" si="117"/>
        <v>Noa</v>
      </c>
      <c r="D1921">
        <v>1920</v>
      </c>
      <c r="E1921" t="s">
        <v>24</v>
      </c>
      <c r="F1921" s="5">
        <v>59</v>
      </c>
      <c r="G1921" s="5" t="str">
        <f t="shared" si="118"/>
        <v>Senior</v>
      </c>
      <c r="H1921" t="s">
        <v>32</v>
      </c>
      <c r="I1921" t="s">
        <v>35</v>
      </c>
      <c r="J1921" t="s">
        <v>39</v>
      </c>
      <c r="K1921" t="s">
        <v>42</v>
      </c>
      <c r="L1921">
        <v>1</v>
      </c>
      <c r="M1921" s="6">
        <v>685.95</v>
      </c>
      <c r="N1921" s="8">
        <v>0.22</v>
      </c>
      <c r="O1921" s="5">
        <v>535.04</v>
      </c>
      <c r="P1921" s="10" t="str">
        <f t="shared" si="119"/>
        <v>2021</v>
      </c>
      <c r="Q1921" s="10" t="s">
        <v>239</v>
      </c>
      <c r="R1921" s="11" t="s">
        <v>3068</v>
      </c>
    </row>
    <row r="1922" spans="1:18" x14ac:dyDescent="0.3">
      <c r="A1922" t="str">
        <f t="shared" si="116"/>
        <v>1921-Isa/SPS</v>
      </c>
      <c r="B1922" t="s">
        <v>62</v>
      </c>
      <c r="C1922" t="str">
        <f t="shared" si="117"/>
        <v>Isa</v>
      </c>
      <c r="D1922">
        <v>1921</v>
      </c>
      <c r="E1922" t="s">
        <v>21</v>
      </c>
      <c r="F1922" s="5">
        <v>64</v>
      </c>
      <c r="G1922" s="5" t="str">
        <f t="shared" si="118"/>
        <v>Senior</v>
      </c>
      <c r="H1922" t="s">
        <v>32</v>
      </c>
      <c r="I1922" t="s">
        <v>63</v>
      </c>
      <c r="J1922" t="s">
        <v>39</v>
      </c>
      <c r="K1922" t="s">
        <v>43</v>
      </c>
      <c r="L1922">
        <v>9</v>
      </c>
      <c r="M1922" s="6">
        <v>1915.1</v>
      </c>
      <c r="N1922" s="8">
        <v>0.22</v>
      </c>
      <c r="O1922" s="5">
        <v>13444</v>
      </c>
      <c r="P1922" s="10" t="str">
        <f t="shared" si="119"/>
        <v>2022</v>
      </c>
      <c r="Q1922" s="10" t="s">
        <v>572</v>
      </c>
      <c r="R1922" s="11" t="s">
        <v>3069</v>
      </c>
    </row>
    <row r="1923" spans="1:18" x14ac:dyDescent="0.3">
      <c r="A1923" t="str">
        <f t="shared" ref="A1923:A1986" si="120">D1923&amp;"-"&amp;C1923&amp;"/"&amp;B1923</f>
        <v>1922-Jam/SPS</v>
      </c>
      <c r="B1923" t="s">
        <v>62</v>
      </c>
      <c r="C1923" t="str">
        <f t="shared" ref="C1923:C1986" si="121">LEFT(E1923,3)</f>
        <v>Jam</v>
      </c>
      <c r="D1923">
        <v>1922</v>
      </c>
      <c r="E1923" t="s">
        <v>17</v>
      </c>
      <c r="F1923" s="5">
        <v>48</v>
      </c>
      <c r="G1923" s="5" t="str">
        <f t="shared" ref="G1923:G1986" si="122">IF(F1923&lt;25,"Young",IF(F1923&lt;45,"Middle Age","Senior"))</f>
        <v>Senior</v>
      </c>
      <c r="H1923" t="s">
        <v>32</v>
      </c>
      <c r="I1923" t="s">
        <v>66</v>
      </c>
      <c r="J1923" t="s">
        <v>38</v>
      </c>
      <c r="K1923" t="s">
        <v>43</v>
      </c>
      <c r="L1923">
        <v>5</v>
      </c>
      <c r="M1923" s="6">
        <v>958.61</v>
      </c>
      <c r="N1923" s="8">
        <v>0.06</v>
      </c>
      <c r="O1923" s="5">
        <v>4505.47</v>
      </c>
      <c r="P1923" s="10" t="str">
        <f t="shared" ref="P1923:P1986" si="123">RIGHT(Q1923,4)</f>
        <v>2022</v>
      </c>
      <c r="Q1923" s="10" t="s">
        <v>704</v>
      </c>
      <c r="R1923" s="11" t="s">
        <v>3070</v>
      </c>
    </row>
    <row r="1924" spans="1:18" x14ac:dyDescent="0.3">
      <c r="A1924" t="str">
        <f t="shared" si="120"/>
        <v>1923-Oma/SPS</v>
      </c>
      <c r="B1924" t="s">
        <v>62</v>
      </c>
      <c r="C1924" t="str">
        <f t="shared" si="121"/>
        <v>Oma</v>
      </c>
      <c r="D1924">
        <v>1923</v>
      </c>
      <c r="E1924" t="s">
        <v>23</v>
      </c>
      <c r="F1924" s="5">
        <v>28</v>
      </c>
      <c r="G1924" s="5" t="str">
        <f t="shared" si="122"/>
        <v>Middle Age</v>
      </c>
      <c r="H1924" t="s">
        <v>32</v>
      </c>
      <c r="I1924" t="s">
        <v>34</v>
      </c>
      <c r="J1924" t="s">
        <v>37</v>
      </c>
      <c r="K1924" t="s">
        <v>43</v>
      </c>
      <c r="L1924">
        <v>6</v>
      </c>
      <c r="M1924" s="6">
        <v>1914.66</v>
      </c>
      <c r="N1924" s="8">
        <v>0</v>
      </c>
      <c r="O1924" s="5">
        <v>11487.96</v>
      </c>
      <c r="P1924" s="10" t="str">
        <f t="shared" si="123"/>
        <v>2023</v>
      </c>
      <c r="Q1924" s="10" t="s">
        <v>910</v>
      </c>
      <c r="R1924" s="11" t="s">
        <v>3071</v>
      </c>
    </row>
    <row r="1925" spans="1:18" x14ac:dyDescent="0.3">
      <c r="A1925" t="str">
        <f t="shared" si="120"/>
        <v>1924-Sar/SPS</v>
      </c>
      <c r="B1925" t="s">
        <v>62</v>
      </c>
      <c r="C1925" t="str">
        <f t="shared" si="121"/>
        <v>Sar</v>
      </c>
      <c r="D1925">
        <v>1924</v>
      </c>
      <c r="E1925" t="s">
        <v>29</v>
      </c>
      <c r="F1925" s="5">
        <v>43</v>
      </c>
      <c r="G1925" s="5" t="str">
        <f t="shared" si="122"/>
        <v>Middle Age</v>
      </c>
      <c r="H1925" t="s">
        <v>32</v>
      </c>
      <c r="I1925" t="s">
        <v>34</v>
      </c>
      <c r="J1925" t="s">
        <v>39</v>
      </c>
      <c r="K1925" t="s">
        <v>42</v>
      </c>
      <c r="L1925">
        <v>8</v>
      </c>
      <c r="M1925" s="6">
        <v>1767.48</v>
      </c>
      <c r="N1925" s="8">
        <v>0.11</v>
      </c>
      <c r="O1925" s="5">
        <v>12584.46</v>
      </c>
      <c r="P1925" s="10" t="str">
        <f t="shared" si="123"/>
        <v>2020</v>
      </c>
      <c r="Q1925" s="10" t="s">
        <v>492</v>
      </c>
      <c r="R1925" s="11" t="s">
        <v>3072</v>
      </c>
    </row>
    <row r="1926" spans="1:18" x14ac:dyDescent="0.3">
      <c r="A1926" t="str">
        <f t="shared" si="120"/>
        <v>1925-Ais/SPS</v>
      </c>
      <c r="B1926" t="s">
        <v>62</v>
      </c>
      <c r="C1926" t="str">
        <f t="shared" si="121"/>
        <v>Ais</v>
      </c>
      <c r="D1926">
        <v>1925</v>
      </c>
      <c r="E1926" t="s">
        <v>16</v>
      </c>
      <c r="F1926" s="5">
        <v>45</v>
      </c>
      <c r="G1926" s="5" t="str">
        <f t="shared" si="122"/>
        <v>Senior</v>
      </c>
      <c r="H1926" t="s">
        <v>32</v>
      </c>
      <c r="I1926" t="s">
        <v>64</v>
      </c>
      <c r="J1926" t="s">
        <v>41</v>
      </c>
      <c r="K1926" t="s">
        <v>43</v>
      </c>
      <c r="L1926" s="12">
        <v>5</v>
      </c>
      <c r="M1926" s="6">
        <v>1546.94</v>
      </c>
      <c r="N1926" s="8">
        <v>0.28000000000000003</v>
      </c>
      <c r="O1926" s="5">
        <v>2227.59</v>
      </c>
      <c r="P1926" s="10" t="str">
        <f t="shared" si="123"/>
        <v>2022</v>
      </c>
      <c r="Q1926" s="10" t="s">
        <v>406</v>
      </c>
      <c r="R1926" s="11" t="s">
        <v>3073</v>
      </c>
    </row>
    <row r="1927" spans="1:18" x14ac:dyDescent="0.3">
      <c r="A1927" t="str">
        <f t="shared" si="120"/>
        <v>1926-Emi/SPS</v>
      </c>
      <c r="B1927" t="s">
        <v>62</v>
      </c>
      <c r="C1927" t="str">
        <f t="shared" si="121"/>
        <v>Emi</v>
      </c>
      <c r="D1927">
        <v>1926</v>
      </c>
      <c r="E1927" t="s">
        <v>28</v>
      </c>
      <c r="F1927" s="5">
        <v>44</v>
      </c>
      <c r="G1927" s="5" t="str">
        <f t="shared" si="122"/>
        <v>Middle Age</v>
      </c>
      <c r="H1927" t="s">
        <v>31</v>
      </c>
      <c r="I1927" t="s">
        <v>63</v>
      </c>
      <c r="J1927" t="s">
        <v>57</v>
      </c>
      <c r="K1927" t="s">
        <v>42</v>
      </c>
      <c r="L1927">
        <v>7</v>
      </c>
      <c r="M1927" s="6">
        <v>961.5</v>
      </c>
      <c r="N1927" s="8">
        <v>0.17</v>
      </c>
      <c r="O1927" s="5">
        <v>5586.32</v>
      </c>
      <c r="P1927" s="10" t="str">
        <f t="shared" si="123"/>
        <v>2023</v>
      </c>
      <c r="Q1927" s="10" t="s">
        <v>1145</v>
      </c>
      <c r="R1927" s="11" t="s">
        <v>3074</v>
      </c>
    </row>
    <row r="1928" spans="1:18" x14ac:dyDescent="0.3">
      <c r="A1928" t="str">
        <f t="shared" si="120"/>
        <v>1927-Emi/SPS</v>
      </c>
      <c r="B1928" t="s">
        <v>62</v>
      </c>
      <c r="C1928" t="str">
        <f t="shared" si="121"/>
        <v>Emi</v>
      </c>
      <c r="D1928">
        <v>1927</v>
      </c>
      <c r="E1928" t="s">
        <v>28</v>
      </c>
      <c r="F1928" s="5">
        <v>36</v>
      </c>
      <c r="G1928" s="5" t="str">
        <f t="shared" si="122"/>
        <v>Middle Age</v>
      </c>
      <c r="H1928" t="s">
        <v>32</v>
      </c>
      <c r="I1928" t="s">
        <v>63</v>
      </c>
      <c r="J1928" t="s">
        <v>40</v>
      </c>
      <c r="K1928" t="s">
        <v>43</v>
      </c>
      <c r="L1928">
        <v>4</v>
      </c>
      <c r="M1928" s="6">
        <v>1194.54</v>
      </c>
      <c r="N1928" s="8">
        <v>0.22</v>
      </c>
      <c r="O1928" s="5">
        <v>3726.96</v>
      </c>
      <c r="P1928" s="10" t="str">
        <f t="shared" si="123"/>
        <v>2022</v>
      </c>
      <c r="Q1928" s="10" t="s">
        <v>1146</v>
      </c>
      <c r="R1928" s="11" t="s">
        <v>3075</v>
      </c>
    </row>
    <row r="1929" spans="1:18" x14ac:dyDescent="0.3">
      <c r="A1929" t="str">
        <f t="shared" si="120"/>
        <v>1928-Meh/SPS</v>
      </c>
      <c r="B1929" t="s">
        <v>62</v>
      </c>
      <c r="C1929" t="str">
        <f t="shared" si="121"/>
        <v>Meh</v>
      </c>
      <c r="D1929">
        <v>1928</v>
      </c>
      <c r="E1929" t="s">
        <v>26</v>
      </c>
      <c r="F1929" s="5">
        <v>62</v>
      </c>
      <c r="G1929" s="5" t="str">
        <f t="shared" si="122"/>
        <v>Senior</v>
      </c>
      <c r="H1929" t="s">
        <v>31</v>
      </c>
      <c r="I1929" t="s">
        <v>64</v>
      </c>
      <c r="J1929" t="s">
        <v>40</v>
      </c>
      <c r="K1929" t="s">
        <v>43</v>
      </c>
      <c r="L1929">
        <v>9</v>
      </c>
      <c r="M1929" s="6">
        <v>1684.16</v>
      </c>
      <c r="N1929" s="8">
        <v>0.26</v>
      </c>
      <c r="O1929" s="5">
        <v>11216.51</v>
      </c>
      <c r="P1929" s="10" t="str">
        <f t="shared" si="123"/>
        <v>2023</v>
      </c>
      <c r="Q1929" s="10" t="s">
        <v>90</v>
      </c>
      <c r="R1929" s="11" t="s">
        <v>3076</v>
      </c>
    </row>
    <row r="1930" spans="1:18" x14ac:dyDescent="0.3">
      <c r="A1930" t="str">
        <f t="shared" si="120"/>
        <v>1929-Dav/SPS</v>
      </c>
      <c r="B1930" t="s">
        <v>62</v>
      </c>
      <c r="C1930" t="str">
        <f t="shared" si="121"/>
        <v>Dav</v>
      </c>
      <c r="D1930">
        <v>1929</v>
      </c>
      <c r="E1930" t="s">
        <v>22</v>
      </c>
      <c r="F1930" s="5">
        <v>44</v>
      </c>
      <c r="G1930" s="5" t="str">
        <f t="shared" si="122"/>
        <v>Middle Age</v>
      </c>
      <c r="H1930" t="s">
        <v>32</v>
      </c>
      <c r="I1930" t="s">
        <v>33</v>
      </c>
      <c r="J1930" t="s">
        <v>38</v>
      </c>
      <c r="K1930" t="s">
        <v>42</v>
      </c>
      <c r="L1930">
        <v>6</v>
      </c>
      <c r="M1930" s="6">
        <v>1110.9100000000001</v>
      </c>
      <c r="N1930" s="8">
        <v>0.27</v>
      </c>
      <c r="O1930" s="5">
        <v>4865.79</v>
      </c>
      <c r="P1930" s="10" t="str">
        <f t="shared" si="123"/>
        <v>2021</v>
      </c>
      <c r="Q1930" s="10" t="s">
        <v>719</v>
      </c>
      <c r="R1930" s="11" t="s">
        <v>3077</v>
      </c>
    </row>
    <row r="1931" spans="1:18" x14ac:dyDescent="0.3">
      <c r="A1931" t="str">
        <f t="shared" si="120"/>
        <v>1930-Fat/SPS</v>
      </c>
      <c r="B1931" t="s">
        <v>62</v>
      </c>
      <c r="C1931" t="str">
        <f t="shared" si="121"/>
        <v>Fat</v>
      </c>
      <c r="D1931">
        <v>1930</v>
      </c>
      <c r="E1931" t="s">
        <v>13</v>
      </c>
      <c r="F1931" s="5">
        <v>37</v>
      </c>
      <c r="G1931" s="5" t="str">
        <f t="shared" si="122"/>
        <v>Middle Age</v>
      </c>
      <c r="H1931" t="s">
        <v>32</v>
      </c>
      <c r="I1931" t="s">
        <v>65</v>
      </c>
      <c r="J1931" t="s">
        <v>40</v>
      </c>
      <c r="K1931" t="s">
        <v>67</v>
      </c>
      <c r="L1931">
        <v>7</v>
      </c>
      <c r="M1931" s="6">
        <v>1489.47</v>
      </c>
      <c r="N1931" s="8">
        <v>0.16</v>
      </c>
      <c r="O1931" s="5">
        <v>8758.08</v>
      </c>
      <c r="P1931" s="10" t="str">
        <f t="shared" si="123"/>
        <v>2021</v>
      </c>
      <c r="Q1931" s="10" t="s">
        <v>1087</v>
      </c>
      <c r="R1931" s="11" t="s">
        <v>3078</v>
      </c>
    </row>
    <row r="1932" spans="1:18" x14ac:dyDescent="0.3">
      <c r="A1932" t="str">
        <f t="shared" si="120"/>
        <v>1931-Emm/SPS</v>
      </c>
      <c r="B1932" t="s">
        <v>62</v>
      </c>
      <c r="C1932" t="str">
        <f t="shared" si="121"/>
        <v>Emm</v>
      </c>
      <c r="D1932">
        <v>1931</v>
      </c>
      <c r="E1932" t="s">
        <v>20</v>
      </c>
      <c r="F1932" s="5">
        <v>20</v>
      </c>
      <c r="G1932" s="5" t="str">
        <f t="shared" si="122"/>
        <v>Young</v>
      </c>
      <c r="H1932" t="s">
        <v>31</v>
      </c>
      <c r="I1932" t="s">
        <v>64</v>
      </c>
      <c r="J1932" t="s">
        <v>57</v>
      </c>
      <c r="K1932" t="s">
        <v>43</v>
      </c>
      <c r="L1932">
        <v>6</v>
      </c>
      <c r="M1932" s="6">
        <v>1591.79</v>
      </c>
      <c r="N1932" s="8">
        <v>0.16</v>
      </c>
      <c r="O1932" s="5">
        <v>8022.62</v>
      </c>
      <c r="P1932" s="10" t="str">
        <f t="shared" si="123"/>
        <v>2021</v>
      </c>
      <c r="Q1932" s="10" t="s">
        <v>1075</v>
      </c>
      <c r="R1932" s="11" t="s">
        <v>3079</v>
      </c>
    </row>
    <row r="1933" spans="1:18" x14ac:dyDescent="0.3">
      <c r="A1933" t="str">
        <f t="shared" si="120"/>
        <v>1932-Luc/SPS</v>
      </c>
      <c r="B1933" t="s">
        <v>62</v>
      </c>
      <c r="C1933" t="str">
        <f t="shared" si="121"/>
        <v>Luc</v>
      </c>
      <c r="D1933">
        <v>1932</v>
      </c>
      <c r="E1933" t="s">
        <v>25</v>
      </c>
      <c r="F1933" s="5">
        <v>33</v>
      </c>
      <c r="G1933" s="5" t="str">
        <f t="shared" si="122"/>
        <v>Middle Age</v>
      </c>
      <c r="H1933" t="s">
        <v>31</v>
      </c>
      <c r="I1933" t="s">
        <v>35</v>
      </c>
      <c r="J1933" t="s">
        <v>37</v>
      </c>
      <c r="K1933" t="s">
        <v>67</v>
      </c>
      <c r="L1933">
        <v>8</v>
      </c>
      <c r="M1933" s="6">
        <v>1050.54</v>
      </c>
      <c r="N1933" s="8">
        <v>0.26</v>
      </c>
      <c r="O1933" s="5">
        <v>6219.2</v>
      </c>
      <c r="P1933" s="10" t="str">
        <f t="shared" si="123"/>
        <v>2021</v>
      </c>
      <c r="Q1933" s="10" t="s">
        <v>907</v>
      </c>
      <c r="R1933" s="11" t="s">
        <v>3080</v>
      </c>
    </row>
    <row r="1934" spans="1:18" x14ac:dyDescent="0.3">
      <c r="A1934" t="str">
        <f t="shared" si="120"/>
        <v>1933-Emm/SPS</v>
      </c>
      <c r="B1934" t="s">
        <v>62</v>
      </c>
      <c r="C1934" t="str">
        <f t="shared" si="121"/>
        <v>Emm</v>
      </c>
      <c r="D1934">
        <v>1933</v>
      </c>
      <c r="E1934" t="s">
        <v>20</v>
      </c>
      <c r="F1934" s="5">
        <v>56</v>
      </c>
      <c r="G1934" s="5" t="str">
        <f t="shared" si="122"/>
        <v>Senior</v>
      </c>
      <c r="H1934" t="s">
        <v>31</v>
      </c>
      <c r="I1934" t="s">
        <v>66</v>
      </c>
      <c r="J1934" t="s">
        <v>40</v>
      </c>
      <c r="K1934" t="s">
        <v>43</v>
      </c>
      <c r="L1934">
        <v>6</v>
      </c>
      <c r="M1934" s="6">
        <v>1095.68</v>
      </c>
      <c r="N1934" s="8">
        <v>0.24</v>
      </c>
      <c r="O1934" s="5">
        <v>4996.3</v>
      </c>
      <c r="P1934" s="10" t="str">
        <f t="shared" si="123"/>
        <v>2021</v>
      </c>
      <c r="Q1934" s="10" t="s">
        <v>1147</v>
      </c>
      <c r="R1934" s="11" t="s">
        <v>3081</v>
      </c>
    </row>
    <row r="1935" spans="1:18" x14ac:dyDescent="0.3">
      <c r="A1935" t="str">
        <f t="shared" si="120"/>
        <v>1934-Fat/SPS</v>
      </c>
      <c r="B1935" t="s">
        <v>62</v>
      </c>
      <c r="C1935" t="str">
        <f t="shared" si="121"/>
        <v>Fat</v>
      </c>
      <c r="D1935">
        <v>1934</v>
      </c>
      <c r="E1935" t="s">
        <v>13</v>
      </c>
      <c r="F1935" s="5">
        <v>61</v>
      </c>
      <c r="G1935" s="5" t="str">
        <f t="shared" si="122"/>
        <v>Senior</v>
      </c>
      <c r="H1935" t="s">
        <v>32</v>
      </c>
      <c r="I1935" t="s">
        <v>34</v>
      </c>
      <c r="J1935" t="s">
        <v>40</v>
      </c>
      <c r="K1935" t="s">
        <v>67</v>
      </c>
      <c r="L1935">
        <v>7</v>
      </c>
      <c r="M1935" s="6">
        <v>435.78</v>
      </c>
      <c r="N1935" s="8">
        <v>0.21</v>
      </c>
      <c r="O1935" s="5">
        <v>2409.86</v>
      </c>
      <c r="P1935" s="10" t="str">
        <f t="shared" si="123"/>
        <v>2023</v>
      </c>
      <c r="Q1935" s="10" t="s">
        <v>1148</v>
      </c>
      <c r="R1935" s="11" t="s">
        <v>3082</v>
      </c>
    </row>
    <row r="1936" spans="1:18" x14ac:dyDescent="0.3">
      <c r="A1936" t="str">
        <f t="shared" si="120"/>
        <v>1935-Fat/SPS</v>
      </c>
      <c r="B1936" t="s">
        <v>62</v>
      </c>
      <c r="C1936" t="str">
        <f t="shared" si="121"/>
        <v>Fat</v>
      </c>
      <c r="D1936">
        <v>1935</v>
      </c>
      <c r="E1936" t="s">
        <v>13</v>
      </c>
      <c r="F1936" s="5">
        <v>46</v>
      </c>
      <c r="G1936" s="5" t="str">
        <f t="shared" si="122"/>
        <v>Senior</v>
      </c>
      <c r="H1936" t="s">
        <v>31</v>
      </c>
      <c r="I1936" t="s">
        <v>65</v>
      </c>
      <c r="J1936" t="s">
        <v>41</v>
      </c>
      <c r="K1936" t="s">
        <v>67</v>
      </c>
      <c r="L1936">
        <v>8</v>
      </c>
      <c r="M1936" s="6">
        <v>527.24</v>
      </c>
      <c r="N1936" s="8">
        <v>0.18</v>
      </c>
      <c r="O1936" s="5">
        <v>3458.69</v>
      </c>
      <c r="P1936" s="10" t="str">
        <f t="shared" si="123"/>
        <v>2020</v>
      </c>
      <c r="Q1936" s="10" t="s">
        <v>585</v>
      </c>
      <c r="R1936" s="11" t="s">
        <v>3083</v>
      </c>
    </row>
    <row r="1937" spans="1:18" x14ac:dyDescent="0.3">
      <c r="A1937" t="str">
        <f t="shared" si="120"/>
        <v>1936-Luc/SPS</v>
      </c>
      <c r="B1937" t="s">
        <v>62</v>
      </c>
      <c r="C1937" t="str">
        <f t="shared" si="121"/>
        <v>Luc</v>
      </c>
      <c r="D1937">
        <v>1936</v>
      </c>
      <c r="E1937" t="s">
        <v>25</v>
      </c>
      <c r="F1937" s="5">
        <v>32</v>
      </c>
      <c r="G1937" s="5" t="str">
        <f t="shared" si="122"/>
        <v>Middle Age</v>
      </c>
      <c r="H1937" t="s">
        <v>32</v>
      </c>
      <c r="I1937" t="s">
        <v>64</v>
      </c>
      <c r="J1937" t="s">
        <v>37</v>
      </c>
      <c r="K1937" t="s">
        <v>67</v>
      </c>
      <c r="L1937">
        <v>1</v>
      </c>
      <c r="M1937" s="6">
        <v>1814.64</v>
      </c>
      <c r="N1937" s="8">
        <v>0.19</v>
      </c>
      <c r="O1937" s="5">
        <v>1469.86</v>
      </c>
      <c r="P1937" s="10" t="str">
        <f t="shared" si="123"/>
        <v>2022</v>
      </c>
      <c r="Q1937" s="10" t="s">
        <v>1149</v>
      </c>
      <c r="R1937" s="11" t="s">
        <v>3084</v>
      </c>
    </row>
    <row r="1938" spans="1:18" x14ac:dyDescent="0.3">
      <c r="A1938" t="str">
        <f t="shared" si="120"/>
        <v>1937-Oma/SPS</v>
      </c>
      <c r="B1938" t="s">
        <v>62</v>
      </c>
      <c r="C1938" t="str">
        <f t="shared" si="121"/>
        <v>Oma</v>
      </c>
      <c r="D1938">
        <v>1937</v>
      </c>
      <c r="E1938" t="s">
        <v>23</v>
      </c>
      <c r="F1938" s="5">
        <v>47</v>
      </c>
      <c r="G1938" s="5" t="str">
        <f t="shared" si="122"/>
        <v>Senior</v>
      </c>
      <c r="H1938" t="s">
        <v>32</v>
      </c>
      <c r="I1938" t="s">
        <v>63</v>
      </c>
      <c r="J1938" t="s">
        <v>39</v>
      </c>
      <c r="K1938" t="s">
        <v>67</v>
      </c>
      <c r="L1938">
        <v>4</v>
      </c>
      <c r="M1938" s="6">
        <v>1688.64</v>
      </c>
      <c r="N1938" s="8">
        <v>0.11</v>
      </c>
      <c r="O1938" s="5">
        <v>6011.56</v>
      </c>
      <c r="P1938" s="10" t="str">
        <f t="shared" si="123"/>
        <v>2023</v>
      </c>
      <c r="Q1938" s="10" t="s">
        <v>701</v>
      </c>
      <c r="R1938" s="11" t="s">
        <v>3085</v>
      </c>
    </row>
    <row r="1939" spans="1:18" x14ac:dyDescent="0.3">
      <c r="A1939" t="str">
        <f t="shared" si="120"/>
        <v>1938-Jam/SPS</v>
      </c>
      <c r="B1939" t="s">
        <v>62</v>
      </c>
      <c r="C1939" t="str">
        <f t="shared" si="121"/>
        <v>Jam</v>
      </c>
      <c r="D1939">
        <v>1938</v>
      </c>
      <c r="E1939" t="s">
        <v>17</v>
      </c>
      <c r="F1939" s="5">
        <v>57</v>
      </c>
      <c r="G1939" s="5" t="str">
        <f t="shared" si="122"/>
        <v>Senior</v>
      </c>
      <c r="H1939" t="s">
        <v>31</v>
      </c>
      <c r="I1939" t="s">
        <v>65</v>
      </c>
      <c r="J1939" t="s">
        <v>57</v>
      </c>
      <c r="K1939" t="s">
        <v>67</v>
      </c>
      <c r="L1939">
        <v>6</v>
      </c>
      <c r="M1939" s="6">
        <v>69.739999999999995</v>
      </c>
      <c r="N1939" s="8">
        <v>0.25</v>
      </c>
      <c r="O1939" s="5">
        <v>313.83</v>
      </c>
      <c r="P1939" s="10" t="str">
        <f t="shared" si="123"/>
        <v>2020</v>
      </c>
      <c r="Q1939" s="10" t="s">
        <v>679</v>
      </c>
      <c r="R1939" s="11" t="s">
        <v>3086</v>
      </c>
    </row>
    <row r="1940" spans="1:18" x14ac:dyDescent="0.3">
      <c r="A1940" t="str">
        <f t="shared" si="120"/>
        <v>1939-Fat/SPS</v>
      </c>
      <c r="B1940" t="s">
        <v>62</v>
      </c>
      <c r="C1940" t="str">
        <f t="shared" si="121"/>
        <v>Fat</v>
      </c>
      <c r="D1940">
        <v>1939</v>
      </c>
      <c r="E1940" t="s">
        <v>13</v>
      </c>
      <c r="F1940" s="5">
        <v>18</v>
      </c>
      <c r="G1940" s="5" t="str">
        <f t="shared" si="122"/>
        <v>Young</v>
      </c>
      <c r="H1940" t="s">
        <v>32</v>
      </c>
      <c r="I1940" t="s">
        <v>66</v>
      </c>
      <c r="J1940" t="s">
        <v>40</v>
      </c>
      <c r="K1940" t="s">
        <v>42</v>
      </c>
      <c r="L1940">
        <v>1</v>
      </c>
      <c r="M1940" s="6">
        <v>1745.31</v>
      </c>
      <c r="N1940" s="8">
        <v>0.19</v>
      </c>
      <c r="O1940" s="5">
        <v>1413.7</v>
      </c>
      <c r="P1940" s="10" t="str">
        <f t="shared" si="123"/>
        <v>2022</v>
      </c>
      <c r="Q1940" s="10" t="s">
        <v>1150</v>
      </c>
      <c r="R1940" s="11" t="s">
        <v>3087</v>
      </c>
    </row>
    <row r="1941" spans="1:18" x14ac:dyDescent="0.3">
      <c r="A1941" t="str">
        <f t="shared" si="120"/>
        <v>1940-Dav/SPS</v>
      </c>
      <c r="B1941" t="s">
        <v>62</v>
      </c>
      <c r="C1941" t="str">
        <f t="shared" si="121"/>
        <v>Dav</v>
      </c>
      <c r="D1941">
        <v>1940</v>
      </c>
      <c r="E1941" t="s">
        <v>22</v>
      </c>
      <c r="F1941" s="5">
        <v>46</v>
      </c>
      <c r="G1941" s="5" t="str">
        <f t="shared" si="122"/>
        <v>Senior</v>
      </c>
      <c r="H1941" t="s">
        <v>31</v>
      </c>
      <c r="I1941" t="s">
        <v>66</v>
      </c>
      <c r="J1941" t="s">
        <v>41</v>
      </c>
      <c r="K1941" t="s">
        <v>67</v>
      </c>
      <c r="L1941">
        <v>4</v>
      </c>
      <c r="M1941" s="6">
        <v>99.21</v>
      </c>
      <c r="N1941" s="8">
        <v>7.0000000000000007E-2</v>
      </c>
      <c r="O1941" s="5">
        <v>369.06</v>
      </c>
      <c r="P1941" s="10" t="str">
        <f t="shared" si="123"/>
        <v>2022</v>
      </c>
      <c r="Q1941" s="10" t="s">
        <v>1151</v>
      </c>
      <c r="R1941" s="11" t="s">
        <v>3088</v>
      </c>
    </row>
    <row r="1942" spans="1:18" x14ac:dyDescent="0.3">
      <c r="A1942" t="str">
        <f t="shared" si="120"/>
        <v>1941-Emm/SPS</v>
      </c>
      <c r="B1942" t="s">
        <v>62</v>
      </c>
      <c r="C1942" t="str">
        <f t="shared" si="121"/>
        <v>Emm</v>
      </c>
      <c r="D1942">
        <v>1941</v>
      </c>
      <c r="E1942" t="s">
        <v>20</v>
      </c>
      <c r="F1942" s="5">
        <v>47</v>
      </c>
      <c r="G1942" s="5" t="str">
        <f t="shared" si="122"/>
        <v>Senior</v>
      </c>
      <c r="H1942" t="s">
        <v>31</v>
      </c>
      <c r="I1942" t="s">
        <v>63</v>
      </c>
      <c r="J1942" t="s">
        <v>57</v>
      </c>
      <c r="K1942" t="s">
        <v>42</v>
      </c>
      <c r="L1942">
        <v>6</v>
      </c>
      <c r="M1942" s="6">
        <v>943.65</v>
      </c>
      <c r="N1942" s="8">
        <v>7.0000000000000007E-2</v>
      </c>
      <c r="O1942" s="5">
        <v>5265.57</v>
      </c>
      <c r="P1942" s="10" t="str">
        <f t="shared" si="123"/>
        <v>2023</v>
      </c>
      <c r="Q1942" s="10" t="s">
        <v>1152</v>
      </c>
      <c r="R1942" s="11" t="s">
        <v>3089</v>
      </c>
    </row>
    <row r="1943" spans="1:18" x14ac:dyDescent="0.3">
      <c r="A1943" t="str">
        <f t="shared" si="120"/>
        <v>1942-Meh/SPS</v>
      </c>
      <c r="B1943" t="s">
        <v>62</v>
      </c>
      <c r="C1943" t="str">
        <f t="shared" si="121"/>
        <v>Meh</v>
      </c>
      <c r="D1943">
        <v>1942</v>
      </c>
      <c r="E1943" t="s">
        <v>26</v>
      </c>
      <c r="F1943" s="5">
        <v>57</v>
      </c>
      <c r="G1943" s="5" t="str">
        <f t="shared" si="122"/>
        <v>Senior</v>
      </c>
      <c r="H1943" t="s">
        <v>31</v>
      </c>
      <c r="I1943" t="s">
        <v>65</v>
      </c>
      <c r="J1943" t="s">
        <v>38</v>
      </c>
      <c r="K1943" t="s">
        <v>43</v>
      </c>
      <c r="L1943">
        <v>7</v>
      </c>
      <c r="M1943" s="6">
        <v>181.49</v>
      </c>
      <c r="N1943" s="8">
        <v>0.26</v>
      </c>
      <c r="O1943" s="5">
        <v>940.12</v>
      </c>
      <c r="P1943" s="10" t="str">
        <f t="shared" si="123"/>
        <v>2021</v>
      </c>
      <c r="Q1943" s="10" t="s">
        <v>986</v>
      </c>
      <c r="R1943" s="11" t="s">
        <v>3090</v>
      </c>
    </row>
    <row r="1944" spans="1:18" x14ac:dyDescent="0.3">
      <c r="A1944" t="str">
        <f t="shared" si="120"/>
        <v>1943-Sop/SPS</v>
      </c>
      <c r="B1944" t="s">
        <v>62</v>
      </c>
      <c r="C1944" t="str">
        <f t="shared" si="121"/>
        <v>Sop</v>
      </c>
      <c r="D1944">
        <v>1943</v>
      </c>
      <c r="E1944" t="s">
        <v>58</v>
      </c>
      <c r="F1944" s="5">
        <v>63</v>
      </c>
      <c r="G1944" s="5" t="str">
        <f t="shared" si="122"/>
        <v>Senior</v>
      </c>
      <c r="H1944" t="s">
        <v>31</v>
      </c>
      <c r="I1944" t="s">
        <v>65</v>
      </c>
      <c r="J1944" t="s">
        <v>41</v>
      </c>
      <c r="K1944" t="s">
        <v>42</v>
      </c>
      <c r="L1944">
        <v>6</v>
      </c>
      <c r="M1944" s="6">
        <v>1939.21</v>
      </c>
      <c r="N1944" s="8">
        <v>0.19</v>
      </c>
      <c r="O1944" s="5">
        <v>9424.56</v>
      </c>
      <c r="P1944" s="10" t="str">
        <f t="shared" si="123"/>
        <v>2022</v>
      </c>
      <c r="Q1944" s="10" t="s">
        <v>1153</v>
      </c>
      <c r="R1944" s="11" t="s">
        <v>3091</v>
      </c>
    </row>
    <row r="1945" spans="1:18" x14ac:dyDescent="0.3">
      <c r="A1945" t="str">
        <f t="shared" si="120"/>
        <v>1944-Ais/SPS</v>
      </c>
      <c r="B1945" t="s">
        <v>62</v>
      </c>
      <c r="C1945" t="str">
        <f t="shared" si="121"/>
        <v>Ais</v>
      </c>
      <c r="D1945">
        <v>1944</v>
      </c>
      <c r="E1945" t="s">
        <v>16</v>
      </c>
      <c r="F1945" s="5">
        <v>49</v>
      </c>
      <c r="G1945" s="5" t="str">
        <f t="shared" si="122"/>
        <v>Senior</v>
      </c>
      <c r="H1945" t="s">
        <v>32</v>
      </c>
      <c r="I1945" t="s">
        <v>33</v>
      </c>
      <c r="J1945" t="s">
        <v>38</v>
      </c>
      <c r="K1945" t="s">
        <v>67</v>
      </c>
      <c r="L1945">
        <v>4</v>
      </c>
      <c r="M1945" s="6">
        <v>1946.02</v>
      </c>
      <c r="N1945" s="8">
        <v>0.12</v>
      </c>
      <c r="O1945" s="5">
        <v>6849.99</v>
      </c>
      <c r="P1945" s="10" t="str">
        <f t="shared" si="123"/>
        <v>2020</v>
      </c>
      <c r="Q1945" s="10" t="s">
        <v>589</v>
      </c>
      <c r="R1945" s="11" t="s">
        <v>3092</v>
      </c>
    </row>
    <row r="1946" spans="1:18" x14ac:dyDescent="0.3">
      <c r="A1946" t="str">
        <f t="shared" si="120"/>
        <v>1945-Lea/SPS</v>
      </c>
      <c r="B1946" t="s">
        <v>62</v>
      </c>
      <c r="C1946" t="str">
        <f t="shared" si="121"/>
        <v>Lea</v>
      </c>
      <c r="D1946">
        <v>1945</v>
      </c>
      <c r="E1946" t="s">
        <v>14</v>
      </c>
      <c r="F1946" s="5">
        <v>27</v>
      </c>
      <c r="G1946" s="5" t="str">
        <f t="shared" si="122"/>
        <v>Middle Age</v>
      </c>
      <c r="H1946" t="s">
        <v>32</v>
      </c>
      <c r="I1946" t="s">
        <v>65</v>
      </c>
      <c r="J1946" t="s">
        <v>40</v>
      </c>
      <c r="K1946" t="s">
        <v>42</v>
      </c>
      <c r="L1946">
        <v>7</v>
      </c>
      <c r="M1946" s="6">
        <v>1241.2</v>
      </c>
      <c r="N1946" s="8">
        <v>0.06</v>
      </c>
      <c r="O1946" s="5">
        <v>8167.1</v>
      </c>
      <c r="P1946" s="10" t="str">
        <f t="shared" si="123"/>
        <v>2023</v>
      </c>
      <c r="Q1946" s="10" t="s">
        <v>160</v>
      </c>
      <c r="R1946" s="11" t="s">
        <v>3093</v>
      </c>
    </row>
    <row r="1947" spans="1:18" x14ac:dyDescent="0.3">
      <c r="A1947" t="str">
        <f t="shared" si="120"/>
        <v>1946-Sar/SPS</v>
      </c>
      <c r="B1947" t="s">
        <v>62</v>
      </c>
      <c r="C1947" t="str">
        <f t="shared" si="121"/>
        <v>Sar</v>
      </c>
      <c r="D1947">
        <v>1946</v>
      </c>
      <c r="E1947" t="s">
        <v>29</v>
      </c>
      <c r="F1947" s="5">
        <v>44</v>
      </c>
      <c r="G1947" s="5" t="str">
        <f t="shared" si="122"/>
        <v>Middle Age</v>
      </c>
      <c r="H1947" t="s">
        <v>31</v>
      </c>
      <c r="I1947" t="s">
        <v>34</v>
      </c>
      <c r="J1947" t="s">
        <v>41</v>
      </c>
      <c r="K1947" t="s">
        <v>67</v>
      </c>
      <c r="L1947" s="12">
        <v>5</v>
      </c>
      <c r="M1947" s="6">
        <v>814.8</v>
      </c>
      <c r="N1947" s="8">
        <v>0.18</v>
      </c>
      <c r="O1947" s="5">
        <v>1336.27</v>
      </c>
      <c r="P1947" s="10" t="str">
        <f t="shared" si="123"/>
        <v>2022</v>
      </c>
      <c r="Q1947" s="10" t="s">
        <v>326</v>
      </c>
      <c r="R1947" s="11" t="s">
        <v>3094</v>
      </c>
    </row>
    <row r="1948" spans="1:18" x14ac:dyDescent="0.3">
      <c r="A1948" t="str">
        <f t="shared" si="120"/>
        <v>1947-Emm/SPS</v>
      </c>
      <c r="B1948" t="s">
        <v>62</v>
      </c>
      <c r="C1948" t="str">
        <f t="shared" si="121"/>
        <v>Emm</v>
      </c>
      <c r="D1948">
        <v>1947</v>
      </c>
      <c r="E1948" t="s">
        <v>20</v>
      </c>
      <c r="F1948" s="5">
        <v>25</v>
      </c>
      <c r="G1948" s="5" t="str">
        <f t="shared" si="122"/>
        <v>Middle Age</v>
      </c>
      <c r="H1948" t="s">
        <v>31</v>
      </c>
      <c r="I1948" t="s">
        <v>35</v>
      </c>
      <c r="J1948" t="s">
        <v>39</v>
      </c>
      <c r="K1948" t="s">
        <v>42</v>
      </c>
      <c r="L1948">
        <v>6</v>
      </c>
      <c r="M1948" s="6">
        <v>1048.3900000000001</v>
      </c>
      <c r="N1948" s="8">
        <v>0.06</v>
      </c>
      <c r="O1948" s="5">
        <v>5912.92</v>
      </c>
      <c r="P1948" s="10" t="str">
        <f t="shared" si="123"/>
        <v>2020</v>
      </c>
      <c r="Q1948" s="10" t="s">
        <v>677</v>
      </c>
      <c r="R1948" s="11" t="s">
        <v>3095</v>
      </c>
    </row>
    <row r="1949" spans="1:18" x14ac:dyDescent="0.3">
      <c r="A1949" t="str">
        <f t="shared" si="120"/>
        <v>1948-Jam/SPS</v>
      </c>
      <c r="B1949" t="s">
        <v>62</v>
      </c>
      <c r="C1949" t="str">
        <f t="shared" si="121"/>
        <v>Jam</v>
      </c>
      <c r="D1949">
        <v>1948</v>
      </c>
      <c r="E1949" t="s">
        <v>17</v>
      </c>
      <c r="F1949" s="5">
        <v>53</v>
      </c>
      <c r="G1949" s="5" t="str">
        <f t="shared" si="122"/>
        <v>Senior</v>
      </c>
      <c r="H1949" t="s">
        <v>32</v>
      </c>
      <c r="I1949" t="s">
        <v>64</v>
      </c>
      <c r="J1949" t="s">
        <v>57</v>
      </c>
      <c r="K1949" t="s">
        <v>43</v>
      </c>
      <c r="L1949">
        <v>5</v>
      </c>
      <c r="M1949" s="6">
        <v>1536.48</v>
      </c>
      <c r="N1949" s="8">
        <v>0.14000000000000001</v>
      </c>
      <c r="O1949" s="5">
        <v>6606.86</v>
      </c>
      <c r="P1949" s="10" t="str">
        <f t="shared" si="123"/>
        <v>2021</v>
      </c>
      <c r="Q1949" s="10" t="s">
        <v>630</v>
      </c>
      <c r="R1949" s="11" t="s">
        <v>3096</v>
      </c>
    </row>
    <row r="1950" spans="1:18" x14ac:dyDescent="0.3">
      <c r="A1950" t="str">
        <f t="shared" si="120"/>
        <v>1949-Mar/SPS</v>
      </c>
      <c r="B1950" t="s">
        <v>62</v>
      </c>
      <c r="C1950" t="str">
        <f t="shared" si="121"/>
        <v>Mar</v>
      </c>
      <c r="D1950">
        <v>1949</v>
      </c>
      <c r="E1950" t="s">
        <v>18</v>
      </c>
      <c r="F1950" s="5">
        <v>59</v>
      </c>
      <c r="G1950" s="5" t="str">
        <f t="shared" si="122"/>
        <v>Senior</v>
      </c>
      <c r="H1950" t="s">
        <v>32</v>
      </c>
      <c r="I1950" t="s">
        <v>63</v>
      </c>
      <c r="J1950" t="s">
        <v>57</v>
      </c>
      <c r="K1950" t="s">
        <v>67</v>
      </c>
      <c r="L1950" s="12">
        <v>5</v>
      </c>
      <c r="M1950" s="6">
        <v>485.23</v>
      </c>
      <c r="N1950" s="8">
        <v>0.2</v>
      </c>
      <c r="O1950" s="5">
        <v>776.37</v>
      </c>
      <c r="P1950" s="10" t="str">
        <f t="shared" si="123"/>
        <v>2021</v>
      </c>
      <c r="Q1950" s="10" t="s">
        <v>784</v>
      </c>
      <c r="R1950" s="11" t="s">
        <v>3097</v>
      </c>
    </row>
    <row r="1951" spans="1:18" x14ac:dyDescent="0.3">
      <c r="A1951" t="str">
        <f t="shared" si="120"/>
        <v>1950-Lea/SPS</v>
      </c>
      <c r="B1951" t="s">
        <v>62</v>
      </c>
      <c r="C1951" t="str">
        <f t="shared" si="121"/>
        <v>Lea</v>
      </c>
      <c r="D1951">
        <v>1950</v>
      </c>
      <c r="E1951" t="s">
        <v>14</v>
      </c>
      <c r="F1951" s="5">
        <v>52</v>
      </c>
      <c r="G1951" s="5" t="str">
        <f t="shared" si="122"/>
        <v>Senior</v>
      </c>
      <c r="H1951" t="s">
        <v>31</v>
      </c>
      <c r="I1951" t="s">
        <v>64</v>
      </c>
      <c r="J1951" t="s">
        <v>37</v>
      </c>
      <c r="K1951" t="s">
        <v>67</v>
      </c>
      <c r="L1951">
        <v>9</v>
      </c>
      <c r="M1951" s="6">
        <v>911.36</v>
      </c>
      <c r="N1951" s="8">
        <v>0.17</v>
      </c>
      <c r="O1951" s="5">
        <v>6807.86</v>
      </c>
      <c r="P1951" s="10" t="str">
        <f t="shared" si="123"/>
        <v>2020</v>
      </c>
      <c r="Q1951" s="10" t="s">
        <v>80</v>
      </c>
      <c r="R1951" s="11" t="s">
        <v>3098</v>
      </c>
    </row>
    <row r="1952" spans="1:18" x14ac:dyDescent="0.3">
      <c r="A1952" t="str">
        <f t="shared" si="120"/>
        <v>1951-Luc/SPS</v>
      </c>
      <c r="B1952" t="s">
        <v>62</v>
      </c>
      <c r="C1952" t="str">
        <f t="shared" si="121"/>
        <v>Luc</v>
      </c>
      <c r="D1952">
        <v>1951</v>
      </c>
      <c r="E1952" t="s">
        <v>25</v>
      </c>
      <c r="F1952" s="5">
        <v>53</v>
      </c>
      <c r="G1952" s="5" t="str">
        <f t="shared" si="122"/>
        <v>Senior</v>
      </c>
      <c r="H1952" t="s">
        <v>32</v>
      </c>
      <c r="I1952" t="s">
        <v>64</v>
      </c>
      <c r="J1952" t="s">
        <v>41</v>
      </c>
      <c r="K1952" t="s">
        <v>42</v>
      </c>
      <c r="L1952">
        <v>7</v>
      </c>
      <c r="M1952" s="6">
        <v>1487.67</v>
      </c>
      <c r="N1952" s="8">
        <v>0.28000000000000003</v>
      </c>
      <c r="O1952" s="5">
        <v>7497.86</v>
      </c>
      <c r="P1952" s="10" t="str">
        <f t="shared" si="123"/>
        <v>2020</v>
      </c>
      <c r="Q1952" s="10" t="s">
        <v>732</v>
      </c>
      <c r="R1952" s="11" t="s">
        <v>3099</v>
      </c>
    </row>
    <row r="1953" spans="1:18" x14ac:dyDescent="0.3">
      <c r="A1953" t="str">
        <f t="shared" si="120"/>
        <v>1952-Dan/SPS</v>
      </c>
      <c r="B1953" t="s">
        <v>62</v>
      </c>
      <c r="C1953" t="str">
        <f t="shared" si="121"/>
        <v>Dan</v>
      </c>
      <c r="D1953">
        <v>1952</v>
      </c>
      <c r="E1953" t="s">
        <v>15</v>
      </c>
      <c r="F1953" s="5">
        <v>53</v>
      </c>
      <c r="G1953" s="5" t="str">
        <f t="shared" si="122"/>
        <v>Senior</v>
      </c>
      <c r="H1953" t="s">
        <v>32</v>
      </c>
      <c r="I1953" t="s">
        <v>65</v>
      </c>
      <c r="J1953" t="s">
        <v>41</v>
      </c>
      <c r="K1953" t="s">
        <v>42</v>
      </c>
      <c r="L1953">
        <v>3</v>
      </c>
      <c r="M1953" s="6">
        <v>821.02</v>
      </c>
      <c r="N1953" s="8">
        <v>0.01</v>
      </c>
      <c r="O1953" s="5">
        <v>2438.4299999999998</v>
      </c>
      <c r="P1953" s="10" t="str">
        <f t="shared" si="123"/>
        <v>2023</v>
      </c>
      <c r="Q1953" s="10" t="s">
        <v>462</v>
      </c>
      <c r="R1953" s="11" t="s">
        <v>3100</v>
      </c>
    </row>
    <row r="1954" spans="1:18" x14ac:dyDescent="0.3">
      <c r="A1954" t="str">
        <f t="shared" si="120"/>
        <v>1953-Muh/SPS</v>
      </c>
      <c r="B1954" t="s">
        <v>62</v>
      </c>
      <c r="C1954" t="str">
        <f t="shared" si="121"/>
        <v>Muh</v>
      </c>
      <c r="D1954">
        <v>1953</v>
      </c>
      <c r="E1954" t="s">
        <v>27</v>
      </c>
      <c r="F1954" s="5">
        <v>42</v>
      </c>
      <c r="G1954" s="5" t="str">
        <f t="shared" si="122"/>
        <v>Middle Age</v>
      </c>
      <c r="H1954" t="s">
        <v>32</v>
      </c>
      <c r="I1954" t="s">
        <v>63</v>
      </c>
      <c r="J1954" t="s">
        <v>38</v>
      </c>
      <c r="K1954" t="s">
        <v>42</v>
      </c>
      <c r="L1954">
        <v>7</v>
      </c>
      <c r="M1954" s="6">
        <v>112.39</v>
      </c>
      <c r="N1954" s="8">
        <v>0.08</v>
      </c>
      <c r="O1954" s="5">
        <v>723.79</v>
      </c>
      <c r="P1954" s="10" t="str">
        <f t="shared" si="123"/>
        <v>2023</v>
      </c>
      <c r="Q1954" s="10" t="s">
        <v>593</v>
      </c>
      <c r="R1954" s="11" t="s">
        <v>3101</v>
      </c>
    </row>
    <row r="1955" spans="1:18" x14ac:dyDescent="0.3">
      <c r="A1955" t="str">
        <f t="shared" si="120"/>
        <v>1954-Sar/SPS</v>
      </c>
      <c r="B1955" t="s">
        <v>62</v>
      </c>
      <c r="C1955" t="str">
        <f t="shared" si="121"/>
        <v>Sar</v>
      </c>
      <c r="D1955">
        <v>1954</v>
      </c>
      <c r="E1955" t="s">
        <v>29</v>
      </c>
      <c r="F1955" s="5">
        <v>37</v>
      </c>
      <c r="G1955" s="5" t="str">
        <f t="shared" si="122"/>
        <v>Middle Age</v>
      </c>
      <c r="H1955" t="s">
        <v>32</v>
      </c>
      <c r="I1955" t="s">
        <v>65</v>
      </c>
      <c r="J1955" t="s">
        <v>41</v>
      </c>
      <c r="K1955" t="s">
        <v>42</v>
      </c>
      <c r="L1955">
        <v>6</v>
      </c>
      <c r="M1955" s="6">
        <v>1039.42</v>
      </c>
      <c r="N1955" s="8">
        <v>0.02</v>
      </c>
      <c r="O1955" s="5">
        <v>6111.79</v>
      </c>
      <c r="P1955" s="10" t="str">
        <f t="shared" si="123"/>
        <v>2021</v>
      </c>
      <c r="Q1955" s="10" t="s">
        <v>721</v>
      </c>
      <c r="R1955" s="11" t="s">
        <v>3102</v>
      </c>
    </row>
    <row r="1956" spans="1:18" x14ac:dyDescent="0.3">
      <c r="A1956" t="str">
        <f t="shared" si="120"/>
        <v>1955-Noa/SPS</v>
      </c>
      <c r="B1956" t="s">
        <v>62</v>
      </c>
      <c r="C1956" t="str">
        <f t="shared" si="121"/>
        <v>Noa</v>
      </c>
      <c r="D1956">
        <v>1955</v>
      </c>
      <c r="E1956" t="s">
        <v>24</v>
      </c>
      <c r="F1956" s="5">
        <v>62</v>
      </c>
      <c r="G1956" s="5" t="str">
        <f t="shared" si="122"/>
        <v>Senior</v>
      </c>
      <c r="H1956" t="s">
        <v>31</v>
      </c>
      <c r="I1956" t="s">
        <v>33</v>
      </c>
      <c r="J1956" t="s">
        <v>57</v>
      </c>
      <c r="K1956" t="s">
        <v>42</v>
      </c>
      <c r="L1956">
        <v>7</v>
      </c>
      <c r="M1956" s="6">
        <v>1487.95</v>
      </c>
      <c r="N1956" s="8">
        <v>0.06</v>
      </c>
      <c r="O1956" s="5">
        <v>9790.7099999999991</v>
      </c>
      <c r="P1956" s="10" t="str">
        <f t="shared" si="123"/>
        <v>2023</v>
      </c>
      <c r="Q1956" s="10" t="s">
        <v>1154</v>
      </c>
      <c r="R1956" s="11" t="s">
        <v>3103</v>
      </c>
    </row>
    <row r="1957" spans="1:18" x14ac:dyDescent="0.3">
      <c r="A1957" t="str">
        <f t="shared" si="120"/>
        <v>1956-Ais/SPS</v>
      </c>
      <c r="B1957" t="s">
        <v>62</v>
      </c>
      <c r="C1957" t="str">
        <f t="shared" si="121"/>
        <v>Ais</v>
      </c>
      <c r="D1957">
        <v>1956</v>
      </c>
      <c r="E1957" t="s">
        <v>16</v>
      </c>
      <c r="F1957" s="5">
        <v>34</v>
      </c>
      <c r="G1957" s="5" t="str">
        <f t="shared" si="122"/>
        <v>Middle Age</v>
      </c>
      <c r="H1957" t="s">
        <v>32</v>
      </c>
      <c r="I1957" t="s">
        <v>65</v>
      </c>
      <c r="J1957" t="s">
        <v>41</v>
      </c>
      <c r="K1957" t="s">
        <v>67</v>
      </c>
      <c r="L1957">
        <v>4</v>
      </c>
      <c r="M1957" s="6">
        <v>1954.79</v>
      </c>
      <c r="N1957" s="8">
        <v>0.04</v>
      </c>
      <c r="O1957" s="5">
        <v>7506.39</v>
      </c>
      <c r="P1957" s="10" t="str">
        <f t="shared" si="123"/>
        <v>2022</v>
      </c>
      <c r="Q1957" s="10" t="s">
        <v>1103</v>
      </c>
      <c r="R1957" s="11" t="s">
        <v>3104</v>
      </c>
    </row>
    <row r="1958" spans="1:18" x14ac:dyDescent="0.3">
      <c r="A1958" t="str">
        <f t="shared" si="120"/>
        <v>1957-Sar/SPS</v>
      </c>
      <c r="B1958" t="s">
        <v>62</v>
      </c>
      <c r="C1958" t="str">
        <f t="shared" si="121"/>
        <v>Sar</v>
      </c>
      <c r="D1958">
        <v>1957</v>
      </c>
      <c r="E1958" t="s">
        <v>29</v>
      </c>
      <c r="F1958" s="5">
        <v>40</v>
      </c>
      <c r="G1958" s="5" t="str">
        <f t="shared" si="122"/>
        <v>Middle Age</v>
      </c>
      <c r="H1958" t="s">
        <v>31</v>
      </c>
      <c r="I1958" t="s">
        <v>33</v>
      </c>
      <c r="J1958" t="s">
        <v>37</v>
      </c>
      <c r="K1958" t="s">
        <v>43</v>
      </c>
      <c r="L1958">
        <v>8</v>
      </c>
      <c r="M1958" s="6">
        <v>122.24</v>
      </c>
      <c r="N1958" s="8">
        <v>0.22</v>
      </c>
      <c r="O1958" s="5">
        <v>762.78</v>
      </c>
      <c r="P1958" s="10" t="str">
        <f t="shared" si="123"/>
        <v>2022</v>
      </c>
      <c r="Q1958" s="10" t="s">
        <v>1155</v>
      </c>
      <c r="R1958" s="11" t="s">
        <v>3105</v>
      </c>
    </row>
    <row r="1959" spans="1:18" x14ac:dyDescent="0.3">
      <c r="A1959" t="str">
        <f t="shared" si="120"/>
        <v>1958-Ali/SPS</v>
      </c>
      <c r="B1959" t="s">
        <v>62</v>
      </c>
      <c r="C1959" t="str">
        <f t="shared" si="121"/>
        <v>Ali</v>
      </c>
      <c r="D1959">
        <v>1958</v>
      </c>
      <c r="E1959" t="s">
        <v>12</v>
      </c>
      <c r="F1959" s="5">
        <v>42</v>
      </c>
      <c r="G1959" s="5" t="str">
        <f t="shared" si="122"/>
        <v>Middle Age</v>
      </c>
      <c r="H1959" t="s">
        <v>31</v>
      </c>
      <c r="I1959" t="s">
        <v>33</v>
      </c>
      <c r="J1959" t="s">
        <v>37</v>
      </c>
      <c r="K1959" t="s">
        <v>42</v>
      </c>
      <c r="L1959">
        <v>8</v>
      </c>
      <c r="M1959" s="6">
        <v>1102.8499999999999</v>
      </c>
      <c r="N1959" s="8">
        <v>0.11</v>
      </c>
      <c r="O1959" s="5">
        <v>7852.29</v>
      </c>
      <c r="P1959" s="10" t="str">
        <f t="shared" si="123"/>
        <v>2021</v>
      </c>
      <c r="Q1959" s="10" t="s">
        <v>901</v>
      </c>
      <c r="R1959" s="11" t="s">
        <v>3106</v>
      </c>
    </row>
    <row r="1960" spans="1:18" x14ac:dyDescent="0.3">
      <c r="A1960" t="str">
        <f t="shared" si="120"/>
        <v>1959-Noa/SPS</v>
      </c>
      <c r="B1960" t="s">
        <v>62</v>
      </c>
      <c r="C1960" t="str">
        <f t="shared" si="121"/>
        <v>Noa</v>
      </c>
      <c r="D1960">
        <v>1959</v>
      </c>
      <c r="E1960" t="s">
        <v>24</v>
      </c>
      <c r="F1960" s="5">
        <v>48</v>
      </c>
      <c r="G1960" s="5" t="str">
        <f t="shared" si="122"/>
        <v>Senior</v>
      </c>
      <c r="H1960" t="s">
        <v>31</v>
      </c>
      <c r="I1960" t="s">
        <v>34</v>
      </c>
      <c r="J1960" t="s">
        <v>57</v>
      </c>
      <c r="K1960" t="s">
        <v>67</v>
      </c>
      <c r="L1960">
        <v>7</v>
      </c>
      <c r="M1960" s="6">
        <v>927.38</v>
      </c>
      <c r="N1960" s="8">
        <v>0.28000000000000003</v>
      </c>
      <c r="O1960" s="5">
        <v>4674</v>
      </c>
      <c r="P1960" s="10" t="str">
        <f t="shared" si="123"/>
        <v>2021</v>
      </c>
      <c r="Q1960" s="10" t="s">
        <v>1156</v>
      </c>
      <c r="R1960" s="11" t="s">
        <v>3107</v>
      </c>
    </row>
    <row r="1961" spans="1:18" x14ac:dyDescent="0.3">
      <c r="A1961" t="str">
        <f t="shared" si="120"/>
        <v>1960-Mar/SPS</v>
      </c>
      <c r="B1961" t="s">
        <v>62</v>
      </c>
      <c r="C1961" t="str">
        <f t="shared" si="121"/>
        <v>Mar</v>
      </c>
      <c r="D1961">
        <v>1960</v>
      </c>
      <c r="E1961" t="s">
        <v>18</v>
      </c>
      <c r="F1961" s="5">
        <v>23</v>
      </c>
      <c r="G1961" s="5" t="str">
        <f t="shared" si="122"/>
        <v>Young</v>
      </c>
      <c r="H1961" t="s">
        <v>32</v>
      </c>
      <c r="I1961" t="s">
        <v>34</v>
      </c>
      <c r="J1961" t="s">
        <v>57</v>
      </c>
      <c r="K1961" t="s">
        <v>43</v>
      </c>
      <c r="L1961">
        <v>7</v>
      </c>
      <c r="M1961" s="6">
        <v>522.78</v>
      </c>
      <c r="N1961" s="8">
        <v>0.01</v>
      </c>
      <c r="O1961" s="5">
        <v>3622.87</v>
      </c>
      <c r="P1961" s="10" t="str">
        <f t="shared" si="123"/>
        <v>2023</v>
      </c>
      <c r="Q1961" s="10" t="s">
        <v>688</v>
      </c>
      <c r="R1961" s="11" t="s">
        <v>3108</v>
      </c>
    </row>
    <row r="1962" spans="1:18" x14ac:dyDescent="0.3">
      <c r="A1962" t="str">
        <f t="shared" si="120"/>
        <v>1961-Dan/SPS</v>
      </c>
      <c r="B1962" t="s">
        <v>62</v>
      </c>
      <c r="C1962" t="str">
        <f t="shared" si="121"/>
        <v>Dan</v>
      </c>
      <c r="D1962">
        <v>1961</v>
      </c>
      <c r="E1962" t="s">
        <v>15</v>
      </c>
      <c r="F1962" s="5">
        <v>52</v>
      </c>
      <c r="G1962" s="5" t="str">
        <f t="shared" si="122"/>
        <v>Senior</v>
      </c>
      <c r="H1962" t="s">
        <v>32</v>
      </c>
      <c r="I1962" t="s">
        <v>34</v>
      </c>
      <c r="J1962" t="s">
        <v>57</v>
      </c>
      <c r="K1962" t="s">
        <v>43</v>
      </c>
      <c r="L1962">
        <v>8</v>
      </c>
      <c r="M1962" s="6">
        <v>1293.6400000000001</v>
      </c>
      <c r="N1962" s="8">
        <v>0.2</v>
      </c>
      <c r="O1962" s="5">
        <v>8279.2999999999993</v>
      </c>
      <c r="P1962" s="10" t="str">
        <f t="shared" si="123"/>
        <v>2022</v>
      </c>
      <c r="Q1962" s="10" t="s">
        <v>1126</v>
      </c>
      <c r="R1962" s="11" t="s">
        <v>3109</v>
      </c>
    </row>
    <row r="1963" spans="1:18" x14ac:dyDescent="0.3">
      <c r="A1963" t="str">
        <f t="shared" si="120"/>
        <v>1962-Lea/SPS</v>
      </c>
      <c r="B1963" t="s">
        <v>62</v>
      </c>
      <c r="C1963" t="str">
        <f t="shared" si="121"/>
        <v>Lea</v>
      </c>
      <c r="D1963">
        <v>1962</v>
      </c>
      <c r="E1963" t="s">
        <v>14</v>
      </c>
      <c r="F1963" s="5">
        <v>21</v>
      </c>
      <c r="G1963" s="5" t="str">
        <f t="shared" si="122"/>
        <v>Young</v>
      </c>
      <c r="H1963" t="s">
        <v>31</v>
      </c>
      <c r="I1963" t="s">
        <v>34</v>
      </c>
      <c r="J1963" t="s">
        <v>41</v>
      </c>
      <c r="K1963" t="s">
        <v>42</v>
      </c>
      <c r="L1963">
        <v>1</v>
      </c>
      <c r="M1963" s="6">
        <v>369.06</v>
      </c>
      <c r="N1963" s="8">
        <v>0.28999999999999998</v>
      </c>
      <c r="O1963" s="5">
        <v>262.02999999999997</v>
      </c>
      <c r="P1963" s="10" t="str">
        <f t="shared" si="123"/>
        <v>2022</v>
      </c>
      <c r="Q1963" s="10" t="s">
        <v>884</v>
      </c>
      <c r="R1963" s="11" t="s">
        <v>3110</v>
      </c>
    </row>
    <row r="1964" spans="1:18" x14ac:dyDescent="0.3">
      <c r="A1964" t="str">
        <f t="shared" si="120"/>
        <v>1963-Noa/SPS</v>
      </c>
      <c r="B1964" t="s">
        <v>62</v>
      </c>
      <c r="C1964" t="str">
        <f t="shared" si="121"/>
        <v>Noa</v>
      </c>
      <c r="D1964">
        <v>1963</v>
      </c>
      <c r="E1964" t="s">
        <v>24</v>
      </c>
      <c r="F1964" s="5">
        <v>57</v>
      </c>
      <c r="G1964" s="5" t="str">
        <f t="shared" si="122"/>
        <v>Senior</v>
      </c>
      <c r="H1964" t="s">
        <v>32</v>
      </c>
      <c r="I1964" t="s">
        <v>66</v>
      </c>
      <c r="J1964" t="s">
        <v>41</v>
      </c>
      <c r="K1964" t="s">
        <v>67</v>
      </c>
      <c r="L1964">
        <v>6</v>
      </c>
      <c r="M1964" s="6">
        <v>603.54</v>
      </c>
      <c r="N1964" s="8">
        <v>0.05</v>
      </c>
      <c r="O1964" s="5">
        <v>3440.18</v>
      </c>
      <c r="P1964" s="10" t="str">
        <f t="shared" si="123"/>
        <v>2023</v>
      </c>
      <c r="Q1964" s="10" t="s">
        <v>1043</v>
      </c>
      <c r="R1964" s="11" t="s">
        <v>3111</v>
      </c>
    </row>
    <row r="1965" spans="1:18" x14ac:dyDescent="0.3">
      <c r="A1965" t="str">
        <f t="shared" si="120"/>
        <v>1964-Oma/SPS</v>
      </c>
      <c r="B1965" t="s">
        <v>62</v>
      </c>
      <c r="C1965" t="str">
        <f t="shared" si="121"/>
        <v>Oma</v>
      </c>
      <c r="D1965">
        <v>1964</v>
      </c>
      <c r="E1965" t="s">
        <v>23</v>
      </c>
      <c r="F1965" s="5">
        <v>37</v>
      </c>
      <c r="G1965" s="5" t="str">
        <f t="shared" si="122"/>
        <v>Middle Age</v>
      </c>
      <c r="H1965" t="s">
        <v>31</v>
      </c>
      <c r="I1965" t="s">
        <v>34</v>
      </c>
      <c r="J1965" t="s">
        <v>39</v>
      </c>
      <c r="K1965" t="s">
        <v>67</v>
      </c>
      <c r="L1965" s="12">
        <v>5</v>
      </c>
      <c r="M1965" s="6">
        <v>1574.43</v>
      </c>
      <c r="N1965" s="8">
        <v>0.13</v>
      </c>
      <c r="O1965" s="5">
        <v>2739.51</v>
      </c>
      <c r="P1965" s="10" t="str">
        <f t="shared" si="123"/>
        <v>2023</v>
      </c>
      <c r="Q1965" s="10" t="s">
        <v>1157</v>
      </c>
      <c r="R1965" s="11" t="s">
        <v>3112</v>
      </c>
    </row>
    <row r="1966" spans="1:18" x14ac:dyDescent="0.3">
      <c r="A1966" t="str">
        <f t="shared" si="120"/>
        <v>1965-Emi/SPS</v>
      </c>
      <c r="B1966" t="s">
        <v>62</v>
      </c>
      <c r="C1966" t="str">
        <f t="shared" si="121"/>
        <v>Emi</v>
      </c>
      <c r="D1966">
        <v>1965</v>
      </c>
      <c r="E1966" t="s">
        <v>28</v>
      </c>
      <c r="F1966" s="5">
        <v>58</v>
      </c>
      <c r="G1966" s="5" t="str">
        <f t="shared" si="122"/>
        <v>Senior</v>
      </c>
      <c r="H1966" t="s">
        <v>31</v>
      </c>
      <c r="I1966" t="s">
        <v>34</v>
      </c>
      <c r="J1966" t="s">
        <v>40</v>
      </c>
      <c r="K1966" t="s">
        <v>67</v>
      </c>
      <c r="L1966">
        <v>1</v>
      </c>
      <c r="M1966" s="6">
        <v>947.8</v>
      </c>
      <c r="N1966" s="8">
        <v>0.21</v>
      </c>
      <c r="O1966" s="5">
        <v>748.76</v>
      </c>
      <c r="P1966" s="10" t="str">
        <f t="shared" si="123"/>
        <v>2020</v>
      </c>
      <c r="Q1966" s="10" t="s">
        <v>995</v>
      </c>
      <c r="R1966" s="11" t="s">
        <v>3113</v>
      </c>
    </row>
    <row r="1967" spans="1:18" x14ac:dyDescent="0.3">
      <c r="A1967" t="str">
        <f t="shared" si="120"/>
        <v>1966-Dan/SPS</v>
      </c>
      <c r="B1967" t="s">
        <v>62</v>
      </c>
      <c r="C1967" t="str">
        <f t="shared" si="121"/>
        <v>Dan</v>
      </c>
      <c r="D1967">
        <v>1966</v>
      </c>
      <c r="E1967" t="s">
        <v>15</v>
      </c>
      <c r="F1967" s="5">
        <v>18</v>
      </c>
      <c r="G1967" s="5" t="str">
        <f t="shared" si="122"/>
        <v>Young</v>
      </c>
      <c r="H1967" t="s">
        <v>32</v>
      </c>
      <c r="I1967" t="s">
        <v>34</v>
      </c>
      <c r="J1967" t="s">
        <v>40</v>
      </c>
      <c r="K1967" t="s">
        <v>67</v>
      </c>
      <c r="L1967">
        <v>7</v>
      </c>
      <c r="M1967" s="6">
        <v>1987.66</v>
      </c>
      <c r="N1967" s="8">
        <v>0.19</v>
      </c>
      <c r="O1967" s="5">
        <v>11270.03</v>
      </c>
      <c r="P1967" s="10" t="str">
        <f t="shared" si="123"/>
        <v>2022</v>
      </c>
      <c r="Q1967" s="10" t="s">
        <v>1158</v>
      </c>
      <c r="R1967" s="11" t="s">
        <v>3114</v>
      </c>
    </row>
    <row r="1968" spans="1:18" x14ac:dyDescent="0.3">
      <c r="A1968" t="str">
        <f t="shared" si="120"/>
        <v>1967-Noa/SPS</v>
      </c>
      <c r="B1968" t="s">
        <v>62</v>
      </c>
      <c r="C1968" t="str">
        <f t="shared" si="121"/>
        <v>Noa</v>
      </c>
      <c r="D1968">
        <v>1967</v>
      </c>
      <c r="E1968" t="s">
        <v>24</v>
      </c>
      <c r="F1968" s="5">
        <v>62</v>
      </c>
      <c r="G1968" s="5" t="str">
        <f t="shared" si="122"/>
        <v>Senior</v>
      </c>
      <c r="H1968" t="s">
        <v>32</v>
      </c>
      <c r="I1968" t="s">
        <v>33</v>
      </c>
      <c r="J1968" t="s">
        <v>38</v>
      </c>
      <c r="K1968" t="s">
        <v>67</v>
      </c>
      <c r="L1968">
        <v>6</v>
      </c>
      <c r="M1968" s="6">
        <v>803.6</v>
      </c>
      <c r="N1968" s="8">
        <v>0.17</v>
      </c>
      <c r="O1968" s="5">
        <v>4001.93</v>
      </c>
      <c r="P1968" s="10" t="str">
        <f t="shared" si="123"/>
        <v>2020</v>
      </c>
      <c r="Q1968" s="10" t="s">
        <v>969</v>
      </c>
      <c r="R1968" s="11" t="s">
        <v>3115</v>
      </c>
    </row>
    <row r="1969" spans="1:18" x14ac:dyDescent="0.3">
      <c r="A1969" t="str">
        <f t="shared" si="120"/>
        <v>1968-Noa/SPS</v>
      </c>
      <c r="B1969" t="s">
        <v>62</v>
      </c>
      <c r="C1969" t="str">
        <f t="shared" si="121"/>
        <v>Noa</v>
      </c>
      <c r="D1969">
        <v>1968</v>
      </c>
      <c r="E1969" t="s">
        <v>24</v>
      </c>
      <c r="F1969" s="5">
        <v>43</v>
      </c>
      <c r="G1969" s="5" t="str">
        <f t="shared" si="122"/>
        <v>Middle Age</v>
      </c>
      <c r="H1969" t="s">
        <v>32</v>
      </c>
      <c r="I1969" t="s">
        <v>64</v>
      </c>
      <c r="J1969" t="s">
        <v>41</v>
      </c>
      <c r="K1969" t="s">
        <v>43</v>
      </c>
      <c r="L1969">
        <v>5</v>
      </c>
      <c r="M1969" s="6">
        <v>953.36</v>
      </c>
      <c r="N1969" s="8">
        <v>0.1</v>
      </c>
      <c r="O1969" s="5">
        <v>4290.12</v>
      </c>
      <c r="P1969" s="10" t="str">
        <f t="shared" si="123"/>
        <v>2020</v>
      </c>
      <c r="Q1969" s="10" t="s">
        <v>607</v>
      </c>
      <c r="R1969" s="11" t="s">
        <v>3116</v>
      </c>
    </row>
    <row r="1970" spans="1:18" x14ac:dyDescent="0.3">
      <c r="A1970" t="str">
        <f t="shared" si="120"/>
        <v>1969-Ali/SPS</v>
      </c>
      <c r="B1970" t="s">
        <v>62</v>
      </c>
      <c r="C1970" t="str">
        <f t="shared" si="121"/>
        <v>Ali</v>
      </c>
      <c r="D1970">
        <v>1969</v>
      </c>
      <c r="E1970" t="s">
        <v>12</v>
      </c>
      <c r="F1970" s="5">
        <v>51</v>
      </c>
      <c r="G1970" s="5" t="str">
        <f t="shared" si="122"/>
        <v>Senior</v>
      </c>
      <c r="H1970" t="s">
        <v>31</v>
      </c>
      <c r="I1970" t="s">
        <v>63</v>
      </c>
      <c r="J1970" t="s">
        <v>39</v>
      </c>
      <c r="K1970" t="s">
        <v>43</v>
      </c>
      <c r="L1970">
        <v>5</v>
      </c>
      <c r="M1970" s="6">
        <v>635.5</v>
      </c>
      <c r="N1970" s="8">
        <v>0.22</v>
      </c>
      <c r="O1970" s="5">
        <v>2478.4499999999998</v>
      </c>
      <c r="P1970" s="10" t="str">
        <f t="shared" si="123"/>
        <v>2020</v>
      </c>
      <c r="Q1970" s="10" t="s">
        <v>1078</v>
      </c>
      <c r="R1970" s="11" t="s">
        <v>3117</v>
      </c>
    </row>
    <row r="1971" spans="1:18" x14ac:dyDescent="0.3">
      <c r="A1971" t="str">
        <f t="shared" si="120"/>
        <v>1970-Jam/SPS</v>
      </c>
      <c r="B1971" t="s">
        <v>62</v>
      </c>
      <c r="C1971" t="str">
        <f t="shared" si="121"/>
        <v>Jam</v>
      </c>
      <c r="D1971">
        <v>1970</v>
      </c>
      <c r="E1971" t="s">
        <v>17</v>
      </c>
      <c r="F1971" s="5">
        <v>27</v>
      </c>
      <c r="G1971" s="5" t="str">
        <f t="shared" si="122"/>
        <v>Middle Age</v>
      </c>
      <c r="H1971" t="s">
        <v>31</v>
      </c>
      <c r="I1971" t="s">
        <v>64</v>
      </c>
      <c r="J1971" t="s">
        <v>39</v>
      </c>
      <c r="K1971" t="s">
        <v>43</v>
      </c>
      <c r="L1971">
        <v>9</v>
      </c>
      <c r="M1971" s="6">
        <v>510.77</v>
      </c>
      <c r="N1971" s="8">
        <v>0.2</v>
      </c>
      <c r="O1971" s="5">
        <v>3677.54</v>
      </c>
      <c r="P1971" s="10" t="str">
        <f t="shared" si="123"/>
        <v>2023</v>
      </c>
      <c r="Q1971" s="10" t="s">
        <v>1159</v>
      </c>
      <c r="R1971" s="11" t="s">
        <v>3118</v>
      </c>
    </row>
    <row r="1972" spans="1:18" x14ac:dyDescent="0.3">
      <c r="A1972" t="str">
        <f t="shared" si="120"/>
        <v>1971-Mar/SPS</v>
      </c>
      <c r="B1972" t="s">
        <v>62</v>
      </c>
      <c r="C1972" t="str">
        <f t="shared" si="121"/>
        <v>Mar</v>
      </c>
      <c r="D1972">
        <v>1971</v>
      </c>
      <c r="E1972" t="s">
        <v>18</v>
      </c>
      <c r="F1972" s="5">
        <v>40</v>
      </c>
      <c r="G1972" s="5" t="str">
        <f t="shared" si="122"/>
        <v>Middle Age</v>
      </c>
      <c r="H1972" t="s">
        <v>32</v>
      </c>
      <c r="I1972" t="s">
        <v>64</v>
      </c>
      <c r="J1972" t="s">
        <v>37</v>
      </c>
      <c r="K1972" t="s">
        <v>67</v>
      </c>
      <c r="L1972">
        <v>9</v>
      </c>
      <c r="M1972" s="6">
        <v>1848.45</v>
      </c>
      <c r="N1972" s="8">
        <v>0.05</v>
      </c>
      <c r="O1972" s="5">
        <v>15804.25</v>
      </c>
      <c r="P1972" s="10" t="str">
        <f t="shared" si="123"/>
        <v>2020</v>
      </c>
      <c r="Q1972" s="10" t="s">
        <v>172</v>
      </c>
      <c r="R1972" s="11" t="s">
        <v>3119</v>
      </c>
    </row>
    <row r="1973" spans="1:18" x14ac:dyDescent="0.3">
      <c r="A1973" t="str">
        <f t="shared" si="120"/>
        <v>1972-Meh/SPS</v>
      </c>
      <c r="B1973" t="s">
        <v>62</v>
      </c>
      <c r="C1973" t="str">
        <f t="shared" si="121"/>
        <v>Meh</v>
      </c>
      <c r="D1973">
        <v>1972</v>
      </c>
      <c r="E1973" t="s">
        <v>26</v>
      </c>
      <c r="F1973" s="5">
        <v>41</v>
      </c>
      <c r="G1973" s="5" t="str">
        <f t="shared" si="122"/>
        <v>Middle Age</v>
      </c>
      <c r="H1973" t="s">
        <v>31</v>
      </c>
      <c r="I1973" t="s">
        <v>35</v>
      </c>
      <c r="J1973" t="s">
        <v>41</v>
      </c>
      <c r="K1973" t="s">
        <v>43</v>
      </c>
      <c r="L1973">
        <v>6</v>
      </c>
      <c r="M1973" s="6">
        <v>1510.21</v>
      </c>
      <c r="N1973" s="8">
        <v>0.28999999999999998</v>
      </c>
      <c r="O1973" s="5">
        <v>6433.49</v>
      </c>
      <c r="P1973" s="10" t="str">
        <f t="shared" si="123"/>
        <v>2023</v>
      </c>
      <c r="Q1973" s="10" t="s">
        <v>1033</v>
      </c>
      <c r="R1973" s="11" t="s">
        <v>3120</v>
      </c>
    </row>
    <row r="1974" spans="1:18" x14ac:dyDescent="0.3">
      <c r="A1974" t="str">
        <f t="shared" si="120"/>
        <v>1973-Sar/SPS</v>
      </c>
      <c r="B1974" t="s">
        <v>62</v>
      </c>
      <c r="C1974" t="str">
        <f t="shared" si="121"/>
        <v>Sar</v>
      </c>
      <c r="D1974">
        <v>1973</v>
      </c>
      <c r="E1974" t="s">
        <v>29</v>
      </c>
      <c r="F1974" s="13">
        <v>41</v>
      </c>
      <c r="G1974" s="5" t="str">
        <f t="shared" si="122"/>
        <v>Middle Age</v>
      </c>
      <c r="H1974" t="s">
        <v>31</v>
      </c>
      <c r="I1974" t="s">
        <v>66</v>
      </c>
      <c r="J1974" t="s">
        <v>39</v>
      </c>
      <c r="K1974" t="s">
        <v>43</v>
      </c>
      <c r="L1974">
        <v>3</v>
      </c>
      <c r="M1974" s="6">
        <v>700.13</v>
      </c>
      <c r="N1974" s="8">
        <v>0.17</v>
      </c>
      <c r="O1974" s="5">
        <v>1743.32</v>
      </c>
      <c r="P1974" s="10" t="str">
        <f t="shared" si="123"/>
        <v>2023</v>
      </c>
      <c r="Q1974" s="10" t="s">
        <v>1154</v>
      </c>
      <c r="R1974" s="11" t="s">
        <v>3121</v>
      </c>
    </row>
    <row r="1975" spans="1:18" x14ac:dyDescent="0.3">
      <c r="A1975" t="str">
        <f t="shared" si="120"/>
        <v>1974-Isa/SPS</v>
      </c>
      <c r="B1975" t="s">
        <v>62</v>
      </c>
      <c r="C1975" t="str">
        <f t="shared" si="121"/>
        <v>Isa</v>
      </c>
      <c r="D1975">
        <v>1974</v>
      </c>
      <c r="E1975" t="s">
        <v>21</v>
      </c>
      <c r="F1975" s="5">
        <v>46</v>
      </c>
      <c r="G1975" s="5" t="str">
        <f t="shared" si="122"/>
        <v>Senior</v>
      </c>
      <c r="H1975" t="s">
        <v>31</v>
      </c>
      <c r="I1975" t="s">
        <v>33</v>
      </c>
      <c r="J1975" t="s">
        <v>37</v>
      </c>
      <c r="K1975" t="s">
        <v>42</v>
      </c>
      <c r="L1975">
        <v>7</v>
      </c>
      <c r="M1975" s="6">
        <v>1415.3</v>
      </c>
      <c r="N1975" s="8">
        <v>0.16</v>
      </c>
      <c r="O1975" s="5">
        <v>8321.9599999999991</v>
      </c>
      <c r="P1975" s="10" t="str">
        <f t="shared" si="123"/>
        <v>2022</v>
      </c>
      <c r="Q1975" s="10" t="s">
        <v>479</v>
      </c>
      <c r="R1975" s="11" t="s">
        <v>3122</v>
      </c>
    </row>
    <row r="1976" spans="1:18" x14ac:dyDescent="0.3">
      <c r="A1976" t="str">
        <f t="shared" si="120"/>
        <v>1975-Muh/SPS</v>
      </c>
      <c r="B1976" t="s">
        <v>62</v>
      </c>
      <c r="C1976" t="str">
        <f t="shared" si="121"/>
        <v>Muh</v>
      </c>
      <c r="D1976">
        <v>1975</v>
      </c>
      <c r="E1976" t="s">
        <v>27</v>
      </c>
      <c r="F1976" s="5">
        <v>63</v>
      </c>
      <c r="G1976" s="5" t="str">
        <f t="shared" si="122"/>
        <v>Senior</v>
      </c>
      <c r="H1976" t="s">
        <v>32</v>
      </c>
      <c r="I1976" t="s">
        <v>65</v>
      </c>
      <c r="J1976" t="s">
        <v>38</v>
      </c>
      <c r="K1976" t="s">
        <v>43</v>
      </c>
      <c r="L1976">
        <v>4</v>
      </c>
      <c r="M1976" s="6">
        <v>1933.28</v>
      </c>
      <c r="N1976" s="8">
        <v>0.25</v>
      </c>
      <c r="O1976" s="5">
        <v>5799.84</v>
      </c>
      <c r="P1976" s="10" t="str">
        <f t="shared" si="123"/>
        <v>2023</v>
      </c>
      <c r="Q1976" s="10" t="s">
        <v>895</v>
      </c>
      <c r="R1976" s="11" t="s">
        <v>3123</v>
      </c>
    </row>
    <row r="1977" spans="1:18" x14ac:dyDescent="0.3">
      <c r="A1977" t="str">
        <f t="shared" si="120"/>
        <v>1976-Luc/SPS</v>
      </c>
      <c r="B1977" t="s">
        <v>62</v>
      </c>
      <c r="C1977" t="str">
        <f t="shared" si="121"/>
        <v>Luc</v>
      </c>
      <c r="D1977">
        <v>1976</v>
      </c>
      <c r="E1977" t="s">
        <v>25</v>
      </c>
      <c r="F1977" s="5">
        <v>44</v>
      </c>
      <c r="G1977" s="5" t="str">
        <f t="shared" si="122"/>
        <v>Middle Age</v>
      </c>
      <c r="H1977" t="s">
        <v>32</v>
      </c>
      <c r="I1977" t="s">
        <v>33</v>
      </c>
      <c r="J1977" t="s">
        <v>37</v>
      </c>
      <c r="K1977" t="s">
        <v>42</v>
      </c>
      <c r="L1977">
        <v>5</v>
      </c>
      <c r="M1977" s="6">
        <v>194.39</v>
      </c>
      <c r="N1977" s="8">
        <v>0.19</v>
      </c>
      <c r="O1977" s="5">
        <v>787.28</v>
      </c>
      <c r="P1977" s="10" t="str">
        <f t="shared" si="123"/>
        <v>2023</v>
      </c>
      <c r="Q1977" s="10" t="s">
        <v>362</v>
      </c>
      <c r="R1977" s="11" t="s">
        <v>3124</v>
      </c>
    </row>
    <row r="1978" spans="1:18" x14ac:dyDescent="0.3">
      <c r="A1978" t="str">
        <f t="shared" si="120"/>
        <v>1977-Lea/SPS</v>
      </c>
      <c r="B1978" t="s">
        <v>62</v>
      </c>
      <c r="C1978" t="str">
        <f t="shared" si="121"/>
        <v>Lea</v>
      </c>
      <c r="D1978">
        <v>1977</v>
      </c>
      <c r="E1978" t="s">
        <v>14</v>
      </c>
      <c r="F1978" s="5">
        <v>48</v>
      </c>
      <c r="G1978" s="5" t="str">
        <f t="shared" si="122"/>
        <v>Senior</v>
      </c>
      <c r="H1978" t="s">
        <v>32</v>
      </c>
      <c r="I1978" t="s">
        <v>34</v>
      </c>
      <c r="J1978" t="s">
        <v>38</v>
      </c>
      <c r="K1978" t="s">
        <v>67</v>
      </c>
      <c r="L1978">
        <v>7</v>
      </c>
      <c r="M1978" s="6">
        <v>565.78</v>
      </c>
      <c r="N1978" s="8">
        <v>0.02</v>
      </c>
      <c r="O1978" s="5">
        <v>3881.25</v>
      </c>
      <c r="P1978" s="10" t="str">
        <f t="shared" si="123"/>
        <v>2023</v>
      </c>
      <c r="Q1978" s="10" t="s">
        <v>810</v>
      </c>
      <c r="R1978" s="11" t="s">
        <v>3125</v>
      </c>
    </row>
    <row r="1979" spans="1:18" x14ac:dyDescent="0.3">
      <c r="A1979" t="str">
        <f t="shared" si="120"/>
        <v>1978-Jac/SPS</v>
      </c>
      <c r="B1979" t="s">
        <v>62</v>
      </c>
      <c r="C1979" t="str">
        <f t="shared" si="121"/>
        <v>Jac</v>
      </c>
      <c r="D1979">
        <v>1978</v>
      </c>
      <c r="E1979" t="s">
        <v>30</v>
      </c>
      <c r="F1979" s="5">
        <v>60</v>
      </c>
      <c r="G1979" s="5" t="str">
        <f t="shared" si="122"/>
        <v>Senior</v>
      </c>
      <c r="H1979" t="s">
        <v>31</v>
      </c>
      <c r="I1979" t="s">
        <v>64</v>
      </c>
      <c r="J1979" t="s">
        <v>40</v>
      </c>
      <c r="K1979" t="s">
        <v>67</v>
      </c>
      <c r="L1979">
        <v>7</v>
      </c>
      <c r="M1979" s="6">
        <v>441.13</v>
      </c>
      <c r="N1979" s="8">
        <v>0.15</v>
      </c>
      <c r="O1979" s="5">
        <v>2624.72</v>
      </c>
      <c r="P1979" s="10" t="str">
        <f t="shared" si="123"/>
        <v>2020</v>
      </c>
      <c r="Q1979" s="10" t="s">
        <v>1160</v>
      </c>
      <c r="R1979" s="11" t="s">
        <v>3126</v>
      </c>
    </row>
    <row r="1980" spans="1:18" x14ac:dyDescent="0.3">
      <c r="A1980" t="str">
        <f t="shared" si="120"/>
        <v>1979-Oma/SPS</v>
      </c>
      <c r="B1980" t="s">
        <v>62</v>
      </c>
      <c r="C1980" t="str">
        <f t="shared" si="121"/>
        <v>Oma</v>
      </c>
      <c r="D1980">
        <v>1979</v>
      </c>
      <c r="E1980" t="s">
        <v>23</v>
      </c>
      <c r="F1980" s="5">
        <v>27</v>
      </c>
      <c r="G1980" s="5" t="str">
        <f t="shared" si="122"/>
        <v>Middle Age</v>
      </c>
      <c r="H1980" t="s">
        <v>32</v>
      </c>
      <c r="I1980" t="s">
        <v>33</v>
      </c>
      <c r="J1980" t="s">
        <v>40</v>
      </c>
      <c r="K1980" t="s">
        <v>67</v>
      </c>
      <c r="L1980">
        <v>8</v>
      </c>
      <c r="M1980" s="6">
        <v>1746.08</v>
      </c>
      <c r="N1980" s="8">
        <v>0.23</v>
      </c>
      <c r="O1980" s="5">
        <v>10755.85</v>
      </c>
      <c r="P1980" s="10" t="str">
        <f t="shared" si="123"/>
        <v>2020</v>
      </c>
      <c r="Q1980" s="10" t="s">
        <v>91</v>
      </c>
      <c r="R1980" s="11" t="s">
        <v>3127</v>
      </c>
    </row>
    <row r="1981" spans="1:18" x14ac:dyDescent="0.3">
      <c r="A1981" t="str">
        <f t="shared" si="120"/>
        <v>1980-Fat/SPS</v>
      </c>
      <c r="B1981" t="s">
        <v>62</v>
      </c>
      <c r="C1981" t="str">
        <f t="shared" si="121"/>
        <v>Fat</v>
      </c>
      <c r="D1981">
        <v>1980</v>
      </c>
      <c r="E1981" t="s">
        <v>13</v>
      </c>
      <c r="F1981" s="5">
        <v>48</v>
      </c>
      <c r="G1981" s="5" t="str">
        <f t="shared" si="122"/>
        <v>Senior</v>
      </c>
      <c r="H1981" t="s">
        <v>31</v>
      </c>
      <c r="I1981" t="s">
        <v>66</v>
      </c>
      <c r="J1981" t="s">
        <v>57</v>
      </c>
      <c r="K1981" t="s">
        <v>67</v>
      </c>
      <c r="L1981">
        <v>1</v>
      </c>
      <c r="M1981" s="6">
        <v>399.42</v>
      </c>
      <c r="N1981" s="8">
        <v>0.21</v>
      </c>
      <c r="O1981" s="5">
        <v>315.54000000000002</v>
      </c>
      <c r="P1981" s="10" t="str">
        <f t="shared" si="123"/>
        <v>2020</v>
      </c>
      <c r="Q1981" s="10" t="s">
        <v>1161</v>
      </c>
      <c r="R1981" s="11" t="s">
        <v>3128</v>
      </c>
    </row>
    <row r="1982" spans="1:18" x14ac:dyDescent="0.3">
      <c r="A1982" t="str">
        <f t="shared" si="120"/>
        <v>1981-Muh/SPS</v>
      </c>
      <c r="B1982" t="s">
        <v>62</v>
      </c>
      <c r="C1982" t="str">
        <f t="shared" si="121"/>
        <v>Muh</v>
      </c>
      <c r="D1982">
        <v>1981</v>
      </c>
      <c r="E1982" t="s">
        <v>27</v>
      </c>
      <c r="F1982" s="5">
        <v>56</v>
      </c>
      <c r="G1982" s="5" t="str">
        <f t="shared" si="122"/>
        <v>Senior</v>
      </c>
      <c r="H1982" t="s">
        <v>31</v>
      </c>
      <c r="I1982" t="s">
        <v>34</v>
      </c>
      <c r="J1982" t="s">
        <v>57</v>
      </c>
      <c r="K1982" t="s">
        <v>43</v>
      </c>
      <c r="L1982">
        <v>5</v>
      </c>
      <c r="M1982" s="6">
        <v>650.75</v>
      </c>
      <c r="N1982" s="8">
        <v>0.28999999999999998</v>
      </c>
      <c r="O1982" s="5">
        <v>2310.16</v>
      </c>
      <c r="P1982" s="10" t="str">
        <f t="shared" si="123"/>
        <v>2022</v>
      </c>
      <c r="Q1982" s="10" t="s">
        <v>1162</v>
      </c>
      <c r="R1982" s="11" t="s">
        <v>3129</v>
      </c>
    </row>
    <row r="1983" spans="1:18" x14ac:dyDescent="0.3">
      <c r="A1983" t="str">
        <f t="shared" si="120"/>
        <v>1982-Ali/SPS</v>
      </c>
      <c r="B1983" t="s">
        <v>62</v>
      </c>
      <c r="C1983" t="str">
        <f t="shared" si="121"/>
        <v>Ali</v>
      </c>
      <c r="D1983">
        <v>1982</v>
      </c>
      <c r="E1983" t="s">
        <v>12</v>
      </c>
      <c r="F1983" s="5">
        <v>27</v>
      </c>
      <c r="G1983" s="5" t="str">
        <f t="shared" si="122"/>
        <v>Middle Age</v>
      </c>
      <c r="H1983" t="s">
        <v>31</v>
      </c>
      <c r="I1983" t="s">
        <v>35</v>
      </c>
      <c r="J1983" t="s">
        <v>37</v>
      </c>
      <c r="K1983" t="s">
        <v>42</v>
      </c>
      <c r="L1983">
        <v>9</v>
      </c>
      <c r="M1983" s="6">
        <v>1110.53</v>
      </c>
      <c r="N1983" s="8">
        <v>0.01</v>
      </c>
      <c r="O1983" s="5">
        <v>9894.82</v>
      </c>
      <c r="P1983" s="10" t="str">
        <f t="shared" si="123"/>
        <v>2020</v>
      </c>
      <c r="Q1983" s="10" t="s">
        <v>1163</v>
      </c>
      <c r="R1983" s="11" t="s">
        <v>3130</v>
      </c>
    </row>
    <row r="1984" spans="1:18" x14ac:dyDescent="0.3">
      <c r="A1984" t="str">
        <f t="shared" si="120"/>
        <v>1983-Jac/SPS</v>
      </c>
      <c r="B1984" t="s">
        <v>62</v>
      </c>
      <c r="C1984" t="str">
        <f t="shared" si="121"/>
        <v>Jac</v>
      </c>
      <c r="D1984">
        <v>1983</v>
      </c>
      <c r="E1984" t="s">
        <v>30</v>
      </c>
      <c r="F1984" s="5">
        <v>41</v>
      </c>
      <c r="G1984" s="5" t="str">
        <f t="shared" si="122"/>
        <v>Middle Age</v>
      </c>
      <c r="H1984" t="s">
        <v>32</v>
      </c>
      <c r="I1984" t="s">
        <v>65</v>
      </c>
      <c r="J1984" t="s">
        <v>57</v>
      </c>
      <c r="K1984" t="s">
        <v>67</v>
      </c>
      <c r="L1984">
        <v>7</v>
      </c>
      <c r="M1984" s="6">
        <v>1261.1300000000001</v>
      </c>
      <c r="N1984" s="8">
        <v>0.08</v>
      </c>
      <c r="O1984" s="5">
        <v>8121.68</v>
      </c>
      <c r="P1984" s="10" t="str">
        <f t="shared" si="123"/>
        <v>2021</v>
      </c>
      <c r="Q1984" s="10" t="s">
        <v>81</v>
      </c>
      <c r="R1984" s="11" t="s">
        <v>3131</v>
      </c>
    </row>
    <row r="1985" spans="1:18" x14ac:dyDescent="0.3">
      <c r="A1985" t="str">
        <f t="shared" si="120"/>
        <v>1984-Dav/SPS</v>
      </c>
      <c r="B1985" t="s">
        <v>62</v>
      </c>
      <c r="C1985" t="str">
        <f t="shared" si="121"/>
        <v>Dav</v>
      </c>
      <c r="D1985">
        <v>1984</v>
      </c>
      <c r="E1985" t="s">
        <v>22</v>
      </c>
      <c r="F1985" s="5">
        <v>50</v>
      </c>
      <c r="G1985" s="5" t="str">
        <f t="shared" si="122"/>
        <v>Senior</v>
      </c>
      <c r="H1985" t="s">
        <v>31</v>
      </c>
      <c r="I1985" t="s">
        <v>34</v>
      </c>
      <c r="J1985" t="s">
        <v>41</v>
      </c>
      <c r="K1985" t="s">
        <v>67</v>
      </c>
      <c r="L1985" s="12">
        <v>5</v>
      </c>
      <c r="M1985" s="6">
        <v>1625.96</v>
      </c>
      <c r="N1985" s="8">
        <v>0.16</v>
      </c>
      <c r="O1985" s="5">
        <v>2731.61</v>
      </c>
      <c r="P1985" s="10" t="str">
        <f t="shared" si="123"/>
        <v>2021</v>
      </c>
      <c r="Q1985" s="10" t="s">
        <v>936</v>
      </c>
      <c r="R1985" s="11" t="s">
        <v>3132</v>
      </c>
    </row>
    <row r="1986" spans="1:18" x14ac:dyDescent="0.3">
      <c r="A1986" t="str">
        <f t="shared" si="120"/>
        <v>1985-Sar/SPS</v>
      </c>
      <c r="B1986" t="s">
        <v>62</v>
      </c>
      <c r="C1986" t="str">
        <f t="shared" si="121"/>
        <v>Sar</v>
      </c>
      <c r="D1986">
        <v>1985</v>
      </c>
      <c r="E1986" t="s">
        <v>29</v>
      </c>
      <c r="F1986" s="5">
        <v>31</v>
      </c>
      <c r="G1986" s="5" t="str">
        <f t="shared" si="122"/>
        <v>Middle Age</v>
      </c>
      <c r="H1986" t="s">
        <v>32</v>
      </c>
      <c r="I1986" t="s">
        <v>63</v>
      </c>
      <c r="J1986" t="s">
        <v>37</v>
      </c>
      <c r="K1986" t="s">
        <v>42</v>
      </c>
      <c r="L1986">
        <v>1</v>
      </c>
      <c r="M1986" s="6">
        <v>844.28</v>
      </c>
      <c r="N1986" s="8">
        <v>0.19</v>
      </c>
      <c r="O1986" s="5">
        <v>683.87</v>
      </c>
      <c r="P1986" s="10" t="str">
        <f t="shared" si="123"/>
        <v>2021</v>
      </c>
      <c r="Q1986" s="10" t="s">
        <v>1137</v>
      </c>
      <c r="R1986" s="11" t="s">
        <v>3133</v>
      </c>
    </row>
    <row r="1987" spans="1:18" x14ac:dyDescent="0.3">
      <c r="A1987" t="str">
        <f t="shared" ref="A1987:A2001" si="124">D1987&amp;"-"&amp;C1987&amp;"/"&amp;B1987</f>
        <v>1986-Emi/SPS</v>
      </c>
      <c r="B1987" t="s">
        <v>62</v>
      </c>
      <c r="C1987" t="str">
        <f t="shared" ref="C1987:C2001" si="125">LEFT(E1987,3)</f>
        <v>Emi</v>
      </c>
      <c r="D1987">
        <v>1986</v>
      </c>
      <c r="E1987" t="s">
        <v>28</v>
      </c>
      <c r="F1987" s="5">
        <v>52</v>
      </c>
      <c r="G1987" s="5" t="str">
        <f t="shared" ref="G1987:G2001" si="126">IF(F1987&lt;25,"Young",IF(F1987&lt;45,"Middle Age","Senior"))</f>
        <v>Senior</v>
      </c>
      <c r="H1987" t="s">
        <v>31</v>
      </c>
      <c r="I1987" t="s">
        <v>65</v>
      </c>
      <c r="J1987" t="s">
        <v>39</v>
      </c>
      <c r="K1987" t="s">
        <v>42</v>
      </c>
      <c r="L1987">
        <v>8</v>
      </c>
      <c r="M1987" s="6">
        <v>1091.78</v>
      </c>
      <c r="N1987" s="8">
        <v>0.08</v>
      </c>
      <c r="O1987" s="5">
        <v>8035.5</v>
      </c>
      <c r="P1987" s="10" t="str">
        <f t="shared" ref="P1987:P2001" si="127">RIGHT(Q1987,4)</f>
        <v>2022</v>
      </c>
      <c r="Q1987" s="10" t="s">
        <v>1164</v>
      </c>
      <c r="R1987" s="11" t="s">
        <v>3134</v>
      </c>
    </row>
    <row r="1988" spans="1:18" x14ac:dyDescent="0.3">
      <c r="A1988" t="str">
        <f t="shared" si="124"/>
        <v>1987-Jam/SPS</v>
      </c>
      <c r="B1988" t="s">
        <v>62</v>
      </c>
      <c r="C1988" t="str">
        <f t="shared" si="125"/>
        <v>Jam</v>
      </c>
      <c r="D1988">
        <v>1987</v>
      </c>
      <c r="E1988" t="s">
        <v>17</v>
      </c>
      <c r="F1988" s="5">
        <v>62</v>
      </c>
      <c r="G1988" s="5" t="str">
        <f t="shared" si="126"/>
        <v>Senior</v>
      </c>
      <c r="H1988" t="s">
        <v>32</v>
      </c>
      <c r="I1988" t="s">
        <v>33</v>
      </c>
      <c r="J1988" t="s">
        <v>41</v>
      </c>
      <c r="K1988" t="s">
        <v>42</v>
      </c>
      <c r="L1988">
        <v>9</v>
      </c>
      <c r="M1988" s="6">
        <v>1932.65</v>
      </c>
      <c r="N1988" s="8">
        <v>0.25</v>
      </c>
      <c r="O1988" s="5">
        <v>13045.39</v>
      </c>
      <c r="P1988" s="10" t="str">
        <f t="shared" si="127"/>
        <v>2022</v>
      </c>
      <c r="Q1988" s="10" t="s">
        <v>600</v>
      </c>
      <c r="R1988" s="11" t="s">
        <v>3135</v>
      </c>
    </row>
    <row r="1989" spans="1:18" x14ac:dyDescent="0.3">
      <c r="A1989" t="str">
        <f t="shared" si="124"/>
        <v>1988-Joh/SPS</v>
      </c>
      <c r="B1989" t="s">
        <v>62</v>
      </c>
      <c r="C1989" t="str">
        <f t="shared" si="125"/>
        <v>Joh</v>
      </c>
      <c r="D1989">
        <v>1988</v>
      </c>
      <c r="E1989" t="s">
        <v>19</v>
      </c>
      <c r="F1989" s="5">
        <v>51</v>
      </c>
      <c r="G1989" s="5" t="str">
        <f t="shared" si="126"/>
        <v>Senior</v>
      </c>
      <c r="H1989" t="s">
        <v>32</v>
      </c>
      <c r="I1989" t="s">
        <v>34</v>
      </c>
      <c r="J1989" t="s">
        <v>37</v>
      </c>
      <c r="K1989" t="s">
        <v>42</v>
      </c>
      <c r="L1989">
        <v>5</v>
      </c>
      <c r="M1989" s="6">
        <v>629.86</v>
      </c>
      <c r="N1989" s="8">
        <v>0.05</v>
      </c>
      <c r="O1989" s="5">
        <v>2991.84</v>
      </c>
      <c r="P1989" s="10" t="str">
        <f t="shared" si="127"/>
        <v>2023</v>
      </c>
      <c r="Q1989" s="10" t="s">
        <v>147</v>
      </c>
      <c r="R1989" s="11" t="s">
        <v>3136</v>
      </c>
    </row>
    <row r="1990" spans="1:18" x14ac:dyDescent="0.3">
      <c r="A1990" t="str">
        <f t="shared" si="124"/>
        <v>1989-Lea/SPS</v>
      </c>
      <c r="B1990" t="s">
        <v>62</v>
      </c>
      <c r="C1990" t="str">
        <f t="shared" si="125"/>
        <v>Lea</v>
      </c>
      <c r="D1990">
        <v>1989</v>
      </c>
      <c r="E1990" t="s">
        <v>14</v>
      </c>
      <c r="F1990" s="5">
        <v>34</v>
      </c>
      <c r="G1990" s="5" t="str">
        <f t="shared" si="126"/>
        <v>Middle Age</v>
      </c>
      <c r="H1990" t="s">
        <v>32</v>
      </c>
      <c r="I1990" t="s">
        <v>35</v>
      </c>
      <c r="J1990" t="s">
        <v>40</v>
      </c>
      <c r="K1990" t="s">
        <v>42</v>
      </c>
      <c r="L1990">
        <v>6</v>
      </c>
      <c r="M1990" s="6">
        <v>533.78</v>
      </c>
      <c r="N1990" s="8">
        <v>0</v>
      </c>
      <c r="O1990" s="5">
        <v>3202.68</v>
      </c>
      <c r="P1990" s="10" t="str">
        <f t="shared" si="127"/>
        <v>2023</v>
      </c>
      <c r="Q1990" s="10" t="s">
        <v>1165</v>
      </c>
      <c r="R1990" s="11" t="s">
        <v>3137</v>
      </c>
    </row>
    <row r="1991" spans="1:18" x14ac:dyDescent="0.3">
      <c r="A1991" t="str">
        <f t="shared" si="124"/>
        <v>1990-Oma/SPS</v>
      </c>
      <c r="B1991" t="s">
        <v>62</v>
      </c>
      <c r="C1991" t="str">
        <f t="shared" si="125"/>
        <v>Oma</v>
      </c>
      <c r="D1991">
        <v>1990</v>
      </c>
      <c r="E1991" t="s">
        <v>23</v>
      </c>
      <c r="F1991" s="5">
        <v>38</v>
      </c>
      <c r="G1991" s="5" t="str">
        <f t="shared" si="126"/>
        <v>Middle Age</v>
      </c>
      <c r="H1991" t="s">
        <v>32</v>
      </c>
      <c r="I1991" t="s">
        <v>33</v>
      </c>
      <c r="J1991" t="s">
        <v>38</v>
      </c>
      <c r="K1991" t="s">
        <v>43</v>
      </c>
      <c r="L1991" s="12">
        <v>5</v>
      </c>
      <c r="M1991" s="6">
        <v>1435.67</v>
      </c>
      <c r="N1991" s="8">
        <v>0.28999999999999998</v>
      </c>
      <c r="O1991" s="5">
        <v>2038.65</v>
      </c>
      <c r="P1991" s="10" t="str">
        <f t="shared" si="127"/>
        <v>2020</v>
      </c>
      <c r="Q1991" s="10" t="s">
        <v>438</v>
      </c>
      <c r="R1991" s="11" t="s">
        <v>3138</v>
      </c>
    </row>
    <row r="1992" spans="1:18" x14ac:dyDescent="0.3">
      <c r="A1992" t="str">
        <f t="shared" si="124"/>
        <v>1991-Sar/SPS</v>
      </c>
      <c r="B1992" t="s">
        <v>62</v>
      </c>
      <c r="C1992" t="str">
        <f t="shared" si="125"/>
        <v>Sar</v>
      </c>
      <c r="D1992">
        <v>1991</v>
      </c>
      <c r="E1992" t="s">
        <v>29</v>
      </c>
      <c r="F1992" s="5">
        <v>49</v>
      </c>
      <c r="G1992" s="5" t="str">
        <f t="shared" si="126"/>
        <v>Senior</v>
      </c>
      <c r="H1992" t="s">
        <v>32</v>
      </c>
      <c r="I1992" t="s">
        <v>66</v>
      </c>
      <c r="J1992" t="s">
        <v>57</v>
      </c>
      <c r="K1992" t="s">
        <v>42</v>
      </c>
      <c r="L1992">
        <v>5</v>
      </c>
      <c r="M1992" s="6">
        <v>1553.72</v>
      </c>
      <c r="N1992" s="8">
        <v>0.12</v>
      </c>
      <c r="O1992" s="5">
        <v>6836.37</v>
      </c>
      <c r="P1992" s="10" t="str">
        <f t="shared" si="127"/>
        <v>2022</v>
      </c>
      <c r="Q1992" s="10" t="s">
        <v>1166</v>
      </c>
      <c r="R1992" s="11" t="s">
        <v>3139</v>
      </c>
    </row>
    <row r="1993" spans="1:18" x14ac:dyDescent="0.3">
      <c r="A1993" t="str">
        <f t="shared" si="124"/>
        <v>1992-Mar/SPS</v>
      </c>
      <c r="B1993" t="s">
        <v>62</v>
      </c>
      <c r="C1993" t="str">
        <f t="shared" si="125"/>
        <v>Mar</v>
      </c>
      <c r="D1993">
        <v>1992</v>
      </c>
      <c r="E1993" t="s">
        <v>18</v>
      </c>
      <c r="F1993" s="5">
        <v>20</v>
      </c>
      <c r="G1993" s="5" t="str">
        <f t="shared" si="126"/>
        <v>Young</v>
      </c>
      <c r="H1993" t="s">
        <v>32</v>
      </c>
      <c r="I1993" t="s">
        <v>65</v>
      </c>
      <c r="J1993" t="s">
        <v>57</v>
      </c>
      <c r="K1993" t="s">
        <v>43</v>
      </c>
      <c r="L1993">
        <v>4</v>
      </c>
      <c r="M1993" s="6">
        <v>858.82</v>
      </c>
      <c r="N1993" s="8">
        <v>0.28999999999999998</v>
      </c>
      <c r="O1993" s="5">
        <v>2439.0500000000002</v>
      </c>
      <c r="P1993" s="10" t="str">
        <f t="shared" si="127"/>
        <v>2022</v>
      </c>
      <c r="Q1993" s="10" t="s">
        <v>603</v>
      </c>
      <c r="R1993" s="11" t="s">
        <v>3140</v>
      </c>
    </row>
    <row r="1994" spans="1:18" x14ac:dyDescent="0.3">
      <c r="A1994" t="str">
        <f t="shared" si="124"/>
        <v>1993-Joh/SPS</v>
      </c>
      <c r="B1994" t="s">
        <v>62</v>
      </c>
      <c r="C1994" t="str">
        <f t="shared" si="125"/>
        <v>Joh</v>
      </c>
      <c r="D1994">
        <v>1993</v>
      </c>
      <c r="E1994" t="s">
        <v>19</v>
      </c>
      <c r="F1994" s="5">
        <v>32</v>
      </c>
      <c r="G1994" s="5" t="str">
        <f t="shared" si="126"/>
        <v>Middle Age</v>
      </c>
      <c r="H1994" t="s">
        <v>32</v>
      </c>
      <c r="I1994" t="s">
        <v>65</v>
      </c>
      <c r="J1994" t="s">
        <v>57</v>
      </c>
      <c r="K1994" t="s">
        <v>42</v>
      </c>
      <c r="L1994">
        <v>8</v>
      </c>
      <c r="M1994" s="6">
        <v>465.31</v>
      </c>
      <c r="N1994" s="8">
        <v>0.08</v>
      </c>
      <c r="O1994" s="5">
        <v>3424.68</v>
      </c>
      <c r="P1994" s="10" t="str">
        <f t="shared" si="127"/>
        <v>2020</v>
      </c>
      <c r="Q1994" s="10" t="s">
        <v>378</v>
      </c>
      <c r="R1994" s="11" t="s">
        <v>3141</v>
      </c>
    </row>
    <row r="1995" spans="1:18" x14ac:dyDescent="0.3">
      <c r="A1995" t="str">
        <f t="shared" si="124"/>
        <v>1994-Meh/SPS</v>
      </c>
      <c r="B1995" t="s">
        <v>62</v>
      </c>
      <c r="C1995" t="str">
        <f t="shared" si="125"/>
        <v>Meh</v>
      </c>
      <c r="D1995">
        <v>1994</v>
      </c>
      <c r="E1995" t="s">
        <v>26</v>
      </c>
      <c r="F1995" s="5">
        <v>25</v>
      </c>
      <c r="G1995" s="5" t="str">
        <f t="shared" si="126"/>
        <v>Middle Age</v>
      </c>
      <c r="H1995" t="s">
        <v>32</v>
      </c>
      <c r="I1995" t="s">
        <v>66</v>
      </c>
      <c r="J1995" t="s">
        <v>37</v>
      </c>
      <c r="K1995" t="s">
        <v>42</v>
      </c>
      <c r="L1995">
        <v>8</v>
      </c>
      <c r="M1995" s="6">
        <v>1568.9</v>
      </c>
      <c r="N1995" s="8">
        <v>0.02</v>
      </c>
      <c r="O1995" s="5">
        <v>12300.18</v>
      </c>
      <c r="P1995" s="10" t="str">
        <f t="shared" si="127"/>
        <v>2023</v>
      </c>
      <c r="Q1995" s="10" t="s">
        <v>1167</v>
      </c>
      <c r="R1995" s="11" t="s">
        <v>3142</v>
      </c>
    </row>
    <row r="1996" spans="1:18" x14ac:dyDescent="0.3">
      <c r="A1996" t="str">
        <f t="shared" si="124"/>
        <v>1995-Joh/SPS</v>
      </c>
      <c r="B1996" t="s">
        <v>62</v>
      </c>
      <c r="C1996" t="str">
        <f t="shared" si="125"/>
        <v>Joh</v>
      </c>
      <c r="D1996">
        <v>1995</v>
      </c>
      <c r="E1996" t="s">
        <v>19</v>
      </c>
      <c r="F1996" s="5">
        <v>49</v>
      </c>
      <c r="G1996" s="5" t="str">
        <f t="shared" si="126"/>
        <v>Senior</v>
      </c>
      <c r="H1996" t="s">
        <v>31</v>
      </c>
      <c r="I1996" t="s">
        <v>63</v>
      </c>
      <c r="J1996" t="s">
        <v>41</v>
      </c>
      <c r="K1996" t="s">
        <v>67</v>
      </c>
      <c r="L1996">
        <v>5</v>
      </c>
      <c r="M1996" s="6">
        <v>1357.46</v>
      </c>
      <c r="N1996" s="8">
        <v>0.23</v>
      </c>
      <c r="O1996" s="5">
        <v>5226.22</v>
      </c>
      <c r="P1996" s="10" t="str">
        <f t="shared" si="127"/>
        <v>2023</v>
      </c>
      <c r="Q1996" s="10" t="s">
        <v>423</v>
      </c>
      <c r="R1996" s="11" t="s">
        <v>3143</v>
      </c>
    </row>
    <row r="1997" spans="1:18" x14ac:dyDescent="0.3">
      <c r="A1997" t="str">
        <f t="shared" si="124"/>
        <v>1996-Oma/SPS</v>
      </c>
      <c r="B1997" t="s">
        <v>62</v>
      </c>
      <c r="C1997" t="str">
        <f t="shared" si="125"/>
        <v>Oma</v>
      </c>
      <c r="D1997">
        <v>1996</v>
      </c>
      <c r="E1997" t="s">
        <v>23</v>
      </c>
      <c r="F1997" s="5">
        <v>55</v>
      </c>
      <c r="G1997" s="5" t="str">
        <f t="shared" si="126"/>
        <v>Senior</v>
      </c>
      <c r="H1997" t="s">
        <v>31</v>
      </c>
      <c r="I1997" t="s">
        <v>65</v>
      </c>
      <c r="J1997" t="s">
        <v>38</v>
      </c>
      <c r="K1997" t="s">
        <v>67</v>
      </c>
      <c r="L1997">
        <v>8</v>
      </c>
      <c r="M1997" s="6">
        <v>1758.64</v>
      </c>
      <c r="N1997" s="8">
        <v>0.25</v>
      </c>
      <c r="O1997" s="5">
        <v>10551.84</v>
      </c>
      <c r="P1997" s="10" t="str">
        <f t="shared" si="127"/>
        <v>2023</v>
      </c>
      <c r="Q1997" s="10" t="s">
        <v>372</v>
      </c>
      <c r="R1997" s="11" t="s">
        <v>3144</v>
      </c>
    </row>
    <row r="1998" spans="1:18" x14ac:dyDescent="0.3">
      <c r="A1998" t="str">
        <f t="shared" si="124"/>
        <v>1997-Dan/SPS</v>
      </c>
      <c r="B1998" t="s">
        <v>62</v>
      </c>
      <c r="C1998" t="str">
        <f t="shared" si="125"/>
        <v>Dan</v>
      </c>
      <c r="D1998">
        <v>1997</v>
      </c>
      <c r="E1998" t="s">
        <v>15</v>
      </c>
      <c r="F1998" s="5">
        <v>43</v>
      </c>
      <c r="G1998" s="5" t="str">
        <f t="shared" si="126"/>
        <v>Middle Age</v>
      </c>
      <c r="H1998" t="s">
        <v>31</v>
      </c>
      <c r="I1998" t="s">
        <v>33</v>
      </c>
      <c r="J1998" t="s">
        <v>57</v>
      </c>
      <c r="K1998" t="s">
        <v>67</v>
      </c>
      <c r="L1998">
        <v>6</v>
      </c>
      <c r="M1998" s="6">
        <v>1696.44</v>
      </c>
      <c r="N1998" s="8">
        <v>0.15</v>
      </c>
      <c r="O1998" s="5">
        <v>8651.84</v>
      </c>
      <c r="P1998" s="10" t="str">
        <f t="shared" si="127"/>
        <v>2020</v>
      </c>
      <c r="Q1998" s="10" t="s">
        <v>1168</v>
      </c>
      <c r="R1998" s="11" t="s">
        <v>3145</v>
      </c>
    </row>
    <row r="1999" spans="1:18" x14ac:dyDescent="0.3">
      <c r="A1999" t="str">
        <f t="shared" si="124"/>
        <v>1998-Ais/SPS</v>
      </c>
      <c r="B1999" t="s">
        <v>62</v>
      </c>
      <c r="C1999" t="str">
        <f t="shared" si="125"/>
        <v>Ais</v>
      </c>
      <c r="D1999">
        <v>1998</v>
      </c>
      <c r="E1999" t="s">
        <v>16</v>
      </c>
      <c r="F1999" s="5">
        <v>47</v>
      </c>
      <c r="G1999" s="5" t="str">
        <f t="shared" si="126"/>
        <v>Senior</v>
      </c>
      <c r="H1999" t="s">
        <v>31</v>
      </c>
      <c r="I1999" t="s">
        <v>64</v>
      </c>
      <c r="J1999" t="s">
        <v>41</v>
      </c>
      <c r="K1999" t="s">
        <v>67</v>
      </c>
      <c r="L1999">
        <v>6</v>
      </c>
      <c r="M1999" s="6">
        <v>450.13</v>
      </c>
      <c r="N1999" s="8">
        <v>0.02</v>
      </c>
      <c r="O1999" s="5">
        <v>2646.76</v>
      </c>
      <c r="P1999" s="10" t="str">
        <f t="shared" si="127"/>
        <v>2023</v>
      </c>
      <c r="Q1999" s="10" t="s">
        <v>770</v>
      </c>
      <c r="R1999" s="11" t="s">
        <v>3146</v>
      </c>
    </row>
    <row r="2000" spans="1:18" x14ac:dyDescent="0.3">
      <c r="A2000" t="str">
        <f t="shared" si="124"/>
        <v>1999-Lea/SPS</v>
      </c>
      <c r="B2000" t="s">
        <v>62</v>
      </c>
      <c r="C2000" t="str">
        <f t="shared" si="125"/>
        <v>Lea</v>
      </c>
      <c r="D2000">
        <v>1999</v>
      </c>
      <c r="E2000" t="s">
        <v>14</v>
      </c>
      <c r="F2000" s="5">
        <v>26</v>
      </c>
      <c r="G2000" s="5" t="str">
        <f t="shared" si="126"/>
        <v>Middle Age</v>
      </c>
      <c r="H2000" t="s">
        <v>31</v>
      </c>
      <c r="I2000" t="s">
        <v>63</v>
      </c>
      <c r="J2000" t="s">
        <v>39</v>
      </c>
      <c r="K2000" t="s">
        <v>67</v>
      </c>
      <c r="L2000">
        <v>4</v>
      </c>
      <c r="M2000" s="6">
        <v>1673.06</v>
      </c>
      <c r="N2000" s="8">
        <v>0.2</v>
      </c>
      <c r="O2000" s="5">
        <v>5353.79</v>
      </c>
      <c r="P2000" s="10" t="str">
        <f t="shared" si="127"/>
        <v>2023</v>
      </c>
      <c r="Q2000" s="10" t="s">
        <v>670</v>
      </c>
      <c r="R2000" s="11" t="s">
        <v>3147</v>
      </c>
    </row>
    <row r="2001" spans="1:18" x14ac:dyDescent="0.3">
      <c r="A2001" t="str">
        <f t="shared" si="124"/>
        <v>2000-Sop/SPS</v>
      </c>
      <c r="B2001" t="s">
        <v>62</v>
      </c>
      <c r="C2001" t="str">
        <f t="shared" si="125"/>
        <v>Sop</v>
      </c>
      <c r="D2001">
        <v>2000</v>
      </c>
      <c r="E2001" t="s">
        <v>58</v>
      </c>
      <c r="F2001" s="5">
        <v>49</v>
      </c>
      <c r="G2001" s="5" t="str">
        <f t="shared" si="126"/>
        <v>Senior</v>
      </c>
      <c r="H2001" t="s">
        <v>32</v>
      </c>
      <c r="I2001" s="12" t="s">
        <v>66</v>
      </c>
      <c r="J2001" t="s">
        <v>40</v>
      </c>
      <c r="K2001" t="s">
        <v>67</v>
      </c>
      <c r="L2001">
        <v>3</v>
      </c>
      <c r="M2001" s="6">
        <v>391.59</v>
      </c>
      <c r="N2001" s="8">
        <v>0.05</v>
      </c>
      <c r="O2001" s="5">
        <v>1116.03</v>
      </c>
      <c r="P2001" s="10" t="str">
        <f t="shared" si="127"/>
        <v>2022</v>
      </c>
      <c r="Q2001" s="10" t="s">
        <v>193</v>
      </c>
      <c r="R2001" s="11" t="s">
        <v>3148</v>
      </c>
    </row>
    <row r="2002" spans="1:18" x14ac:dyDescent="0.3">
      <c r="N2002"/>
      <c r="O2002"/>
    </row>
    <row r="2003" spans="1:18" x14ac:dyDescent="0.3">
      <c r="N2003"/>
      <c r="O2003"/>
    </row>
    <row r="2004" spans="1:18" x14ac:dyDescent="0.3">
      <c r="N2004"/>
      <c r="O2004"/>
    </row>
    <row r="2005" spans="1:18" x14ac:dyDescent="0.3">
      <c r="N2005"/>
      <c r="O2005"/>
    </row>
    <row r="2006" spans="1:18" x14ac:dyDescent="0.3">
      <c r="N2006"/>
      <c r="O2006"/>
    </row>
  </sheetData>
  <conditionalFormatting sqref="A1:R2006">
    <cfRule type="expression" dxfId="0" priority="1">
      <formula>ISBLANK($A$2)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E544-9C22-4A55-A3B6-0CAB5F309D0F}">
  <dimension ref="A3:B10"/>
  <sheetViews>
    <sheetView workbookViewId="0">
      <selection activeCell="B5" sqref="B5"/>
    </sheetView>
  </sheetViews>
  <sheetFormatPr defaultRowHeight="14.4" x14ac:dyDescent="0.3"/>
  <cols>
    <col min="1" max="1" width="12.5546875" bestFit="1" customWidth="1"/>
    <col min="2" max="2" width="14.88671875" bestFit="1" customWidth="1"/>
  </cols>
  <sheetData>
    <row r="3" spans="1:2" x14ac:dyDescent="0.3">
      <c r="A3" s="15" t="s">
        <v>3159</v>
      </c>
      <c r="B3" t="s">
        <v>3166</v>
      </c>
    </row>
    <row r="4" spans="1:2" x14ac:dyDescent="0.3">
      <c r="A4" s="16" t="s">
        <v>41</v>
      </c>
      <c r="B4">
        <v>1840</v>
      </c>
    </row>
    <row r="5" spans="1:2" x14ac:dyDescent="0.3">
      <c r="A5" s="16" t="s">
        <v>37</v>
      </c>
      <c r="B5">
        <v>2004</v>
      </c>
    </row>
    <row r="6" spans="1:2" x14ac:dyDescent="0.3">
      <c r="A6" s="16" t="s">
        <v>38</v>
      </c>
      <c r="B6">
        <v>1671</v>
      </c>
    </row>
    <row r="7" spans="1:2" x14ac:dyDescent="0.3">
      <c r="A7" s="16" t="s">
        <v>39</v>
      </c>
      <c r="B7">
        <v>1709</v>
      </c>
    </row>
    <row r="8" spans="1:2" x14ac:dyDescent="0.3">
      <c r="A8" s="16" t="s">
        <v>57</v>
      </c>
      <c r="B8">
        <v>1766</v>
      </c>
    </row>
    <row r="9" spans="1:2" x14ac:dyDescent="0.3">
      <c r="A9" s="16" t="s">
        <v>40</v>
      </c>
      <c r="B9">
        <v>1674</v>
      </c>
    </row>
    <row r="10" spans="1:2" x14ac:dyDescent="0.3">
      <c r="A10" s="16" t="s">
        <v>3160</v>
      </c>
      <c r="B10">
        <v>10664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EB89-6DCE-4D5E-B738-4B38F48548A0}">
  <dimension ref="A3:B11"/>
  <sheetViews>
    <sheetView workbookViewId="0">
      <selection activeCell="B6" sqref="B6"/>
    </sheetView>
  </sheetViews>
  <sheetFormatPr defaultRowHeight="14.4" x14ac:dyDescent="0.3"/>
  <cols>
    <col min="1" max="1" width="12.5546875" bestFit="1" customWidth="1"/>
    <col min="2" max="2" width="18.21875" bestFit="1" customWidth="1"/>
  </cols>
  <sheetData>
    <row r="3" spans="1:2" x14ac:dyDescent="0.3">
      <c r="A3" s="15" t="s">
        <v>3159</v>
      </c>
      <c r="B3" t="s">
        <v>3161</v>
      </c>
    </row>
    <row r="4" spans="1:2" x14ac:dyDescent="0.3">
      <c r="A4" s="16" t="s">
        <v>34</v>
      </c>
      <c r="B4" s="7">
        <v>0.12737537943572144</v>
      </c>
    </row>
    <row r="5" spans="1:2" x14ac:dyDescent="0.3">
      <c r="A5" s="16" t="s">
        <v>35</v>
      </c>
      <c r="B5" s="7">
        <v>0.14683301734238294</v>
      </c>
    </row>
    <row r="6" spans="1:2" x14ac:dyDescent="0.3">
      <c r="A6" s="16" t="s">
        <v>65</v>
      </c>
      <c r="B6" s="7">
        <v>0.13645404495108582</v>
      </c>
    </row>
    <row r="7" spans="1:2" x14ac:dyDescent="0.3">
      <c r="A7" s="16" t="s">
        <v>33</v>
      </c>
      <c r="B7" s="7">
        <v>0.14693048505198286</v>
      </c>
    </row>
    <row r="8" spans="1:2" x14ac:dyDescent="0.3">
      <c r="A8" s="16" t="s">
        <v>63</v>
      </c>
      <c r="B8" s="7">
        <v>0.12726561540281073</v>
      </c>
    </row>
    <row r="9" spans="1:2" x14ac:dyDescent="0.3">
      <c r="A9" s="16" t="s">
        <v>64</v>
      </c>
      <c r="B9" s="7">
        <v>0.16502619375807154</v>
      </c>
    </row>
    <row r="10" spans="1:2" x14ac:dyDescent="0.3">
      <c r="A10" s="16" t="s">
        <v>66</v>
      </c>
      <c r="B10" s="7">
        <v>0.15011526405794415</v>
      </c>
    </row>
    <row r="11" spans="1:2" x14ac:dyDescent="0.3">
      <c r="A11" s="16" t="s">
        <v>3160</v>
      </c>
      <c r="B11" s="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A5E36-56BC-4063-BBF4-310A0D685665}">
  <dimension ref="A3:B7"/>
  <sheetViews>
    <sheetView workbookViewId="0">
      <selection activeCell="B5" sqref="B5"/>
    </sheetView>
  </sheetViews>
  <sheetFormatPr defaultRowHeight="14.4" x14ac:dyDescent="0.3"/>
  <cols>
    <col min="1" max="1" width="12.5546875" bestFit="1" customWidth="1"/>
    <col min="2" max="2" width="18.21875" bestFit="1" customWidth="1"/>
  </cols>
  <sheetData>
    <row r="3" spans="1:2" x14ac:dyDescent="0.3">
      <c r="A3" s="15" t="s">
        <v>3159</v>
      </c>
      <c r="B3" t="s">
        <v>3161</v>
      </c>
    </row>
    <row r="4" spans="1:2" x14ac:dyDescent="0.3">
      <c r="A4" s="16" t="s">
        <v>67</v>
      </c>
      <c r="B4">
        <v>1666684.1099999996</v>
      </c>
    </row>
    <row r="5" spans="1:2" x14ac:dyDescent="0.3">
      <c r="A5" s="16" t="s">
        <v>42</v>
      </c>
      <c r="B5">
        <v>1650795.6299999997</v>
      </c>
    </row>
    <row r="6" spans="1:2" x14ac:dyDescent="0.3">
      <c r="A6" s="16" t="s">
        <v>43</v>
      </c>
      <c r="B6">
        <v>1799496.9700000007</v>
      </c>
    </row>
    <row r="7" spans="1:2" x14ac:dyDescent="0.3">
      <c r="A7" s="16" t="s">
        <v>3160</v>
      </c>
      <c r="B7">
        <v>5116976.7100000028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9D445-B85E-4D43-B917-FB0B0BC368BE}">
  <dimension ref="A3:B10"/>
  <sheetViews>
    <sheetView workbookViewId="0">
      <selection activeCell="B5" sqref="B5"/>
    </sheetView>
  </sheetViews>
  <sheetFormatPr defaultRowHeight="14.4" x14ac:dyDescent="0.3"/>
  <cols>
    <col min="1" max="1" width="12.5546875" bestFit="1" customWidth="1"/>
    <col min="2" max="2" width="18.21875" bestFit="1" customWidth="1"/>
  </cols>
  <sheetData>
    <row r="3" spans="1:2" x14ac:dyDescent="0.3">
      <c r="A3" s="15" t="s">
        <v>3159</v>
      </c>
      <c r="B3" t="s">
        <v>3161</v>
      </c>
    </row>
    <row r="4" spans="1:2" x14ac:dyDescent="0.3">
      <c r="A4" s="16" t="s">
        <v>41</v>
      </c>
      <c r="B4">
        <v>896033.68000000052</v>
      </c>
    </row>
    <row r="5" spans="1:2" x14ac:dyDescent="0.3">
      <c r="A5" s="16" t="s">
        <v>37</v>
      </c>
      <c r="B5">
        <v>907257.37000000011</v>
      </c>
    </row>
    <row r="6" spans="1:2" x14ac:dyDescent="0.3">
      <c r="A6" s="16" t="s">
        <v>38</v>
      </c>
      <c r="B6">
        <v>865070.33999999985</v>
      </c>
    </row>
    <row r="7" spans="1:2" x14ac:dyDescent="0.3">
      <c r="A7" s="16" t="s">
        <v>39</v>
      </c>
      <c r="B7">
        <v>865294.86999999965</v>
      </c>
    </row>
    <row r="8" spans="1:2" x14ac:dyDescent="0.3">
      <c r="A8" s="16" t="s">
        <v>57</v>
      </c>
      <c r="B8">
        <v>770644.89999999967</v>
      </c>
    </row>
    <row r="9" spans="1:2" x14ac:dyDescent="0.3">
      <c r="A9" s="16" t="s">
        <v>40</v>
      </c>
      <c r="B9">
        <v>812675.5499999997</v>
      </c>
    </row>
    <row r="10" spans="1:2" x14ac:dyDescent="0.3">
      <c r="A10" s="16" t="s">
        <v>3160</v>
      </c>
      <c r="B10">
        <v>5116976.7100000028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9E4D-7DA4-40AF-93A9-CBBFA977FA1E}">
  <dimension ref="A3:B6"/>
  <sheetViews>
    <sheetView workbookViewId="0">
      <selection activeCell="B5" sqref="B5"/>
    </sheetView>
  </sheetViews>
  <sheetFormatPr defaultRowHeight="14.4" x14ac:dyDescent="0.3"/>
  <cols>
    <col min="1" max="1" width="12.5546875" bestFit="1" customWidth="1"/>
    <col min="2" max="2" width="18.21875" bestFit="1" customWidth="1"/>
  </cols>
  <sheetData>
    <row r="3" spans="1:2" x14ac:dyDescent="0.3">
      <c r="A3" s="15" t="s">
        <v>3159</v>
      </c>
      <c r="B3" t="s">
        <v>3161</v>
      </c>
    </row>
    <row r="4" spans="1:2" x14ac:dyDescent="0.3">
      <c r="A4" s="16" t="s">
        <v>3162</v>
      </c>
      <c r="B4" s="7">
        <v>0.75258049200696764</v>
      </c>
    </row>
    <row r="5" spans="1:2" x14ac:dyDescent="0.3">
      <c r="A5" s="16" t="s">
        <v>3163</v>
      </c>
      <c r="B5" s="7">
        <v>0.2474195079930312</v>
      </c>
    </row>
    <row r="6" spans="1:2" x14ac:dyDescent="0.3">
      <c r="A6" s="16" t="s">
        <v>3160</v>
      </c>
      <c r="B6"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A06C-C27B-462A-AE7C-3E4E847677C1}">
  <dimension ref="A3:B6"/>
  <sheetViews>
    <sheetView workbookViewId="0">
      <selection activeCell="B3" sqref="B3"/>
    </sheetView>
  </sheetViews>
  <sheetFormatPr defaultRowHeight="14.4" x14ac:dyDescent="0.3"/>
  <cols>
    <col min="1" max="1" width="12.5546875" bestFit="1" customWidth="1"/>
    <col min="2" max="2" width="14.88671875" bestFit="1" customWidth="1"/>
  </cols>
  <sheetData>
    <row r="3" spans="1:2" x14ac:dyDescent="0.3">
      <c r="A3" s="15" t="s">
        <v>3159</v>
      </c>
      <c r="B3" t="s">
        <v>3165</v>
      </c>
    </row>
    <row r="4" spans="1:2" x14ac:dyDescent="0.3">
      <c r="A4" s="16" t="s">
        <v>32</v>
      </c>
      <c r="B4" s="7">
        <v>0.51767968569447609</v>
      </c>
    </row>
    <row r="5" spans="1:2" x14ac:dyDescent="0.3">
      <c r="A5" s="16" t="s">
        <v>31</v>
      </c>
      <c r="B5" s="7">
        <v>0.48232031430552297</v>
      </c>
    </row>
    <row r="6" spans="1:2" x14ac:dyDescent="0.3">
      <c r="A6" s="16" t="s">
        <v>3160</v>
      </c>
      <c r="B6"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D6B90-66EE-403C-A173-578F6D113BB4}">
  <dimension ref="A1:AE1"/>
  <sheetViews>
    <sheetView tabSelected="1" zoomScale="70" zoomScaleNormal="70" workbookViewId="0">
      <selection activeCell="AF3" sqref="AF3"/>
    </sheetView>
  </sheetViews>
  <sheetFormatPr defaultRowHeight="14.4" x14ac:dyDescent="0.3"/>
  <cols>
    <col min="1" max="18" width="8.88671875" style="17"/>
    <col min="19" max="19" width="8.88671875" style="17" customWidth="1"/>
    <col min="20" max="16384" width="8.88671875" style="17"/>
  </cols>
  <sheetData>
    <row r="1" spans="1:31" ht="37.200000000000003" thickBot="1" x14ac:dyDescent="0.75">
      <c r="A1" s="18" t="s">
        <v>3164</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20"/>
    </row>
  </sheetData>
  <mergeCells count="1">
    <mergeCell ref="A1:AE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 Data</vt:lpstr>
      <vt:lpstr>CustomerData</vt:lpstr>
      <vt:lpstr>FlowOfProductQuantity</vt:lpstr>
      <vt:lpstr>SalesByCountry</vt:lpstr>
      <vt:lpstr>SalesByCategory</vt:lpstr>
      <vt:lpstr>SalesByProductCategory</vt:lpstr>
      <vt:lpstr>SalesByAgeGroup</vt:lpstr>
      <vt:lpstr>DiscountByGender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Kavinda</dc:creator>
  <cp:lastModifiedBy>Akilla The Professional</cp:lastModifiedBy>
  <dcterms:created xsi:type="dcterms:W3CDTF">2025-08-24T10:02:50Z</dcterms:created>
  <dcterms:modified xsi:type="dcterms:W3CDTF">2025-08-30T12:31:35Z</dcterms:modified>
</cp:coreProperties>
</file>