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CV\"/>
    </mc:Choice>
  </mc:AlternateContent>
  <bookViews>
    <workbookView xWindow="0" yWindow="0" windowWidth="28770" windowHeight="12360"/>
  </bookViews>
  <sheets>
    <sheet name="Raw_data" sheetId="1" r:id="rId1"/>
    <sheet name="EDA" sheetId="2" r:id="rId2"/>
    <sheet name="SQL" sheetId="3" r:id="rId3"/>
    <sheet name="Dashboard" sheetId="4" r:id="rId4"/>
    <sheet name="Conclusions" sheetId="5" r:id="rId5"/>
  </sheets>
  <calcPr calcId="152511"/>
  <pivotCaches>
    <pivotCache cacheId="4" r:id="rId6"/>
    <pivotCache cacheId="8" r:id="rId7"/>
  </pivotCaches>
</workbook>
</file>

<file path=xl/calcChain.xml><?xml version="1.0" encoding="utf-8"?>
<calcChain xmlns="http://schemas.openxmlformats.org/spreadsheetml/2006/main">
  <c r="S79" i="2" l="1"/>
  <c r="S80" i="2" s="1"/>
  <c r="S78" i="2"/>
  <c r="S77" i="2"/>
  <c r="S76" i="2"/>
  <c r="S75" i="2"/>
  <c r="S74" i="2"/>
  <c r="S73" i="2"/>
  <c r="S84" i="2" s="1"/>
  <c r="S72" i="2"/>
  <c r="S83" i="2" s="1"/>
  <c r="W2" i="2" a="1"/>
  <c r="W2" i="2"/>
  <c r="V2" i="2" a="1"/>
  <c r="V2" i="2"/>
  <c r="U2" i="2" a="1"/>
  <c r="U2" i="2"/>
  <c r="T2" i="2" a="1"/>
  <c r="T2" i="2"/>
  <c r="S2" i="2" a="1"/>
  <c r="S2" i="2"/>
  <c r="R2" i="2" a="1"/>
  <c r="R2" i="2"/>
  <c r="Q2" i="2" a="1"/>
  <c r="Q2" i="2"/>
  <c r="P2" i="2" a="1"/>
  <c r="P2" i="2"/>
  <c r="O2" i="2" a="1"/>
  <c r="O2" i="2"/>
  <c r="N2" i="2" a="1"/>
  <c r="N2" i="2"/>
  <c r="M2" i="2" a="1"/>
  <c r="M2" i="2"/>
  <c r="L2" i="2" a="1"/>
  <c r="L601" i="2" l="1"/>
  <c r="L599" i="2"/>
  <c r="L597" i="2"/>
  <c r="L595" i="2"/>
  <c r="L593" i="2"/>
  <c r="L591" i="2"/>
  <c r="L589" i="2"/>
  <c r="L587" i="2"/>
  <c r="L585" i="2"/>
  <c r="L583" i="2"/>
  <c r="L581" i="2"/>
  <c r="L579" i="2"/>
  <c r="L577" i="2"/>
  <c r="L575" i="2"/>
  <c r="L573" i="2"/>
  <c r="L571" i="2"/>
  <c r="L569" i="2"/>
  <c r="L567" i="2"/>
  <c r="L565" i="2"/>
  <c r="L563" i="2"/>
  <c r="L561" i="2"/>
  <c r="L559" i="2"/>
  <c r="L557" i="2"/>
  <c r="L555" i="2"/>
  <c r="L553" i="2"/>
  <c r="L551" i="2"/>
  <c r="L549" i="2"/>
  <c r="L547" i="2"/>
  <c r="L545" i="2"/>
  <c r="L543" i="2"/>
  <c r="L541" i="2"/>
  <c r="L539" i="2"/>
  <c r="L537" i="2"/>
  <c r="L535" i="2"/>
  <c r="L533" i="2"/>
  <c r="L531" i="2"/>
  <c r="L529" i="2"/>
  <c r="L527" i="2"/>
  <c r="L525" i="2"/>
  <c r="L523" i="2"/>
  <c r="L521" i="2"/>
  <c r="L519" i="2"/>
  <c r="L517" i="2"/>
  <c r="L515" i="2"/>
  <c r="L513" i="2"/>
  <c r="L511" i="2"/>
  <c r="L509" i="2"/>
  <c r="L507" i="2"/>
  <c r="L505" i="2"/>
  <c r="L503" i="2"/>
  <c r="L501" i="2"/>
  <c r="L499" i="2"/>
  <c r="L497" i="2"/>
  <c r="L495" i="2"/>
  <c r="L493" i="2"/>
  <c r="L491" i="2"/>
  <c r="L489" i="2"/>
  <c r="L487" i="2"/>
  <c r="L485" i="2"/>
  <c r="L483" i="2"/>
  <c r="L481" i="2"/>
  <c r="L479" i="2"/>
  <c r="L477" i="2"/>
  <c r="L475" i="2"/>
  <c r="L473" i="2"/>
  <c r="L471" i="2"/>
  <c r="L469" i="2"/>
  <c r="L467" i="2"/>
  <c r="L465" i="2"/>
  <c r="L463" i="2"/>
  <c r="L461" i="2"/>
  <c r="L459" i="2"/>
  <c r="L457" i="2"/>
  <c r="L455" i="2"/>
  <c r="L453" i="2"/>
  <c r="L451" i="2"/>
  <c r="L449" i="2"/>
  <c r="L447" i="2"/>
  <c r="L445" i="2"/>
  <c r="L443" i="2"/>
  <c r="L441" i="2"/>
  <c r="L439" i="2"/>
  <c r="L437" i="2"/>
  <c r="L600" i="2"/>
  <c r="L596" i="2"/>
  <c r="L592" i="2"/>
  <c r="L588" i="2"/>
  <c r="L584" i="2"/>
  <c r="L580" i="2"/>
  <c r="L576" i="2"/>
  <c r="L572" i="2"/>
  <c r="L568" i="2"/>
  <c r="L564" i="2"/>
  <c r="L560" i="2"/>
  <c r="L556" i="2"/>
  <c r="L552" i="2"/>
  <c r="L548" i="2"/>
  <c r="L544" i="2"/>
  <c r="L540" i="2"/>
  <c r="L536" i="2"/>
  <c r="L532" i="2"/>
  <c r="L528" i="2"/>
  <c r="L524" i="2"/>
  <c r="L520" i="2"/>
  <c r="L516" i="2"/>
  <c r="L512" i="2"/>
  <c r="L508" i="2"/>
  <c r="L504" i="2"/>
  <c r="L500" i="2"/>
  <c r="L496" i="2"/>
  <c r="L492" i="2"/>
  <c r="L488" i="2"/>
  <c r="L484" i="2"/>
  <c r="L480" i="2"/>
  <c r="L476" i="2"/>
  <c r="L472" i="2"/>
  <c r="L468" i="2"/>
  <c r="L464" i="2"/>
  <c r="L460" i="2"/>
  <c r="L456" i="2"/>
  <c r="L452" i="2"/>
  <c r="L448" i="2"/>
  <c r="L444" i="2"/>
  <c r="L440" i="2"/>
  <c r="L436" i="2"/>
  <c r="L434" i="2"/>
  <c r="L432" i="2"/>
  <c r="L430" i="2"/>
  <c r="L428" i="2"/>
  <c r="L426" i="2"/>
  <c r="L424" i="2"/>
  <c r="L422" i="2"/>
  <c r="L420" i="2"/>
  <c r="L418" i="2"/>
  <c r="L416" i="2"/>
  <c r="L414" i="2"/>
  <c r="L412" i="2"/>
  <c r="L410" i="2"/>
  <c r="L408" i="2"/>
  <c r="L406" i="2"/>
  <c r="L404" i="2"/>
  <c r="L402" i="2"/>
  <c r="L400" i="2"/>
  <c r="L398" i="2"/>
  <c r="L396" i="2"/>
  <c r="L394" i="2"/>
  <c r="L392" i="2"/>
  <c r="L390" i="2"/>
  <c r="L388" i="2"/>
  <c r="L386" i="2"/>
  <c r="L384" i="2"/>
  <c r="L382" i="2"/>
  <c r="L380" i="2"/>
  <c r="L378" i="2"/>
  <c r="L376" i="2"/>
  <c r="L374" i="2"/>
  <c r="L372" i="2"/>
  <c r="L370" i="2"/>
  <c r="L368" i="2"/>
  <c r="L366" i="2"/>
  <c r="L364" i="2"/>
  <c r="L362" i="2"/>
  <c r="L360" i="2"/>
  <c r="L358" i="2"/>
  <c r="L356" i="2"/>
  <c r="L354" i="2"/>
  <c r="L352" i="2"/>
  <c r="L350" i="2"/>
  <c r="L598" i="2"/>
  <c r="L590" i="2"/>
  <c r="L582" i="2"/>
  <c r="L574" i="2"/>
  <c r="L566" i="2"/>
  <c r="L558" i="2"/>
  <c r="L550" i="2"/>
  <c r="L542" i="2"/>
  <c r="L534" i="2"/>
  <c r="L526" i="2"/>
  <c r="L518" i="2"/>
  <c r="L510" i="2"/>
  <c r="L502" i="2"/>
  <c r="L494" i="2"/>
  <c r="L486" i="2"/>
  <c r="L478" i="2"/>
  <c r="L470" i="2"/>
  <c r="L462" i="2"/>
  <c r="L454" i="2"/>
  <c r="L446" i="2"/>
  <c r="L438" i="2"/>
  <c r="L433" i="2"/>
  <c r="L429" i="2"/>
  <c r="L425" i="2"/>
  <c r="L421" i="2"/>
  <c r="L417" i="2"/>
  <c r="L413" i="2"/>
  <c r="L409" i="2"/>
  <c r="L405" i="2"/>
  <c r="L401" i="2"/>
  <c r="L397" i="2"/>
  <c r="L393" i="2"/>
  <c r="L389" i="2"/>
  <c r="L385" i="2"/>
  <c r="L381" i="2"/>
  <c r="L377" i="2"/>
  <c r="L373" i="2"/>
  <c r="L369" i="2"/>
  <c r="L365" i="2"/>
  <c r="L361" i="2"/>
  <c r="L357" i="2"/>
  <c r="L353" i="2"/>
  <c r="L349" i="2"/>
  <c r="L347" i="2"/>
  <c r="L345" i="2"/>
  <c r="L343" i="2"/>
  <c r="L341" i="2"/>
  <c r="L339" i="2"/>
  <c r="L337" i="2"/>
  <c r="L335" i="2"/>
  <c r="L333" i="2"/>
  <c r="L331" i="2"/>
  <c r="L329" i="2"/>
  <c r="L327" i="2"/>
  <c r="L325" i="2"/>
  <c r="L323" i="2"/>
  <c r="L321" i="2"/>
  <c r="L319" i="2"/>
  <c r="L317" i="2"/>
  <c r="L315" i="2"/>
  <c r="L313" i="2"/>
  <c r="L311" i="2"/>
  <c r="L309" i="2"/>
  <c r="L307" i="2"/>
  <c r="L305" i="2"/>
  <c r="L303" i="2"/>
  <c r="L301" i="2"/>
  <c r="L299" i="2"/>
  <c r="L297" i="2"/>
  <c r="L295" i="2"/>
  <c r="L293" i="2"/>
  <c r="L291" i="2"/>
  <c r="L289" i="2"/>
  <c r="L287" i="2"/>
  <c r="L285" i="2"/>
  <c r="L283" i="2"/>
  <c r="L281" i="2"/>
  <c r="L279" i="2"/>
  <c r="L277" i="2"/>
  <c r="L275" i="2"/>
  <c r="L273" i="2"/>
  <c r="L271" i="2"/>
  <c r="L269" i="2"/>
  <c r="L267" i="2"/>
  <c r="L265" i="2"/>
  <c r="L263" i="2"/>
  <c r="L261" i="2"/>
  <c r="L259" i="2"/>
  <c r="L257" i="2"/>
  <c r="L255" i="2"/>
  <c r="L253" i="2"/>
  <c r="L251" i="2"/>
  <c r="L249" i="2"/>
  <c r="L247" i="2"/>
  <c r="L245" i="2"/>
  <c r="L243" i="2"/>
  <c r="L241" i="2"/>
  <c r="L239" i="2"/>
  <c r="L237" i="2"/>
  <c r="L235" i="2"/>
  <c r="L233" i="2"/>
  <c r="L231" i="2"/>
  <c r="L229" i="2"/>
  <c r="L227" i="2"/>
  <c r="L225" i="2"/>
  <c r="L223" i="2"/>
  <c r="L221" i="2"/>
  <c r="L219" i="2"/>
  <c r="L217" i="2"/>
  <c r="L215" i="2"/>
  <c r="L213" i="2"/>
  <c r="L211" i="2"/>
  <c r="L209" i="2"/>
  <c r="L207" i="2"/>
  <c r="L205" i="2"/>
  <c r="L203" i="2"/>
  <c r="L201" i="2"/>
  <c r="L199" i="2"/>
  <c r="L197" i="2"/>
  <c r="L195" i="2"/>
  <c r="L193" i="2"/>
  <c r="L191" i="2"/>
  <c r="L189" i="2"/>
  <c r="L187" i="2"/>
  <c r="L185" i="2"/>
  <c r="L183" i="2"/>
  <c r="L181" i="2"/>
  <c r="L179" i="2"/>
  <c r="L177" i="2"/>
  <c r="L175" i="2"/>
  <c r="L173" i="2"/>
  <c r="L171" i="2"/>
  <c r="L169" i="2"/>
  <c r="L167" i="2"/>
  <c r="L165" i="2"/>
  <c r="L163" i="2"/>
  <c r="L161" i="2"/>
  <c r="L159" i="2"/>
  <c r="L157" i="2"/>
  <c r="L155" i="2"/>
  <c r="L153" i="2"/>
  <c r="L151" i="2"/>
  <c r="L149" i="2"/>
  <c r="L147" i="2"/>
  <c r="L145" i="2"/>
  <c r="L143" i="2"/>
  <c r="L141" i="2"/>
  <c r="L139" i="2"/>
  <c r="L137" i="2"/>
  <c r="L135" i="2"/>
  <c r="L133" i="2"/>
  <c r="L131" i="2"/>
  <c r="L129" i="2"/>
  <c r="L127" i="2"/>
  <c r="L125" i="2"/>
  <c r="L123" i="2"/>
  <c r="L121" i="2"/>
  <c r="L119" i="2"/>
  <c r="L117" i="2"/>
  <c r="L115" i="2"/>
  <c r="L113" i="2"/>
  <c r="L111" i="2"/>
  <c r="L109" i="2"/>
  <c r="L107" i="2"/>
  <c r="L105" i="2"/>
  <c r="L103" i="2"/>
  <c r="L101" i="2"/>
  <c r="L99" i="2"/>
  <c r="L97" i="2"/>
  <c r="L95" i="2"/>
  <c r="L594" i="2"/>
  <c r="L586" i="2"/>
  <c r="L578" i="2"/>
  <c r="L570" i="2"/>
  <c r="L562" i="2"/>
  <c r="L554" i="2"/>
  <c r="L546" i="2"/>
  <c r="L538" i="2"/>
  <c r="L530" i="2"/>
  <c r="L522" i="2"/>
  <c r="L514" i="2"/>
  <c r="L506" i="2"/>
  <c r="L498" i="2"/>
  <c r="L490" i="2"/>
  <c r="L482" i="2"/>
  <c r="L474" i="2"/>
  <c r="L466" i="2"/>
  <c r="L458" i="2"/>
  <c r="L450" i="2"/>
  <c r="L442" i="2"/>
  <c r="L435" i="2"/>
  <c r="L431" i="2"/>
  <c r="L427" i="2"/>
  <c r="L423" i="2"/>
  <c r="L419" i="2"/>
  <c r="L415" i="2"/>
  <c r="L411" i="2"/>
  <c r="L407" i="2"/>
  <c r="L403" i="2"/>
  <c r="L399" i="2"/>
  <c r="L395" i="2"/>
  <c r="L391" i="2"/>
  <c r="L387" i="2"/>
  <c r="L383" i="2"/>
  <c r="L379" i="2"/>
  <c r="L375" i="2"/>
  <c r="L371" i="2"/>
  <c r="L367" i="2"/>
  <c r="L363" i="2"/>
  <c r="L359" i="2"/>
  <c r="L355" i="2"/>
  <c r="L351" i="2"/>
  <c r="L348" i="2"/>
  <c r="L346" i="2"/>
  <c r="L344" i="2"/>
  <c r="L342" i="2"/>
  <c r="L340" i="2"/>
  <c r="L338" i="2"/>
  <c r="L336" i="2"/>
  <c r="L334" i="2"/>
  <c r="L332" i="2"/>
  <c r="L330" i="2"/>
  <c r="L328" i="2"/>
  <c r="L326" i="2"/>
  <c r="L324" i="2"/>
  <c r="L322" i="2"/>
  <c r="L320" i="2"/>
  <c r="L318" i="2"/>
  <c r="L316" i="2"/>
  <c r="L314" i="2"/>
  <c r="L312" i="2"/>
  <c r="L310" i="2"/>
  <c r="L308" i="2"/>
  <c r="L306" i="2"/>
  <c r="L304" i="2"/>
  <c r="L302" i="2"/>
  <c r="L300" i="2"/>
  <c r="L298" i="2"/>
  <c r="L296" i="2"/>
  <c r="L294" i="2"/>
  <c r="L292" i="2"/>
  <c r="L290" i="2"/>
  <c r="L288" i="2"/>
  <c r="L286" i="2"/>
  <c r="L284" i="2"/>
  <c r="L282" i="2"/>
  <c r="L280" i="2"/>
  <c r="L278" i="2"/>
  <c r="L276" i="2"/>
  <c r="L274" i="2"/>
  <c r="L272" i="2"/>
  <c r="L270" i="2"/>
  <c r="L268" i="2"/>
  <c r="L266" i="2"/>
  <c r="L264" i="2"/>
  <c r="L262" i="2"/>
  <c r="L260" i="2"/>
  <c r="L258" i="2"/>
  <c r="L256" i="2"/>
  <c r="L254" i="2"/>
  <c r="L252" i="2"/>
  <c r="L250" i="2"/>
  <c r="L248" i="2"/>
  <c r="L246" i="2"/>
  <c r="L244" i="2"/>
  <c r="L242" i="2"/>
  <c r="L240" i="2"/>
  <c r="L238" i="2"/>
  <c r="L236" i="2"/>
  <c r="L234" i="2"/>
  <c r="L232" i="2"/>
  <c r="L230" i="2"/>
  <c r="L228" i="2"/>
  <c r="L226" i="2"/>
  <c r="L224" i="2"/>
  <c r="L222" i="2"/>
  <c r="L220" i="2"/>
  <c r="L218" i="2"/>
  <c r="L216" i="2"/>
  <c r="L214" i="2"/>
  <c r="L212" i="2"/>
  <c r="L210" i="2"/>
  <c r="L208" i="2"/>
  <c r="L206" i="2"/>
  <c r="L204" i="2"/>
  <c r="L202" i="2"/>
  <c r="L200" i="2"/>
  <c r="L198" i="2"/>
  <c r="L196" i="2"/>
  <c r="L194" i="2"/>
  <c r="L192" i="2"/>
  <c r="L190" i="2"/>
  <c r="L188" i="2"/>
  <c r="L186" i="2"/>
  <c r="L184" i="2"/>
  <c r="L182" i="2"/>
  <c r="L180" i="2"/>
  <c r="L178" i="2"/>
  <c r="L176" i="2"/>
  <c r="L174" i="2"/>
  <c r="L172" i="2"/>
  <c r="L170" i="2"/>
  <c r="L168" i="2"/>
  <c r="L166" i="2"/>
  <c r="L164" i="2"/>
  <c r="L162" i="2"/>
  <c r="L160" i="2"/>
  <c r="L158" i="2"/>
  <c r="L156" i="2"/>
  <c r="L154" i="2"/>
  <c r="L152" i="2"/>
  <c r="L150" i="2"/>
  <c r="L148" i="2"/>
  <c r="L146" i="2"/>
  <c r="L144" i="2"/>
  <c r="L142" i="2"/>
  <c r="L140" i="2"/>
  <c r="L138" i="2"/>
  <c r="L136" i="2"/>
  <c r="L134" i="2"/>
  <c r="L132" i="2"/>
  <c r="L130" i="2"/>
  <c r="L128" i="2"/>
  <c r="L126" i="2"/>
  <c r="L124" i="2"/>
  <c r="L122" i="2"/>
  <c r="L120" i="2"/>
  <c r="L118" i="2"/>
  <c r="L116" i="2"/>
  <c r="L114" i="2"/>
  <c r="L112" i="2"/>
  <c r="L110" i="2"/>
  <c r="L108" i="2"/>
  <c r="L106" i="2"/>
  <c r="L104" i="2"/>
  <c r="L102" i="2"/>
  <c r="L100" i="2"/>
  <c r="L98" i="2"/>
  <c r="L96" i="2"/>
  <c r="L94" i="2"/>
  <c r="L4" i="2"/>
  <c r="L6" i="2"/>
  <c r="L8" i="2"/>
  <c r="L10" i="2"/>
  <c r="L12" i="2"/>
  <c r="L14" i="2"/>
  <c r="L16" i="2"/>
  <c r="L18" i="2"/>
  <c r="L20" i="2"/>
  <c r="L22" i="2"/>
  <c r="L24" i="2"/>
  <c r="L26" i="2"/>
  <c r="L28" i="2"/>
  <c r="L30" i="2"/>
  <c r="L32" i="2"/>
  <c r="L34" i="2"/>
  <c r="L36" i="2"/>
  <c r="L38" i="2"/>
  <c r="L40" i="2"/>
  <c r="L42" i="2"/>
  <c r="L44" i="2"/>
  <c r="L46" i="2"/>
  <c r="L48" i="2"/>
  <c r="L50" i="2"/>
  <c r="L52" i="2"/>
  <c r="L54" i="2"/>
  <c r="L56" i="2"/>
  <c r="L58" i="2"/>
  <c r="L60" i="2"/>
  <c r="L62" i="2"/>
  <c r="L64" i="2"/>
  <c r="L66" i="2"/>
  <c r="L68" i="2"/>
  <c r="L70" i="2"/>
  <c r="L72" i="2"/>
  <c r="L74" i="2"/>
  <c r="L76" i="2"/>
  <c r="L78" i="2"/>
  <c r="L80" i="2"/>
  <c r="L82" i="2"/>
  <c r="L84" i="2"/>
  <c r="L86" i="2"/>
  <c r="L88" i="2"/>
  <c r="L90" i="2"/>
  <c r="L92" i="2"/>
  <c r="L2" i="2"/>
  <c r="L3" i="2"/>
  <c r="L5" i="2"/>
  <c r="L7" i="2"/>
  <c r="L9" i="2"/>
  <c r="L11" i="2"/>
  <c r="L13" i="2"/>
  <c r="L15" i="2"/>
  <c r="L17" i="2"/>
  <c r="L19" i="2"/>
  <c r="L21" i="2"/>
  <c r="L23" i="2"/>
  <c r="L25" i="2"/>
  <c r="L27" i="2"/>
  <c r="L29" i="2"/>
  <c r="L31" i="2"/>
  <c r="L33" i="2"/>
  <c r="L35" i="2"/>
  <c r="L37" i="2"/>
  <c r="L39" i="2"/>
  <c r="L41" i="2"/>
  <c r="L43" i="2"/>
  <c r="L45" i="2"/>
  <c r="L47" i="2"/>
  <c r="L49" i="2"/>
  <c r="L51" i="2"/>
  <c r="L53" i="2"/>
  <c r="L55" i="2"/>
  <c r="L57" i="2"/>
  <c r="L59" i="2"/>
  <c r="L61" i="2"/>
  <c r="L63" i="2"/>
  <c r="L65" i="2"/>
  <c r="L67" i="2"/>
  <c r="L69" i="2"/>
  <c r="L71" i="2"/>
  <c r="L73" i="2"/>
  <c r="L75" i="2"/>
  <c r="L77" i="2"/>
  <c r="L79" i="2"/>
  <c r="L81" i="2"/>
  <c r="L83" i="2"/>
  <c r="L85" i="2"/>
  <c r="L87" i="2"/>
  <c r="L89" i="2"/>
  <c r="L91" i="2"/>
  <c r="L93" i="2"/>
  <c r="S81" i="2"/>
  <c r="S82" i="2" s="1"/>
</calcChain>
</file>

<file path=xl/comments1.xml><?xml version="1.0" encoding="utf-8"?>
<comments xmlns="http://schemas.openxmlformats.org/spreadsheetml/2006/main">
  <authors>
    <author/>
  </authors>
  <commentList>
    <comment ref="A1" authorId="0" shapeId="0">
      <text>
        <r>
          <rPr>
            <sz val="10"/>
            <color rgb="FF000000"/>
            <rFont val="Arial"/>
            <scheme val="minor"/>
          </rPr>
          <t>string</t>
        </r>
      </text>
    </comment>
    <comment ref="B1" authorId="0" shapeId="0">
      <text>
        <r>
          <rPr>
            <sz val="10"/>
            <color rgb="FF000000"/>
            <rFont val="Arial"/>
            <scheme val="minor"/>
          </rPr>
          <t>string</t>
        </r>
      </text>
    </comment>
    <comment ref="C1" authorId="0" shapeId="0">
      <text>
        <r>
          <rPr>
            <sz val="10"/>
            <color rgb="FF000000"/>
            <rFont val="Arial"/>
            <scheme val="minor"/>
          </rPr>
          <t>date</t>
        </r>
      </text>
    </comment>
    <comment ref="D1" authorId="0" shapeId="0">
      <text>
        <r>
          <rPr>
            <sz val="10"/>
            <color rgb="FF000000"/>
            <rFont val="Arial"/>
            <scheme val="minor"/>
          </rPr>
          <t>float</t>
        </r>
      </text>
    </comment>
    <comment ref="E1" authorId="0" shapeId="0">
      <text>
        <r>
          <rPr>
            <sz val="10"/>
            <color rgb="FF000000"/>
            <rFont val="Arial"/>
            <scheme val="minor"/>
          </rPr>
          <t>string</t>
        </r>
      </text>
    </comment>
    <comment ref="F1" authorId="0" shapeId="0">
      <text>
        <r>
          <rPr>
            <sz val="10"/>
            <color rgb="FF000000"/>
            <rFont val="Arial"/>
            <scheme val="minor"/>
          </rPr>
          <t>string</t>
        </r>
      </text>
    </comment>
    <comment ref="G1" authorId="0" shapeId="0">
      <text>
        <r>
          <rPr>
            <sz val="10"/>
            <color rgb="FF000000"/>
            <rFont val="Arial"/>
            <scheme val="minor"/>
          </rPr>
          <t>string</t>
        </r>
      </text>
    </comment>
    <comment ref="H1" authorId="0" shapeId="0">
      <text>
        <r>
          <rPr>
            <sz val="10"/>
            <color rgb="FF000000"/>
            <rFont val="Arial"/>
            <scheme val="minor"/>
          </rPr>
          <t>string</t>
        </r>
      </text>
    </comment>
    <comment ref="I1" authorId="0" shapeId="0">
      <text>
        <r>
          <rPr>
            <sz val="10"/>
            <color rgb="FF000000"/>
            <rFont val="Arial"/>
            <scheme val="minor"/>
          </rPr>
          <t>string</t>
        </r>
      </text>
    </comment>
    <comment ref="J1" authorId="0" shapeId="0">
      <text>
        <r>
          <rPr>
            <sz val="10"/>
            <color rgb="FF000000"/>
            <rFont val="Arial"/>
            <scheme val="minor"/>
          </rPr>
          <t>string</t>
        </r>
      </text>
    </comment>
    <comment ref="K1" authorId="0" shapeId="0">
      <text>
        <r>
          <rPr>
            <sz val="10"/>
            <color rgb="FF000000"/>
            <rFont val="Arial"/>
            <scheme val="minor"/>
          </rPr>
          <t>integer</t>
        </r>
      </text>
    </comment>
  </commentList>
</comments>
</file>

<file path=xl/sharedStrings.xml><?xml version="1.0" encoding="utf-8"?>
<sst xmlns="http://schemas.openxmlformats.org/spreadsheetml/2006/main" count="11661" uniqueCount="2838">
  <si>
    <t>transaction_id</t>
  </si>
  <si>
    <t>user_id</t>
  </si>
  <si>
    <t>transaction_date</t>
  </si>
  <si>
    <t>transaction_amount</t>
  </si>
  <si>
    <t>transaction_type</t>
  </si>
  <si>
    <t>channel</t>
  </si>
  <si>
    <t>merchant</t>
  </si>
  <si>
    <t>category</t>
  </si>
  <si>
    <t>currency</t>
  </si>
  <si>
    <t>country</t>
  </si>
  <si>
    <t>is_fraud</t>
  </si>
  <si>
    <t>b83d667c-7e57-4f3c-8461-d287dde965d2</t>
  </si>
  <si>
    <t>9d3337cb-fd61-46fc-8d1a-a07eaca29647</t>
  </si>
  <si>
    <t>2023-05-12</t>
  </si>
  <si>
    <t>265.00</t>
  </si>
  <si>
    <t>Debit</t>
  </si>
  <si>
    <t>ATM</t>
  </si>
  <si>
    <t>Rodriguez-Hunter</t>
  </si>
  <si>
    <t>Utilities</t>
  </si>
  <si>
    <t>EUR</t>
  </si>
  <si>
    <t>India</t>
  </si>
  <si>
    <t>0</t>
  </si>
  <si>
    <t>085698d7-a91b-4a6f-9f4d-b3e620b293a9</t>
  </si>
  <si>
    <t>012f127e-1b94-4b70-9d1a-45ceabdcc286</t>
  </si>
  <si>
    <t>2023-04-17</t>
  </si>
  <si>
    <t>3892.00</t>
  </si>
  <si>
    <t>Refund</t>
  </si>
  <si>
    <t>Web</t>
  </si>
  <si>
    <t>Page PLC</t>
  </si>
  <si>
    <t>Shopping</t>
  </si>
  <si>
    <t>GBP</t>
  </si>
  <si>
    <t>Germany</t>
  </si>
  <si>
    <t>1ea2d7d4-3a1e-4faa-800a-67fc35ca4006</t>
  </si>
  <si>
    <t>0efeeadc-a2e5-4d03-8b31-d2e47e41e579</t>
  </si>
  <si>
    <t>2023-08-02</t>
  </si>
  <si>
    <t>17809.00</t>
  </si>
  <si>
    <t>Credit</t>
  </si>
  <si>
    <t>Wilson Inc</t>
  </si>
  <si>
    <t>Grocery</t>
  </si>
  <si>
    <t>France</t>
  </si>
  <si>
    <t>edf57490-3922-473e-84d7-b1e2a0c5f329</t>
  </si>
  <si>
    <t>b16222de-27dc-4d9d-a43e-d5f7040874fe</t>
  </si>
  <si>
    <t>2023-10-12</t>
  </si>
  <si>
    <t>3942.00</t>
  </si>
  <si>
    <t>Carrillo PLC</t>
  </si>
  <si>
    <t>Food</t>
  </si>
  <si>
    <t>USD</t>
  </si>
  <si>
    <t>4b98a7b5-8116-4669-b0ca-8e21b6522437</t>
  </si>
  <si>
    <t>c9dff09c-0d5d-416e-be6e-e166a528419a</t>
  </si>
  <si>
    <t>2023-11-11</t>
  </si>
  <si>
    <t>36279.00</t>
  </si>
  <si>
    <t>App</t>
  </si>
  <si>
    <t>Bender-Diaz</t>
  </si>
  <si>
    <t>d7f1bfc5-cdbf-4829-8b70-3e9e6ee4a785</t>
  </si>
  <si>
    <t>31b171b6-225f-49f3-ba8e-6f61b57302b3</t>
  </si>
  <si>
    <t>19703.00</t>
  </si>
  <si>
    <t>Anderson-Walker</t>
  </si>
  <si>
    <t>Travel</t>
  </si>
  <si>
    <t>7a6dd5e0-b88a-450a-a4fe-0447765fdb25</t>
  </si>
  <si>
    <t>e152aaa9-cc01-4c9b-a59a-abbe6f187807</t>
  </si>
  <si>
    <t>2023-03-20</t>
  </si>
  <si>
    <t>32871.00</t>
  </si>
  <si>
    <t>Jennings PLC</t>
  </si>
  <si>
    <t>92894e79-be8b-4f6b-b77a-9ea49e99e7b6</t>
  </si>
  <si>
    <t>2a2b8bf9-345c-48cb-8a24-076ea335cb03</t>
  </si>
  <si>
    <t>2023-11-18</t>
  </si>
  <si>
    <t>4634.00</t>
  </si>
  <si>
    <t>Garcia-Anderson</t>
  </si>
  <si>
    <t>INR</t>
  </si>
  <si>
    <t>342d1617-36b7-456b-ab1c-08c4e469f108</t>
  </si>
  <si>
    <t>05aa62fa-b72f-41d3-bf4d-b03d8f56198e</t>
  </si>
  <si>
    <t>2023-11-29</t>
  </si>
  <si>
    <t>40289.00</t>
  </si>
  <si>
    <t>Jennings, Murphy and Woods</t>
  </si>
  <si>
    <t>UK</t>
  </si>
  <si>
    <t>b4a9ed2c-0123-4e86-9598-baa1ad8bfe6d</t>
  </si>
  <si>
    <t>f57bbe58-1134-4a8c-b9e7-168e356a509c</t>
  </si>
  <si>
    <t>2023-09-25</t>
  </si>
  <si>
    <t>2381.00</t>
  </si>
  <si>
    <t>White, Freeman and Collier</t>
  </si>
  <si>
    <t>2a81b7c8-bdc5-4062-9dbb-6712374a6827</t>
  </si>
  <si>
    <t>012d87ce-c7a9-4c25-89ba-edaa27754a94</t>
  </si>
  <si>
    <t>2023-10-09</t>
  </si>
  <si>
    <t>38126.00</t>
  </si>
  <si>
    <t>Clay Inc</t>
  </si>
  <si>
    <t>08901761-37a4-49c8-8972-2ddf4eb8ea9c</t>
  </si>
  <si>
    <t>a34ae853-c7bf-4565-a6aa-e20432fc4ab1</t>
  </si>
  <si>
    <t>2023-12-26</t>
  </si>
  <si>
    <t>44974.00</t>
  </si>
  <si>
    <t>Jackson, Ramirez and Huber</t>
  </si>
  <si>
    <t>68a08ddb-e338-49cd-af64-d5df8eb2455f</t>
  </si>
  <si>
    <t>8d6efae1-b4e2-45e4-bc40-bfa5f4bcff43</t>
  </si>
  <si>
    <t>16299.00</t>
  </si>
  <si>
    <t>Sanchez-Silva</t>
  </si>
  <si>
    <t>210d8698-368f-415b-96d8-e9f38a73d028</t>
  </si>
  <si>
    <t>b83fe6d7-c8ea-4e96-a924-10dfce890d5b</t>
  </si>
  <si>
    <t>2023-12-13</t>
  </si>
  <si>
    <t>7695.00</t>
  </si>
  <si>
    <t>Lucas-Flores</t>
  </si>
  <si>
    <t>USA</t>
  </si>
  <si>
    <t>0f23d695-2131-42a2-9662-cd634b10b8e0</t>
  </si>
  <si>
    <t>9fdbeaf0-b1bf-4a2e-ba3d-ad4cbb7b2188</t>
  </si>
  <si>
    <t>2023-08-26</t>
  </si>
  <si>
    <t>24419.00</t>
  </si>
  <si>
    <t>Chandler Group</t>
  </si>
  <si>
    <t>212178c7-0ce1-41dc-aece-c05154b635d8</t>
  </si>
  <si>
    <t>85d40ed2-763f-4abd-b602-6e8a026019f0</t>
  </si>
  <si>
    <t>2023-05-25</t>
  </si>
  <si>
    <t>12164.00</t>
  </si>
  <si>
    <t>Mcfarland-Hernandez</t>
  </si>
  <si>
    <t>1c24bcf6-87e8-49a7-9116-8820a76d4b32</t>
  </si>
  <si>
    <t>05b7e19c-c846-4f9c-8563-a8eb667efc95</t>
  </si>
  <si>
    <t>2023-09-15</t>
  </si>
  <si>
    <t>2526.00</t>
  </si>
  <si>
    <t>Lee-Smith</t>
  </si>
  <si>
    <t>1e7be4bc-0c01-4ca2-b92f-22881c70a1b7</t>
  </si>
  <si>
    <t>b45d072e-7078-49f4-9b0d-4810c477cdad</t>
  </si>
  <si>
    <t>2023-01-17</t>
  </si>
  <si>
    <t>34217.00</t>
  </si>
  <si>
    <t>Tate-Ball</t>
  </si>
  <si>
    <t>f2c543bc-dc5c-405b-a089-5e0b2598ed48</t>
  </si>
  <si>
    <t>7c597193-2cb7-4d6c-a078-58fabadf79f7</t>
  </si>
  <si>
    <t>2023-02-03</t>
  </si>
  <si>
    <t>14618.00</t>
  </si>
  <si>
    <t>Smith-Wood</t>
  </si>
  <si>
    <t>07c8f851-4e19-49b8-9d39-013af682e543</t>
  </si>
  <si>
    <t>31a56210-12fd-4312-b2b4-d46ddc89a69c</t>
  </si>
  <si>
    <t>19901.00</t>
  </si>
  <si>
    <t>Kane Ltd</t>
  </si>
  <si>
    <t>9b6e9d9f-30ce-4367-9a39-201f70eca293</t>
  </si>
  <si>
    <t>c8a4e006-5303-4234-87d8-ab4976e294c4</t>
  </si>
  <si>
    <t>2023-06-22</t>
  </si>
  <si>
    <t>18652.00</t>
  </si>
  <si>
    <t>Allen, Lee and Waters</t>
  </si>
  <si>
    <t>8ffe34c0-8259-4982-9bd1-4023ba164bd7</t>
  </si>
  <si>
    <t>d8e03069-62ed-456d-a1ea-85b2d65c037a</t>
  </si>
  <si>
    <t>2023-10-24</t>
  </si>
  <si>
    <t>1301.00</t>
  </si>
  <si>
    <t>Thompson LLC</t>
  </si>
  <si>
    <t>2a336ef6-3bb8-4f34-8e6f-b96603277872</t>
  </si>
  <si>
    <t>65e8adc8-afed-4efa-9277-c0ac1e1b07c6</t>
  </si>
  <si>
    <t>2023-11-25</t>
  </si>
  <si>
    <t>33467.00</t>
  </si>
  <si>
    <t>Campbell PLC</t>
  </si>
  <si>
    <t>43a5da63-7006-4215-929b-5ca4020e76f0</t>
  </si>
  <si>
    <t>9c06aff7-e911-4243-a288-98662e94de16</t>
  </si>
  <si>
    <t>2023-07-25</t>
  </si>
  <si>
    <t>23090.00</t>
  </si>
  <si>
    <t>Lane Group</t>
  </si>
  <si>
    <t>9869dfaa-e173-49c0-8a6f-7151df0540c5</t>
  </si>
  <si>
    <t>6c4862a4-bd66-4210-8b9d-b228ba39597f</t>
  </si>
  <si>
    <t>22945.00</t>
  </si>
  <si>
    <t>Reyes-Huynh</t>
  </si>
  <si>
    <t>1</t>
  </si>
  <si>
    <t>2e615d43-f5a6-46dd-96c2-bc459a4eb670</t>
  </si>
  <si>
    <t>e9e521b4-f432-4273-ad43-ac7d4fc69972</t>
  </si>
  <si>
    <t>2023-03-25</t>
  </si>
  <si>
    <t>19671.00</t>
  </si>
  <si>
    <t>Cameron, Drake and Acosta</t>
  </si>
  <si>
    <t>9938b9e7-82b2-4d43-9879-5cf7e9521b45</t>
  </si>
  <si>
    <t>e9258090-4462-4e96-8d44-8b5469ad665d</t>
  </si>
  <si>
    <t>2023-08-31</t>
  </si>
  <si>
    <t>33393.00</t>
  </si>
  <si>
    <t>Flores-Gillespie</t>
  </si>
  <si>
    <t>1af0ed28-50be-476b-a732-6e1f64b21ca6</t>
  </si>
  <si>
    <t>1ed1abd0-d30e-45f6-8627-f10fa755109f</t>
  </si>
  <si>
    <t>2023-11-21</t>
  </si>
  <si>
    <t>31797.00</t>
  </si>
  <si>
    <t>Hinton-Jenkins</t>
  </si>
  <si>
    <t>251a54b7-8cff-4e99-9e8e-2d522ab9c185</t>
  </si>
  <si>
    <t>d6b5059a-6a6f-4a87-8980-a520eff16463</t>
  </si>
  <si>
    <t>2023-05-31</t>
  </si>
  <si>
    <t>27626.00</t>
  </si>
  <si>
    <t>Ruiz-Wright</t>
  </si>
  <si>
    <t>9a240f2d-0295-4560-a7e6-311e794daba2</t>
  </si>
  <si>
    <t>5992cd37-167f-419c-bbc2-35c6bd386d03</t>
  </si>
  <si>
    <t>2023-03-06</t>
  </si>
  <si>
    <t>30865.00</t>
  </si>
  <si>
    <t>1e63e89a-379e-4ff8-8c07-db5d08a987b7</t>
  </si>
  <si>
    <t>c6e8cc67-025b-47b4-a324-6a33ed515659</t>
  </si>
  <si>
    <t>2023-08-18</t>
  </si>
  <si>
    <t>29458.00</t>
  </si>
  <si>
    <t>Escobar LLC</t>
  </si>
  <si>
    <t>7c3f9774-732e-4a92-8207-f95042810d57</t>
  </si>
  <si>
    <t>ba9b5928-4bf3-4dfe-bb35-556c8a9fca2c</t>
  </si>
  <si>
    <t>2023-10-15</t>
  </si>
  <si>
    <t>38590.00</t>
  </si>
  <si>
    <t>Henry-Gilbert</t>
  </si>
  <si>
    <t>38f7d4e3-ec71-4172-8e61-85b7e6fb9f80</t>
  </si>
  <si>
    <t>a2717e89-710e-4f7c-9191-08b063dfcae1</t>
  </si>
  <si>
    <t>2023-03-21</t>
  </si>
  <si>
    <t>30683.00</t>
  </si>
  <si>
    <t>Skinner PLC</t>
  </si>
  <si>
    <t>9adf0545-adb4-4b02-a253-ed08450f7f87</t>
  </si>
  <si>
    <t>ece6ce51-ceea-4c09-9b10-61e27efc5b0d</t>
  </si>
  <si>
    <t>40424.00</t>
  </si>
  <si>
    <t>Garcia, Wright and Phillips</t>
  </si>
  <si>
    <t>74c6ff01-e673-4349-afc7-a8bd8e5c9abf</t>
  </si>
  <si>
    <t>3e86a8a4-815d-401a-8173-4cdb7a0693a2</t>
  </si>
  <si>
    <t>2023-09-29</t>
  </si>
  <si>
    <t>35685.00</t>
  </si>
  <si>
    <t>Garcia-Hughes</t>
  </si>
  <si>
    <t>381cfe32-71b3-4bdd-b7c6-9c104d71a65b</t>
  </si>
  <si>
    <t>3ad25d09-5cd5-49a0-a788-24f506e9fc33</t>
  </si>
  <si>
    <t>2023-11-04</t>
  </si>
  <si>
    <t>9099.00</t>
  </si>
  <si>
    <t>Brown-Dominguez</t>
  </si>
  <si>
    <t>1b1abf6e-6b63-43c5-8b13-2540984af46c</t>
  </si>
  <si>
    <t>f56db9ae-4ecf-4732-bf6e-d3e2d20a3b50</t>
  </si>
  <si>
    <t>2023-06-23</t>
  </si>
  <si>
    <t>314.00</t>
  </si>
  <si>
    <t>Roberts PLC</t>
  </si>
  <si>
    <t>1f3fd2cd-335a-4b7b-a45e-83f96b0b9773</t>
  </si>
  <si>
    <t>6fe63236-6e4d-4cd1-80ea-6c2ee0ebfc5e</t>
  </si>
  <si>
    <t>2023-01-11</t>
  </si>
  <si>
    <t>9838.00</t>
  </si>
  <si>
    <t>Jones Ltd</t>
  </si>
  <si>
    <t>a18b020e-d04e-407f-9d29-a600bde2ae27</t>
  </si>
  <si>
    <t>064c0fef-206e-4611-8826-a222471d3e47</t>
  </si>
  <si>
    <t>2023-04-16</t>
  </si>
  <si>
    <t>26793.00</t>
  </si>
  <si>
    <t>Lawrence, Bryan and Perez</t>
  </si>
  <si>
    <t>3e0c2b9a-9013-45e7-a6fe-834fa6bda493</t>
  </si>
  <si>
    <t>7f588530-9cb2-415c-a2a0-894b3df66b5e</t>
  </si>
  <si>
    <t>2023-12-03</t>
  </si>
  <si>
    <t>32065.00</t>
  </si>
  <si>
    <t>Mitchell Inc</t>
  </si>
  <si>
    <t>bc1e8145-dc30-4b69-a8bb-3cd3e160a1c9</t>
  </si>
  <si>
    <t>8d8bd6e8-f95a-4656-8ff2-7c2734586ce8</t>
  </si>
  <si>
    <t>2023-03-12</t>
  </si>
  <si>
    <t>47872.00</t>
  </si>
  <si>
    <t>Cline and Sons</t>
  </si>
  <si>
    <t>11818f74-addb-4678-801f-a46305123151</t>
  </si>
  <si>
    <t>e5a62012-7eb8-43a6-a9ed-0290dde76363</t>
  </si>
  <si>
    <t>2023-01-22</t>
  </si>
  <si>
    <t>37739.00</t>
  </si>
  <si>
    <t>Jones-Vasquez</t>
  </si>
  <si>
    <t>5b608086-6837-4287-b79c-dee60547ae03</t>
  </si>
  <si>
    <t>9ca41b58-0e01-4001-bffe-d37bf418d36f</t>
  </si>
  <si>
    <t>2023-08-11</t>
  </si>
  <si>
    <t>27997.00</t>
  </si>
  <si>
    <t>Avila Group</t>
  </si>
  <si>
    <t>5455ac24-347a-4655-b7f8-52c5336e33e2</t>
  </si>
  <si>
    <t>deda995b-78c0-4efd-8d10-9ac4a87c35ff</t>
  </si>
  <si>
    <t>2023-07-15</t>
  </si>
  <si>
    <t>30298.00</t>
  </si>
  <si>
    <t>Wong-Walter</t>
  </si>
  <si>
    <t>ddf0c312-0bb7-49b4-9be6-24466f87d645</t>
  </si>
  <si>
    <t>b8fc3b17-b28f-4ba2-8482-d7b10b5be161</t>
  </si>
  <si>
    <t>46683.00</t>
  </si>
  <si>
    <t>Taylor-Schneider</t>
  </si>
  <si>
    <t>6ecb0b06-7dcc-400a-a689-bad6b97c9029</t>
  </si>
  <si>
    <t>d811a6c0-afeb-4e24-99c2-337d9e0516bc</t>
  </si>
  <si>
    <t>2023-11-17</t>
  </si>
  <si>
    <t>15128.00</t>
  </si>
  <si>
    <t>Hayden and Sons</t>
  </si>
  <si>
    <t>63ab9065-45f1-4c4d-8e60-ae0cdf6a1985</t>
  </si>
  <si>
    <t>8a0492d9-13c2-4bb7-9340-55bf3a696460</t>
  </si>
  <si>
    <t>2023-05-10</t>
  </si>
  <si>
    <t>10041.00</t>
  </si>
  <si>
    <t>Robinson-Choi</t>
  </si>
  <si>
    <t>47442ead-f686-4ab0-9bb7-247df7a786be</t>
  </si>
  <si>
    <t>918a4325-6c91-4628-a6c2-dbba3dd2071a</t>
  </si>
  <si>
    <t>2023-11-03</t>
  </si>
  <si>
    <t>42334.00</t>
  </si>
  <si>
    <t>Frey PLC</t>
  </si>
  <si>
    <t>a0d83360-2781-4704-9457-3a6962034dbf</t>
  </si>
  <si>
    <t>c47f3f2b-b964-40c7-a670-2775a8d44ca7</t>
  </si>
  <si>
    <t>2023-12-19</t>
  </si>
  <si>
    <t>40063.00</t>
  </si>
  <si>
    <t>Munoz Group</t>
  </si>
  <si>
    <t>2c464f3d-119e-4d1c-8440-8df3200465b8</t>
  </si>
  <si>
    <t>2448c239-d35a-4022-8914-e4e54de2f84f</t>
  </si>
  <si>
    <t>2023-12-30</t>
  </si>
  <si>
    <t>19507.00</t>
  </si>
  <si>
    <t>Cruz, Lee and Wright</t>
  </si>
  <si>
    <t>9b91cfb5-de4f-4739-9147-fd2c0acc9b0c</t>
  </si>
  <si>
    <t>426f5916-36c9-4c16-a7b3-cfe3a2b7b418</t>
  </si>
  <si>
    <t>2023-12-05</t>
  </si>
  <si>
    <t>34115.00</t>
  </si>
  <si>
    <t>Brown-Cabrera</t>
  </si>
  <si>
    <t>d605e8bc-77ab-47f8-87a3-50775d374869</t>
  </si>
  <si>
    <t>e64ad344-e8b7-462e-9d32-af13f971ff8f</t>
  </si>
  <si>
    <t>2023-07-05</t>
  </si>
  <si>
    <t>8102.00</t>
  </si>
  <si>
    <t>Parker-Martin</t>
  </si>
  <si>
    <t>33e57e85-cd4a-489a-ba17-cbeb6f9fb1b3</t>
  </si>
  <si>
    <t>7591789b-9241-4203-96a6-0cb9cbf383f6</t>
  </si>
  <si>
    <t>47685.00</t>
  </si>
  <si>
    <t>Oliver and Sons</t>
  </si>
  <si>
    <t>c4c96443-5b68-4ec7-8f8b-4ec866ae31bd</t>
  </si>
  <si>
    <t>aff2b729-25b6-45a5-87ce-727b4b257464</t>
  </si>
  <si>
    <t>2023-01-29</t>
  </si>
  <si>
    <t>35155.00</t>
  </si>
  <si>
    <t>Horton, Sandoval and Hull</t>
  </si>
  <si>
    <t>fae1200e-623c-4cda-80e3-31ecadbbdc27</t>
  </si>
  <si>
    <t>b61219ad-8c11-4d86-b9f9-83b4414c27c8</t>
  </si>
  <si>
    <t>2023-11-24</t>
  </si>
  <si>
    <t>7749.00</t>
  </si>
  <si>
    <t>Morse-Perez</t>
  </si>
  <si>
    <t>fee7078a-7547-4ebe-a836-270aa85fae82</t>
  </si>
  <si>
    <t>d5cb7471-3ed0-441c-b4d7-84096ab66d58</t>
  </si>
  <si>
    <t>2023-10-11</t>
  </si>
  <si>
    <t>15070.00</t>
  </si>
  <si>
    <t>Coffey-Reid</t>
  </si>
  <si>
    <t>91fc14b4-670e-470b-99aa-5f119178b928</t>
  </si>
  <si>
    <t>c78b7adf-8203-4b52-8a31-f6e2ad79e4d6</t>
  </si>
  <si>
    <t>2023-08-05</t>
  </si>
  <si>
    <t>5945.00</t>
  </si>
  <si>
    <t>Horn-Buchanan</t>
  </si>
  <si>
    <t>99f3b2f0-f189-4067-9496-ecb240dafcb0</t>
  </si>
  <si>
    <t>96d4e7ce-4665-427c-9e22-340122cb5aba</t>
  </si>
  <si>
    <t>2023-11-10</t>
  </si>
  <si>
    <t>31786.00</t>
  </si>
  <si>
    <t>Wilson, Carlson and Durham</t>
  </si>
  <si>
    <t>2c7f9f90-a2d6-48c8-9c38-b00d96b687fe</t>
  </si>
  <si>
    <t>ea4da1a9-439d-49bb-b8f3-fd4f5c2bee92</t>
  </si>
  <si>
    <t>19227.00</t>
  </si>
  <si>
    <t>Bates Ltd</t>
  </si>
  <si>
    <t>a855b940-a2d1-4af1-abde-eefe495e1e7c</t>
  </si>
  <si>
    <t>d9c165b3-380d-40b4-8cfe-b435f12e50e4</t>
  </si>
  <si>
    <t>271.00</t>
  </si>
  <si>
    <t>Yang-Williams</t>
  </si>
  <si>
    <t>bf505b68-94d4-443a-8295-93688d7a97cc</t>
  </si>
  <si>
    <t>860c7c6d-04aa-4f0f-bead-b749cf956635</t>
  </si>
  <si>
    <t>2023-09-27</t>
  </si>
  <si>
    <t>30082.00</t>
  </si>
  <si>
    <t>Schmitt Group</t>
  </si>
  <si>
    <t>23a41649-41ea-4059-a79b-205f8a03a812</t>
  </si>
  <si>
    <t>7e3aea20-133d-46e9-b5b3-17189a7cc3b3</t>
  </si>
  <si>
    <t>19296.00</t>
  </si>
  <si>
    <t>Ortiz, Sherman and Robinson</t>
  </si>
  <si>
    <t>e4058234-14ab-4236-933c-c2c7a78a25da</t>
  </si>
  <si>
    <t>3785ec6f-fd2a-4ffe-8a09-025f44ea9557</t>
  </si>
  <si>
    <t>2023-10-04</t>
  </si>
  <si>
    <t>27332.00</t>
  </si>
  <si>
    <t>Collins-Miller</t>
  </si>
  <si>
    <t>c0123520-4db9-4f3e-af65-10194f9d9bbb</t>
  </si>
  <si>
    <t>6b76e577-60fb-42f8-9b5c-84a507c6bdbe</t>
  </si>
  <si>
    <t>2023-03-13</t>
  </si>
  <si>
    <t>42165.00</t>
  </si>
  <si>
    <t>Hartman-Smith</t>
  </si>
  <si>
    <t>7f6e05a6-00b3-4a92-9e03-94e76f34ae62</t>
  </si>
  <si>
    <t>6d828567-5fea-44a9-8e21-5cad70b4bcad</t>
  </si>
  <si>
    <t>2023-07-03</t>
  </si>
  <si>
    <t>9479.00</t>
  </si>
  <si>
    <t>Martin, Melton and Singleton</t>
  </si>
  <si>
    <t>48be9890-da9f-4546-8600-3bbc3464a4d6</t>
  </si>
  <si>
    <t>c8dc9079-c630-4724-a7b5-50fab56b2796</t>
  </si>
  <si>
    <t>2023-10-28</t>
  </si>
  <si>
    <t>11166.00</t>
  </si>
  <si>
    <t>Lamb, Cisneros and Hughes</t>
  </si>
  <si>
    <t>c0f98dc2-0365-4dc4-b3fa-dd78cabd877d</t>
  </si>
  <si>
    <t>47978178-42ac-406f-8743-aedbb9a3e7d2</t>
  </si>
  <si>
    <t>2023-08-24</t>
  </si>
  <si>
    <t>28811.00</t>
  </si>
  <si>
    <t>Hale Group</t>
  </si>
  <si>
    <t>4eb8331a-83db-429b-ace8-f04f9b52b71c</t>
  </si>
  <si>
    <t>ac7aca00-d8c2-48af-8a68-5a008a4177e0</t>
  </si>
  <si>
    <t>2023-09-03</t>
  </si>
  <si>
    <t>31577.00</t>
  </si>
  <si>
    <t>Lee Group</t>
  </si>
  <si>
    <t>c06045b5-bde1-4e83-a812-200a18f0af66</t>
  </si>
  <si>
    <t>00f15194-4a60-433b-93bd-051c56d512a3</t>
  </si>
  <si>
    <t>2023-04-02</t>
  </si>
  <si>
    <t>34294.00</t>
  </si>
  <si>
    <t>Solomon-Weber</t>
  </si>
  <si>
    <t>ed5dc373-61d8-4152-bb71-44375cbb509a</t>
  </si>
  <si>
    <t>5d897352-00d9-46af-961a-ac3dbbd11832</t>
  </si>
  <si>
    <t>2023-02-14</t>
  </si>
  <si>
    <t>26977.00</t>
  </si>
  <si>
    <t>Hodges Group</t>
  </si>
  <si>
    <t>ba13ca52-9bba-4d9b-b939-626a5da7a2f1</t>
  </si>
  <si>
    <t>d7b4a55a-6025-4e1c-9fdb-dbfab7bb0adc</t>
  </si>
  <si>
    <t>25116.00</t>
  </si>
  <si>
    <t>Foley LLC</t>
  </si>
  <si>
    <t>35d1f3f4-d7a9-45ed-a1f0-5f79d56da186</t>
  </si>
  <si>
    <t>988d1a5b-e29e-4a29-9aa9-3b27d0a7b26f</t>
  </si>
  <si>
    <t>2023-03-29</t>
  </si>
  <si>
    <t>14467.00</t>
  </si>
  <si>
    <t>Blanchard-Ingram</t>
  </si>
  <si>
    <t>020d8a8f-e5c7-420e-b123-2231500474c4</t>
  </si>
  <si>
    <t>b40aaa7c-7ad4-4385-8874-d5df7f9a63fb</t>
  </si>
  <si>
    <t>2023-03-19</t>
  </si>
  <si>
    <t>19749.00</t>
  </si>
  <si>
    <t>Patrick, Hoffman and Clark</t>
  </si>
  <si>
    <t>80ecf8b1-9f7a-425a-9a26-6e6c0f036ad4</t>
  </si>
  <si>
    <t>27f20af9-cbac-4159-8e33-21f65db5be3e</t>
  </si>
  <si>
    <t>2023-04-06</t>
  </si>
  <si>
    <t>46040.00</t>
  </si>
  <si>
    <t>Mcguire, Jones and Reed</t>
  </si>
  <si>
    <t>a64f5e71-f4ab-49d5-a33f-0524b3536dcb</t>
  </si>
  <si>
    <t>97387260-6517-4f8d-84a3-e1762871968c</t>
  </si>
  <si>
    <t>2023-04-21</t>
  </si>
  <si>
    <t>48936.00</t>
  </si>
  <si>
    <t>Shaw Ltd</t>
  </si>
  <si>
    <t>560ba7be-6a24-46d8-9c3b-c04f6aceb23b</t>
  </si>
  <si>
    <t>fe7044e7-1b24-47e5-9705-68943ebbedc5</t>
  </si>
  <si>
    <t>2023-07-30</t>
  </si>
  <si>
    <t>20418.00</t>
  </si>
  <si>
    <t>Campos-Jacobs</t>
  </si>
  <si>
    <t>5587e3c5-5715-42b3-b839-db4da0b0dea7</t>
  </si>
  <si>
    <t>e83b1d6f-e20c-47a8-a3da-6f37c2c5538f</t>
  </si>
  <si>
    <t>2023-05-13</t>
  </si>
  <si>
    <t>20457.00</t>
  </si>
  <si>
    <t>Dixon PLC</t>
  </si>
  <si>
    <t>5e94d303-590b-47d9-b56a-cae6f7fa36fc</t>
  </si>
  <si>
    <t>4d69ac14-3367-40a4-a7ff-bb72c89a7a07</t>
  </si>
  <si>
    <t>37633.00</t>
  </si>
  <si>
    <t>Johnson-Johnson</t>
  </si>
  <si>
    <t>15863778-56e9-4e41-9001-1d9d259ac324</t>
  </si>
  <si>
    <t>b8f46657-98d8-4675-b70b-a61646740c3e</t>
  </si>
  <si>
    <t>2023-07-13</t>
  </si>
  <si>
    <t>48172.00</t>
  </si>
  <si>
    <t>Foster, Olsen and Reed</t>
  </si>
  <si>
    <t>cd458722-ff9e-48b4-97b0-757b412bc65b</t>
  </si>
  <si>
    <t>0fbeb72d-4d73-4480-b9ec-46d04218e573</t>
  </si>
  <si>
    <t>2023-02-19</t>
  </si>
  <si>
    <t>11217.00</t>
  </si>
  <si>
    <t>Sandoval Group</t>
  </si>
  <si>
    <t>a3828e6e-bbe9-46ac-9474-d376e3677779</t>
  </si>
  <si>
    <t>3a8d30e5-cd2f-4db0-a4ff-649484f0c437</t>
  </si>
  <si>
    <t>2023-12-10</t>
  </si>
  <si>
    <t>35132.00</t>
  </si>
  <si>
    <t>Johnson and Sons</t>
  </si>
  <si>
    <t>e1de3de4-481c-4e07-a31a-22854632acbd</t>
  </si>
  <si>
    <t>e7a01b9d-f769-4287-9a36-81979956c974</t>
  </si>
  <si>
    <t>2023-02-27</t>
  </si>
  <si>
    <t>40363.00</t>
  </si>
  <si>
    <t>Taylor, Adams and Kim</t>
  </si>
  <si>
    <t>656930b8-95b3-4690-a9a0-b73326e0e537</t>
  </si>
  <si>
    <t>a8c5b79e-c9f4-4eaa-957a-fab955a6b1ce</t>
  </si>
  <si>
    <t>2023-07-28</t>
  </si>
  <si>
    <t>5329.00</t>
  </si>
  <si>
    <t>Long Inc</t>
  </si>
  <si>
    <t>3ad93abe-1ac4-4edb-9be6-a1c738820ff2</t>
  </si>
  <si>
    <t>7bbaef93-3356-4455-bb8f-ae5d91abd31a</t>
  </si>
  <si>
    <t>2023-02-11</t>
  </si>
  <si>
    <t>16923.00</t>
  </si>
  <si>
    <t>Hess-Boone</t>
  </si>
  <si>
    <t>72a8583d-44e3-4656-b5bf-29ace6a4ea77</t>
  </si>
  <si>
    <t>40b7c7ba-7f73-4915-a212-045e1dd903ba</t>
  </si>
  <si>
    <t>2023-08-29</t>
  </si>
  <si>
    <t>21082.00</t>
  </si>
  <si>
    <t>Gutierrez, Jones and Valdez</t>
  </si>
  <si>
    <t>cc22ccb5-211f-419a-a3f2-20bda0420393</t>
  </si>
  <si>
    <t>68cd12ac-64f3-4f45-b633-5d9d33dd4a2b</t>
  </si>
  <si>
    <t>2023-07-14</t>
  </si>
  <si>
    <t>43159.00</t>
  </si>
  <si>
    <t>Roman, Jacobson and Watson</t>
  </si>
  <si>
    <t>f2569b53-2370-439b-ae4a-4b6248de092d</t>
  </si>
  <si>
    <t>0fa7a438-6f3f-49f4-b025-ff130b00bc3b</t>
  </si>
  <si>
    <t>2023-10-01</t>
  </si>
  <si>
    <t>48349.00</t>
  </si>
  <si>
    <t>Garcia Ltd</t>
  </si>
  <si>
    <t>3d2e80fa-0268-416a-8c18-f41d46ab92d9</t>
  </si>
  <si>
    <t>d4e7147e-76b4-4cc7-9218-0934615620f3</t>
  </si>
  <si>
    <t>2023-01-21</t>
  </si>
  <si>
    <t>17478.00</t>
  </si>
  <si>
    <t>Clarke-Alexander</t>
  </si>
  <si>
    <t>a8a7d3da-f059-4d22-955c-03bf5c9e04dd</t>
  </si>
  <si>
    <t>abc6e45c-a4c6-463e-b50a-6087cfbec2e6</t>
  </si>
  <si>
    <t>2023-06-16</t>
  </si>
  <si>
    <t>32727.00</t>
  </si>
  <si>
    <t>Frazier, Harris and Lopez</t>
  </si>
  <si>
    <t>b1db0a78-f2fd-4e7a-9ddf-3199a03cf061</t>
  </si>
  <si>
    <t>d6e41a29-0588-4ccd-b9f0-601253b8b67d</t>
  </si>
  <si>
    <t>31533.00</t>
  </si>
  <si>
    <t>Gonzalez Group</t>
  </si>
  <si>
    <t>46038cab-0f3d-46e0-a323-d79e73869418</t>
  </si>
  <si>
    <t>f9168f97-812d-468e-b14c-5bea2471d6bd</t>
  </si>
  <si>
    <t>2023-05-15</t>
  </si>
  <si>
    <t>31584.00</t>
  </si>
  <si>
    <t>Payne-Potter</t>
  </si>
  <si>
    <t>37630524-7cb9-4a3e-b0d3-f406274f48f9</t>
  </si>
  <si>
    <t>ada8291c-7597-48d4-bbca-3a91e19464bd</t>
  </si>
  <si>
    <t>2023-08-25</t>
  </si>
  <si>
    <t>23714.00</t>
  </si>
  <si>
    <t>Berry-Howell</t>
  </si>
  <si>
    <t>1b3c9c49-1776-47c7-955e-45653a581614</t>
  </si>
  <si>
    <t>092a2222-819e-4646-b362-0e696b9cf6b2</t>
  </si>
  <si>
    <t>12648.00</t>
  </si>
  <si>
    <t>4e1bae28-77dc-47b2-bd97-613f433ca80a</t>
  </si>
  <si>
    <t>3886c62e-ccf9-4bd4-a645-f7dd216c9bc3</t>
  </si>
  <si>
    <t>9018.00</t>
  </si>
  <si>
    <t>Wright-Newman</t>
  </si>
  <si>
    <t>5d094f37-bfde-4880-8b6e-f63a6bae69b1</t>
  </si>
  <si>
    <t>db4fa21f-12ce-40a3-80f7-cb467d9c104f</t>
  </si>
  <si>
    <t>2023-03-16</t>
  </si>
  <si>
    <t>29112.00</t>
  </si>
  <si>
    <t>Sims Group</t>
  </si>
  <si>
    <t>2f79f52c-8b10-4b3c-9469-0522f0c8092f</t>
  </si>
  <si>
    <t>89ab8157-1186-4a5b-8bb4-a483e9b6c5fc</t>
  </si>
  <si>
    <t>2023-06-12</t>
  </si>
  <si>
    <t>18442.00</t>
  </si>
  <si>
    <t>White-Johnson</t>
  </si>
  <si>
    <t>203da639-1e0e-4ffd-8646-af961749300a</t>
  </si>
  <si>
    <t>e4627a5a-00a8-45e9-aec8-1ca8074df613</t>
  </si>
  <si>
    <t>2023-06-18</t>
  </si>
  <si>
    <t>44993.00</t>
  </si>
  <si>
    <t>Dawson-Walker</t>
  </si>
  <si>
    <t>d83ec1e5-15fc-4f40-85ab-d40367418726</t>
  </si>
  <si>
    <t>a9dba34c-5322-41e2-bcb0-959b8b940dfd</t>
  </si>
  <si>
    <t>31219.00</t>
  </si>
  <si>
    <t>Fernandez, Baldwin and Brewer</t>
  </si>
  <si>
    <t>dba630a8-b5a2-466e-978a-42fc8b172998</t>
  </si>
  <si>
    <t>37668856-0b97-44b0-9ca5-042e10c2d392</t>
  </si>
  <si>
    <t>2023-05-30</t>
  </si>
  <si>
    <t>1708.00</t>
  </si>
  <si>
    <t>Haynes Inc</t>
  </si>
  <si>
    <t>fe68155c-8594-4c23-9b7c-27394a2b233a</t>
  </si>
  <si>
    <t>94308f87-1218-46b8-8c55-74cc785f60a7</t>
  </si>
  <si>
    <t>2023-10-18</t>
  </si>
  <si>
    <t>30285.00</t>
  </si>
  <si>
    <t>Allen, Velazquez and Trujillo</t>
  </si>
  <si>
    <t>b43f355f-2a9d-4500-bf2a-bd86faa507d4</t>
  </si>
  <si>
    <t>c1d5ff3c-be07-451b-8a27-12ba332748a6</t>
  </si>
  <si>
    <t>2023-06-10</t>
  </si>
  <si>
    <t>38854.00</t>
  </si>
  <si>
    <t>Strickland, Barker and Park</t>
  </si>
  <si>
    <t>fb1ab1d2-6a2e-4d95-b915-cd51eded413b</t>
  </si>
  <si>
    <t>38de7573-0785-4a20-8eed-0d914f25da42</t>
  </si>
  <si>
    <t>1267.00</t>
  </si>
  <si>
    <t>Bowman-Ochoa</t>
  </si>
  <si>
    <t>460c29b6-5fb7-4803-bef1-b23be15e787a</t>
  </si>
  <si>
    <t>7c261b43-eef7-4d97-ab98-f113f546e1d0</t>
  </si>
  <si>
    <t>2023-04-10</t>
  </si>
  <si>
    <t>633.00</t>
  </si>
  <si>
    <t>Burns, Serrano and Johnson</t>
  </si>
  <si>
    <t>d6fdcfe2-e199-4cfd-8559-baa3eb0c1582</t>
  </si>
  <si>
    <t>3cd10068-c29a-486e-adb6-db1da33f1754</t>
  </si>
  <si>
    <t>2023-10-25</t>
  </si>
  <si>
    <t>34958.00</t>
  </si>
  <si>
    <t>Gilmore-Mccormick</t>
  </si>
  <si>
    <t>2cbdb877-544f-46dd-80ee-a397d4a6e349</t>
  </si>
  <si>
    <t>f89ea488-5801-410c-a7c7-b483ed069ebe</t>
  </si>
  <si>
    <t>2023-09-07</t>
  </si>
  <si>
    <t>29292.00</t>
  </si>
  <si>
    <t>Harris Group</t>
  </si>
  <si>
    <t>4a9bfc00-192e-4d37-b79c-05da425fea71</t>
  </si>
  <si>
    <t>0dbb5f55-f9cd-4964-bf7c-6c8ea0447a08</t>
  </si>
  <si>
    <t>17015.00</t>
  </si>
  <si>
    <t>Evans Inc</t>
  </si>
  <si>
    <t>56be7bee-667c-4de7-a2f8-d20ac78ad66d</t>
  </si>
  <si>
    <t>a5fbb346-dc88-4a29-9745-ddd00fc7a6d2</t>
  </si>
  <si>
    <t>2023-09-09</t>
  </si>
  <si>
    <t>29251.00</t>
  </si>
  <si>
    <t>Blair, Odom and Wade</t>
  </si>
  <si>
    <t>abb79705-1867-406d-bb02-50b377059fa8</t>
  </si>
  <si>
    <t>89877942-eace-495f-911c-c1dd73bd852c</t>
  </si>
  <si>
    <t>2023-11-01</t>
  </si>
  <si>
    <t>6260.00</t>
  </si>
  <si>
    <t>Manning, Farley and Rivera</t>
  </si>
  <si>
    <t>d93c0252-d772-431b-adf9-62db11bf3e48</t>
  </si>
  <si>
    <t>e8dcd884-0b0e-42d5-8be1-a657606ae32b</t>
  </si>
  <si>
    <t>2023-05-19</t>
  </si>
  <si>
    <t>32930.00</t>
  </si>
  <si>
    <t>Taylor-Banks</t>
  </si>
  <si>
    <t>7523fcc1-2a4e-4db9-be50-7e0f8f040c54</t>
  </si>
  <si>
    <t>2f5a0b3b-ee19-4416-8409-a9978408d6d9</t>
  </si>
  <si>
    <t>40734.00</t>
  </si>
  <si>
    <t>Dixon Group</t>
  </si>
  <si>
    <t>c1a8ccc3-5c33-4a30-94fc-085b307cb228</t>
  </si>
  <si>
    <t>7cfc61cc-3dc0-491c-924f-4f608d03deec</t>
  </si>
  <si>
    <t>29489.00</t>
  </si>
  <si>
    <t>Marshall, Salazar and Roberts</t>
  </si>
  <si>
    <t>ca2b0d8d-22f0-49bc-8934-fe22440c4ed5</t>
  </si>
  <si>
    <t>ffb69554-8dcd-41b3-88b7-cf16ade3b5be</t>
  </si>
  <si>
    <t>2023-09-17</t>
  </si>
  <si>
    <t>26403.00</t>
  </si>
  <si>
    <t>Mullen LLC</t>
  </si>
  <si>
    <t>5e321e82-f486-47b7-b201-cf6f01f203a0</t>
  </si>
  <si>
    <t>0f081258-3d2c-4636-8042-8d4c8da8e8b1</t>
  </si>
  <si>
    <t>2023-04-12</t>
  </si>
  <si>
    <t>6929.00</t>
  </si>
  <si>
    <t>Lewis, Christensen and Davis</t>
  </si>
  <si>
    <t>c16a8771-a94a-440c-8926-e63271bd78ea</t>
  </si>
  <si>
    <t>201a55d6-02cb-437d-b143-f8fd38705dda</t>
  </si>
  <si>
    <t>2023-04-05</t>
  </si>
  <si>
    <t>16618.00</t>
  </si>
  <si>
    <t>Gray, Silva and Wilkinson</t>
  </si>
  <si>
    <t>a0b837ed-b3a2-41dc-8fa2-f35c90c86387</t>
  </si>
  <si>
    <t>0b33d390-c04d-4309-ae41-eb04f811b567</t>
  </si>
  <si>
    <t>2023-10-13</t>
  </si>
  <si>
    <t>5041.00</t>
  </si>
  <si>
    <t>Kemp-Bridges</t>
  </si>
  <si>
    <t>2dcd198b-543b-423c-9267-1669e40783b7</t>
  </si>
  <si>
    <t>e3fb2022-73eb-484b-ab28-9138e6a44bed</t>
  </si>
  <si>
    <t>2023-04-13</t>
  </si>
  <si>
    <t>10408.00</t>
  </si>
  <si>
    <t>Adams-Manning</t>
  </si>
  <si>
    <t>94307158-03cd-4178-b578-b202a834a79f</t>
  </si>
  <si>
    <t>187dd9c6-790a-474a-a475-5b263c8d2e49</t>
  </si>
  <si>
    <t>2023-05-04</t>
  </si>
  <si>
    <t>46369.00</t>
  </si>
  <si>
    <t>Miller, Winters and Luna</t>
  </si>
  <si>
    <t>70b600c4-06b1-40ea-a9db-292a4bf637b4</t>
  </si>
  <si>
    <t>b7345e6a-df01-42ae-aaa0-f9b8f9813b85</t>
  </si>
  <si>
    <t>2023-06-08</t>
  </si>
  <si>
    <t>6543.00</t>
  </si>
  <si>
    <t>Lee, Costa and Hernandez</t>
  </si>
  <si>
    <t>1ecdbd2c-db62-4a3d-a37f-656971899b94</t>
  </si>
  <si>
    <t>88560352-adc3-424b-91d4-e883bac07cab</t>
  </si>
  <si>
    <t>2023-07-23</t>
  </si>
  <si>
    <t>33066.00</t>
  </si>
  <si>
    <t>Novak-Tucker</t>
  </si>
  <si>
    <t>b366dcbc-abbf-4882-affa-0875e4a7c828</t>
  </si>
  <si>
    <t>718c4d39-9298-4e29-a5d8-bbec6e015bad</t>
  </si>
  <si>
    <t>2023-11-13</t>
  </si>
  <si>
    <t>48606.00</t>
  </si>
  <si>
    <t>Howard, Gibson and King</t>
  </si>
  <si>
    <t>c46e1738-790b-4990-a428-da2ed8900991</t>
  </si>
  <si>
    <t>3f4f8738-3d70-42f0-91e7-5acac27eb997</t>
  </si>
  <si>
    <t>2023-05-16</t>
  </si>
  <si>
    <t>12649.00</t>
  </si>
  <si>
    <t>Frey LLC</t>
  </si>
  <si>
    <t>ac26cf5b-7708-4bdc-8907-ca131511a3f9</t>
  </si>
  <si>
    <t>602f17a8-bbf6-4a7c-847a-62431124e8bf</t>
  </si>
  <si>
    <t>2023-06-29</t>
  </si>
  <si>
    <t>39127.00</t>
  </si>
  <si>
    <t>Mercado-Sanchez</t>
  </si>
  <si>
    <t>468dc95e-39a7-4648-afd4-d110b7dedde9</t>
  </si>
  <si>
    <t>2e287dbf-a959-42dd-a45c-4a1f7bc6c72c</t>
  </si>
  <si>
    <t>2023-09-02</t>
  </si>
  <si>
    <t>545.00</t>
  </si>
  <si>
    <t>Reid and Sons</t>
  </si>
  <si>
    <t>7a67a0ca-fc14-45c1-977d-226020bdbe66</t>
  </si>
  <si>
    <t>4aef5cd4-b55c-4ce1-b331-dc6949d927a8</t>
  </si>
  <si>
    <t>2023-03-15</t>
  </si>
  <si>
    <t>35936.00</t>
  </si>
  <si>
    <t>Bell and Sons</t>
  </si>
  <si>
    <t>de5892d6-a5f8-4e00-960b-d6aa72461d4b</t>
  </si>
  <si>
    <t>430851aa-9a92-4722-afc5-9651dd35632a</t>
  </si>
  <si>
    <t>7142.00</t>
  </si>
  <si>
    <t>Lee, Price and Nguyen</t>
  </si>
  <si>
    <t>f2c2eb1e-b2bd-4625-9a7e-5a6ffe05cd00</t>
  </si>
  <si>
    <t>db881f17-d0af-425e-b651-d9ea0162a1fb</t>
  </si>
  <si>
    <t>2023-09-01</t>
  </si>
  <si>
    <t>23492.00</t>
  </si>
  <si>
    <t>Reed, Brock and Baxter</t>
  </si>
  <si>
    <t>4f439433-8a4d-466f-92d9-e4be6a048a79</t>
  </si>
  <si>
    <t>01c3ba8a-7790-4fbb-bb19-3b0c398a306a</t>
  </si>
  <si>
    <t>29188.00</t>
  </si>
  <si>
    <t>Stein, Summers and Smith</t>
  </si>
  <si>
    <t>503618d0-737a-45fd-b91d-c0c47f136375</t>
  </si>
  <si>
    <t>52863cd3-658d-418f-95ee-9dd716d9b315</t>
  </si>
  <si>
    <t>19081.00</t>
  </si>
  <si>
    <t>Cameron, Hernandez and Melton</t>
  </si>
  <si>
    <t>1540e2f1-4f22-470d-ad39-abe091539f8f</t>
  </si>
  <si>
    <t>028dba17-7f30-4ca3-916d-5d35e4a85e2b</t>
  </si>
  <si>
    <t>2023-05-24</t>
  </si>
  <si>
    <t>6814.00</t>
  </si>
  <si>
    <t>Harrison and Sons</t>
  </si>
  <si>
    <t>1370d0cc-f681-429d-9b3d-02701d60ee66</t>
  </si>
  <si>
    <t>a8c700b5-7379-44cc-9db9-14ebb6d8d3a5</t>
  </si>
  <si>
    <t>19743.00</t>
  </si>
  <si>
    <t>Pope, Fletcher and Gilmore</t>
  </si>
  <si>
    <t>6cb008dc-b00c-4552-bf0b-f534e75e78e8</t>
  </si>
  <si>
    <t>906a2c81-465d-49d3-8cb2-20497ec94efc</t>
  </si>
  <si>
    <t>33014.00</t>
  </si>
  <si>
    <t>Lowery-Hensley</t>
  </si>
  <si>
    <t>97342123-e3ed-4637-917d-0b1770f498cd</t>
  </si>
  <si>
    <t>2c4533ea-33cb-4b20-8587-1674ad44b87e</t>
  </si>
  <si>
    <t>2023-09-24</t>
  </si>
  <si>
    <t>23387.00</t>
  </si>
  <si>
    <t>Hamilton-Vincent</t>
  </si>
  <si>
    <t>05cc70a1-a492-46c9-9693-bf1177211931</t>
  </si>
  <si>
    <t>8f0d3721-d764-4061-99d0-81bee76fb887</t>
  </si>
  <si>
    <t>2023-05-26</t>
  </si>
  <si>
    <t>39101.00</t>
  </si>
  <si>
    <t>Moody-Schroeder</t>
  </si>
  <si>
    <t>2447e1ba-2da2-4cd5-8a8e-d273ece12e8b</t>
  </si>
  <si>
    <t>16a31263-834c-4f3c-8099-36ef40dd73a3</t>
  </si>
  <si>
    <t>33698.00</t>
  </si>
  <si>
    <t>Campbell Ltd</t>
  </si>
  <si>
    <t>a82c84ab-ef10-437f-8ba9-3005c4022537</t>
  </si>
  <si>
    <t>cc977c6b-da92-4e28-8b6a-4e4df44002b2</t>
  </si>
  <si>
    <t>16997.00</t>
  </si>
  <si>
    <t>Smith LLC</t>
  </si>
  <si>
    <t>aedb5e9e-8fa1-4d27-97fc-00596943ca29</t>
  </si>
  <si>
    <t>f72d378f-6871-4510-bdee-b32f1b0453f8</t>
  </si>
  <si>
    <t>1249.00</t>
  </si>
  <si>
    <t>Nunez-Taylor</t>
  </si>
  <si>
    <t>b0364ad9-ee5b-49b9-aaab-7c8854b9fb20</t>
  </si>
  <si>
    <t>eccd4523-e11f-4602-874b-f5fa608a806c</t>
  </si>
  <si>
    <t>14783.00</t>
  </si>
  <si>
    <t>Blackwell Ltd</t>
  </si>
  <si>
    <t>7b19062c-3e48-487d-a848-84a255e5c1d9</t>
  </si>
  <si>
    <t>590cab8e-c595-4cf7-9032-fb80f62cdc39</t>
  </si>
  <si>
    <t>2023-08-15</t>
  </si>
  <si>
    <t>6495.00</t>
  </si>
  <si>
    <t>Page, Fuentes and Pollard</t>
  </si>
  <si>
    <t>5d934080-18ca-41b5-ab5d-eb8a645d327b</t>
  </si>
  <si>
    <t>da11d2c9-43e6-4d9b-9e7e-0170a4819363</t>
  </si>
  <si>
    <t>46372.00</t>
  </si>
  <si>
    <t>Moore Group</t>
  </si>
  <si>
    <t>f38cc555-18cd-478e-b4a2-daf828caeb62</t>
  </si>
  <si>
    <t>72c80696-7225-432c-adfe-de0d43bf6504</t>
  </si>
  <si>
    <t>35921.00</t>
  </si>
  <si>
    <t>Williams-Bates</t>
  </si>
  <si>
    <t>c6d875de-5503-4727-a6fd-5a53b622e417</t>
  </si>
  <si>
    <t>fb80d1c3-b4ad-4c26-a8ac-518968a09290</t>
  </si>
  <si>
    <t>2023-04-11</t>
  </si>
  <si>
    <t>41475.00</t>
  </si>
  <si>
    <t>Evans, Rodriguez and Harris</t>
  </si>
  <si>
    <t>1d540d05-b0de-4a69-9ebc-b6d20990f14f</t>
  </si>
  <si>
    <t>c8e43374-e2d7-46df-80f2-bed76afb2c2b</t>
  </si>
  <si>
    <t>9985.00</t>
  </si>
  <si>
    <t>Gomez, Gilbert and May</t>
  </si>
  <si>
    <t>463f2d8c-cf80-4c17-8fd9-853b4c8909e3</t>
  </si>
  <si>
    <t>ea4028d8-2627-4974-a675-9c131a343898</t>
  </si>
  <si>
    <t>2023-02-02</t>
  </si>
  <si>
    <t>24961.00</t>
  </si>
  <si>
    <t>Black, Trujillo and Mitchell</t>
  </si>
  <si>
    <t>aacab643-95d6-4abe-ac8d-e1d5eafa6b45</t>
  </si>
  <si>
    <t>8a280863-e186-4588-a05a-c0f5c39a0f17</t>
  </si>
  <si>
    <t>2023-03-23</t>
  </si>
  <si>
    <t>35534.00</t>
  </si>
  <si>
    <t>Mckenzie, Barnes and Hodges</t>
  </si>
  <si>
    <t>35152cba-ec4f-46ab-aa07-cfddee9cee1f</t>
  </si>
  <si>
    <t>9ceac06e-8e42-4589-a3bb-cdad87da2cb5</t>
  </si>
  <si>
    <t>2023-04-30</t>
  </si>
  <si>
    <t>21973.00</t>
  </si>
  <si>
    <t>Green-Glover</t>
  </si>
  <si>
    <t>8e95ef6a-b675-4f65-b8e1-c5e6648b1a36</t>
  </si>
  <si>
    <t>b463619a-cf77-40f3-ab42-914294a2f109</t>
  </si>
  <si>
    <t>31724.00</t>
  </si>
  <si>
    <t>Cunningham, Ortiz and Mitchell</t>
  </si>
  <si>
    <t>c6edb26f-a1f8-4ae8-84fe-27c90517f618</t>
  </si>
  <si>
    <t>2ef25fbf-515b-4f5b-84c3-743bd7919017</t>
  </si>
  <si>
    <t>2023-10-21</t>
  </si>
  <si>
    <t>26186.00</t>
  </si>
  <si>
    <t>Norris-Hendricks</t>
  </si>
  <si>
    <t>1cb42e4a-91cf-46ba-a666-bba2f7f1fe71</t>
  </si>
  <si>
    <t>e73c115d-b9c1-4062-9d05-ed9166655639</t>
  </si>
  <si>
    <t>5348.00</t>
  </si>
  <si>
    <t>Anderson Inc</t>
  </si>
  <si>
    <t>8d5d9790-8a2a-4b8e-9ea6-7c394c08c6ba</t>
  </si>
  <si>
    <t>b6a017da-86a2-44e8-bb4f-d6c2b1124849</t>
  </si>
  <si>
    <t>34229.00</t>
  </si>
  <si>
    <t>Sanchez, Lang and Anderson</t>
  </si>
  <si>
    <t>146672ad-4b9e-4913-89e1-9b4d61c668ce</t>
  </si>
  <si>
    <t>d00071b1-b286-4c8f-8909-d0454cde0dae</t>
  </si>
  <si>
    <t>2023-02-21</t>
  </si>
  <si>
    <t>35395.00</t>
  </si>
  <si>
    <t>Cunningham-Mcclain</t>
  </si>
  <si>
    <t>4a1393ab-39b3-449d-b26c-687c72f28cf5</t>
  </si>
  <si>
    <t>beb40c32-ade8-4244-92d4-0816c617d62f</t>
  </si>
  <si>
    <t>25997.00</t>
  </si>
  <si>
    <t>Stevenson-Lopez</t>
  </si>
  <si>
    <t>ceb4d20e-3d0d-4b35-854e-5126795300f7</t>
  </si>
  <si>
    <t>0353a7da-07b3-4f46-8330-dbc8ea7a5b57</t>
  </si>
  <si>
    <t>2023-03-28</t>
  </si>
  <si>
    <t>4865.00</t>
  </si>
  <si>
    <t>Clark-Perez</t>
  </si>
  <si>
    <t>55d62f9b-05b0-4a35-9c16-dc39049e3af0</t>
  </si>
  <si>
    <t>130da9ec-33b7-4e26-9dcd-b9e83f7d3e54</t>
  </si>
  <si>
    <t>13852.00</t>
  </si>
  <si>
    <t>Santos-Young</t>
  </si>
  <si>
    <t>fc1771ce-4c6a-4e62-a490-a4296c77700a</t>
  </si>
  <si>
    <t>374e4377-0ac9-43e9-9891-9c6134f3b6ae</t>
  </si>
  <si>
    <t>2023-01-09</t>
  </si>
  <si>
    <t>21709.00</t>
  </si>
  <si>
    <t>Mendez, Collins and Vasquez</t>
  </si>
  <si>
    <t>cab4e61d-d109-420a-9a5b-fffe0a09ac26</t>
  </si>
  <si>
    <t>ec5148ee-964a-408e-985f-85dfa5793822</t>
  </si>
  <si>
    <t>2023-11-09</t>
  </si>
  <si>
    <t>29804.00</t>
  </si>
  <si>
    <t>Pierce-Vaughan</t>
  </si>
  <si>
    <t>77f7ad19-4ee5-4df0-9996-f125191cd96a</t>
  </si>
  <si>
    <t>8af57b7a-8cc9-4def-98bc-49292f8c0ff9</t>
  </si>
  <si>
    <t>16736.00</t>
  </si>
  <si>
    <t>Martinez-Harmon</t>
  </si>
  <si>
    <t>23e0e84e-bc30-4d33-8ea8-c3b1d2865c01</t>
  </si>
  <si>
    <t>1a78dfc0-cc40-4018-ab3c-686a47745398</t>
  </si>
  <si>
    <t>2023-06-06</t>
  </si>
  <si>
    <t>43041.00</t>
  </si>
  <si>
    <t>Trujillo-Ortega</t>
  </si>
  <si>
    <t>5c9716df-c451-41ec-811f-92fd6db16e7a</t>
  </si>
  <si>
    <t>e01714ba-7e48-41c8-af4d-478ab195c85b</t>
  </si>
  <si>
    <t>2023-07-06</t>
  </si>
  <si>
    <t>34594.00</t>
  </si>
  <si>
    <t>Robinson Ltd</t>
  </si>
  <si>
    <t>9402cca1-6bfe-40d5-ab2f-694a426a50b8</t>
  </si>
  <si>
    <t>6cf85508-e1d4-4a09-a6bb-ec32b045ca2f</t>
  </si>
  <si>
    <t>2023-04-22</t>
  </si>
  <si>
    <t>31025.00</t>
  </si>
  <si>
    <t>Larson-Johnson</t>
  </si>
  <si>
    <t>93cf47a3-4fc5-4572-844e-028fcfc08695</t>
  </si>
  <si>
    <t>f48d02d0-5bf3-413c-81de-e1a19a01a709</t>
  </si>
  <si>
    <t>34550.00</t>
  </si>
  <si>
    <t>Waller-Oconnor</t>
  </si>
  <si>
    <t>3cfb8a40-6fda-4a8b-bb83-a06dcdc8fd4e</t>
  </si>
  <si>
    <t>555c7e9f-7a79-4d3e-9608-50162d16a10b</t>
  </si>
  <si>
    <t>2023-03-01</t>
  </si>
  <si>
    <t>13719.00</t>
  </si>
  <si>
    <t>Ellis LLC</t>
  </si>
  <si>
    <t>aabc1f90-2de4-4434-a0ec-729fb41cb80a</t>
  </si>
  <si>
    <t>35f03ec5-4420-41ca-8030-f3fb01f71027</t>
  </si>
  <si>
    <t>2023-09-05</t>
  </si>
  <si>
    <t>10518.00</t>
  </si>
  <si>
    <t>Cook Group</t>
  </si>
  <si>
    <t>18f205bb-2254-4a07-8966-79f874655798</t>
  </si>
  <si>
    <t>c083c02d-8c00-4e4c-931c-859486b2c2d8</t>
  </si>
  <si>
    <t>2023-01-08</t>
  </si>
  <si>
    <t>25049.00</t>
  </si>
  <si>
    <t>Smith-Diaz</t>
  </si>
  <si>
    <t>404f72f3-2113-42e1-ae99-dffa903e36cf</t>
  </si>
  <si>
    <t>9b5f43b0-6485-4a29-b6ab-174f2d36b87f</t>
  </si>
  <si>
    <t>2023-10-16</t>
  </si>
  <si>
    <t>16031.00</t>
  </si>
  <si>
    <t>Herman LLC</t>
  </si>
  <si>
    <t>480c762a-ec31-4b23-87ff-1268f14bbea9</t>
  </si>
  <si>
    <t>7dab6e71-d961-4dfa-9058-88bf7976a0f9</t>
  </si>
  <si>
    <t>2023-08-01</t>
  </si>
  <si>
    <t>6693.00</t>
  </si>
  <si>
    <t>Roberts, Williamson and Gonzalez</t>
  </si>
  <si>
    <t>1c8b9244-5119-41d8-9b28-36ea46e98b75</t>
  </si>
  <si>
    <t>7bba38d1-5e17-407c-b911-ec3b33fd21eb</t>
  </si>
  <si>
    <t>3368.00</t>
  </si>
  <si>
    <t>Waller Inc</t>
  </si>
  <si>
    <t>10c15f57-fed6-4dc1-b265-b5b30118d4e3</t>
  </si>
  <si>
    <t>e8bb304c-5ccd-455c-9709-703ceb5784a2</t>
  </si>
  <si>
    <t>2023-03-17</t>
  </si>
  <si>
    <t>35989.00</t>
  </si>
  <si>
    <t>Rogers Inc</t>
  </si>
  <si>
    <t>87a95185-5166-465b-b046-463493a7468c</t>
  </si>
  <si>
    <t>4b8cf413-8556-4aef-ae48-ba728bd97d52</t>
  </si>
  <si>
    <t>2023-08-10</t>
  </si>
  <si>
    <t>42760.00</t>
  </si>
  <si>
    <t>Wells Group</t>
  </si>
  <si>
    <t>9a46f117-4437-4933-8b83-a6e8fef5a551</t>
  </si>
  <si>
    <t>40558dbb-f250-4339-af9c-2d00ea0d57eb</t>
  </si>
  <si>
    <t>2023-02-10</t>
  </si>
  <si>
    <t>33450.00</t>
  </si>
  <si>
    <t>Mills-Taylor</t>
  </si>
  <si>
    <t>e589d4bc-6d6d-44b1-bc77-1ff7a6d15070</t>
  </si>
  <si>
    <t>180287ed-9a91-4752-bd6d-c43948a787be</t>
  </si>
  <si>
    <t>2023-01-01</t>
  </si>
  <si>
    <t>38406.00</t>
  </si>
  <si>
    <t>Spence Ltd</t>
  </si>
  <si>
    <t>af3e6140-41c9-4dfe-aba1-c8411ec18b76</t>
  </si>
  <si>
    <t>012bdf9d-0c04-49d2-b323-592ebd1542c9</t>
  </si>
  <si>
    <t>42117.00</t>
  </si>
  <si>
    <t>Benson, King and Gonzalez</t>
  </si>
  <si>
    <t>9916e08e-3b51-4890-b1eb-113cb4901da8</t>
  </si>
  <si>
    <t>85fcb477-63ba-47a1-848e-6d20c09881b7</t>
  </si>
  <si>
    <t>2023-04-20</t>
  </si>
  <si>
    <t>33243.00</t>
  </si>
  <si>
    <t>Nguyen-Miller</t>
  </si>
  <si>
    <t>d3db37b8-2e0f-4c0d-b36f-f7ce50574997</t>
  </si>
  <si>
    <t>feaf19d0-64bc-4dcb-a47b-c229a657227e</t>
  </si>
  <si>
    <t>2023-04-03</t>
  </si>
  <si>
    <t>2611.00</t>
  </si>
  <si>
    <t>Miller, Hood and Russell</t>
  </si>
  <si>
    <t>004b5ecc-0d6a-4b56-aaa7-84730992ced0</t>
  </si>
  <si>
    <t>b7e106f4-a7d2-4a38-be76-54e03112109f</t>
  </si>
  <si>
    <t>47894.00</t>
  </si>
  <si>
    <t>Martin-Young</t>
  </si>
  <si>
    <t>b98d086d-1840-4176-a009-1eab320871c3</t>
  </si>
  <si>
    <t>df4615dc-9223-412d-a04d-a3540eb5d9cf</t>
  </si>
  <si>
    <t>2023-06-15</t>
  </si>
  <si>
    <t>8913.00</t>
  </si>
  <si>
    <t>Hall LLC</t>
  </si>
  <si>
    <t>ed5c684b-e273-4612-8cb6-021eafe6f875</t>
  </si>
  <si>
    <t>addf72e4-058a-4b59-a833-44e886848137</t>
  </si>
  <si>
    <t>2023-03-03</t>
  </si>
  <si>
    <t>14461.00</t>
  </si>
  <si>
    <t>Hoffman Group</t>
  </si>
  <si>
    <t>324f550f-4e7a-4f59-976f-b51c7ec29b33</t>
  </si>
  <si>
    <t>d1ee6a0c-7f28-4b0e-9333-bd70ac73e119</t>
  </si>
  <si>
    <t>2023-04-14</t>
  </si>
  <si>
    <t>14625.00</t>
  </si>
  <si>
    <t>Austin-Cobb</t>
  </si>
  <si>
    <t>e5ebfa13-b744-4dad-9b30-f8948122a08e</t>
  </si>
  <si>
    <t>54a969fc-892b-4dc9-9cee-b4b53f1f8ad9</t>
  </si>
  <si>
    <t>2023-03-10</t>
  </si>
  <si>
    <t>25798.00</t>
  </si>
  <si>
    <t>dd8215ce-28eb-40d5-ad37-8c77a1b73801</t>
  </si>
  <si>
    <t>0fd0fc30-9e87-4edb-9718-2387a6e58cbc</t>
  </si>
  <si>
    <t>8112.00</t>
  </si>
  <si>
    <t>Roach and Sons</t>
  </si>
  <si>
    <t>b42661c2-e61d-44bf-bd94-8007c5dc925a</t>
  </si>
  <si>
    <t>70f9ce58-38f4-41f3-88ba-3f66b596da46</t>
  </si>
  <si>
    <t>30201.00</t>
  </si>
  <si>
    <t>Smith, Webb and Walker</t>
  </si>
  <si>
    <t>8e36a7af-b1c2-47b2-ad38-4c4480a2e6f2</t>
  </si>
  <si>
    <t>ba143f63-7f33-45b1-a8c2-382beab603af</t>
  </si>
  <si>
    <t>884.00</t>
  </si>
  <si>
    <t>Henderson-Harper</t>
  </si>
  <si>
    <t>74389b47-2a83-4504-abbc-854b94e5efab</t>
  </si>
  <si>
    <t>d77cf2ae-98d1-4bfa-8854-69ec46dd06c1</t>
  </si>
  <si>
    <t>2023-02-06</t>
  </si>
  <si>
    <t>7120.00</t>
  </si>
  <si>
    <t>Mercer-Tucker</t>
  </si>
  <si>
    <t>d73a123a-f6cb-48c1-b390-ac106278f95a</t>
  </si>
  <si>
    <t>dd62c575-048b-44b2-a6d2-b4cf165f71e2</t>
  </si>
  <si>
    <t>16195.00</t>
  </si>
  <si>
    <t>Campbell Inc</t>
  </si>
  <si>
    <t>9e2dd66f-c3ab-428a-87b3-2db20dbcac4e</t>
  </si>
  <si>
    <t>d55e69fb-d980-43a8-9705-7f0d41543915</t>
  </si>
  <si>
    <t>39194.00</t>
  </si>
  <si>
    <t>Gonzales-Browning</t>
  </si>
  <si>
    <t>b66ec5b1-919a-4f4a-ad61-80619e63256a</t>
  </si>
  <si>
    <t>dbaa94c4-8816-4ae5-bca8-bf811b0eb5cf</t>
  </si>
  <si>
    <t>49476.00</t>
  </si>
  <si>
    <t>Shaffer-Chen</t>
  </si>
  <si>
    <t>683174bc-2669-43e9-b141-f3377e298a97</t>
  </si>
  <si>
    <t>52e4e825-93aa-4737-b9ef-e7d5bf4336a5</t>
  </si>
  <si>
    <t>2023-10-19</t>
  </si>
  <si>
    <t>26137.00</t>
  </si>
  <si>
    <t>Nguyen, Young and King</t>
  </si>
  <si>
    <t>83e667b4-f1b3-4f7d-9504-13fa9c1607dd</t>
  </si>
  <si>
    <t>cac34232-7da4-4e43-aa13-d4ce3ad0c585</t>
  </si>
  <si>
    <t>2023-05-09</t>
  </si>
  <si>
    <t>43317.00</t>
  </si>
  <si>
    <t>Serrano-Smith</t>
  </si>
  <si>
    <t>e6fbb698-d951-4d59-b3b8-b79a8201af97</t>
  </si>
  <si>
    <t>e1c9929f-1e51-4001-847e-e65a698d01df</t>
  </si>
  <si>
    <t>41265.00</t>
  </si>
  <si>
    <t>Garcia-Mckinney</t>
  </si>
  <si>
    <t>9305a65a-2c1f-424f-93ae-4690af3cd650</t>
  </si>
  <si>
    <t>cf75bc58-fd78-49ef-932e-da0f5a78b2e1</t>
  </si>
  <si>
    <t>16343.00</t>
  </si>
  <si>
    <t>Perez Inc</t>
  </si>
  <si>
    <t>50ed151c-2b57-467e-94b6-fe7ed23731f6</t>
  </si>
  <si>
    <t>df247a0c-2759-4ac9-97f7-6b5c0c09d6db</t>
  </si>
  <si>
    <t>2023-09-23</t>
  </si>
  <si>
    <t>40834.00</t>
  </si>
  <si>
    <t>Wells-Douglas</t>
  </si>
  <si>
    <t>9ccb8846-2907-4abb-9f14-5852f153916b</t>
  </si>
  <si>
    <t>cf2eb2ed-dac6-46f1-9fdb-217fd9dba73c</t>
  </si>
  <si>
    <t>2023-02-20</t>
  </si>
  <si>
    <t>1017.00</t>
  </si>
  <si>
    <t>Wood, Gordon and Richards</t>
  </si>
  <si>
    <t>d20c450c-d390-4a57-a545-66726955c543</t>
  </si>
  <si>
    <t>cbf714ad-d8dc-48ae-b4df-ffb11bf91122</t>
  </si>
  <si>
    <t>2023-08-14</t>
  </si>
  <si>
    <t>13860.00</t>
  </si>
  <si>
    <t>Frazier, Waters and Newman</t>
  </si>
  <si>
    <t>6c25aad6-9dcc-468f-a400-7b485c531539</t>
  </si>
  <si>
    <t>62d9ae83-7c09-4f35-a231-90c9dd602c19</t>
  </si>
  <si>
    <t>2023-06-26</t>
  </si>
  <si>
    <t>35884.00</t>
  </si>
  <si>
    <t>Singh PLC</t>
  </si>
  <si>
    <t>34e9ecf5-4a51-4e41-aac8-5f42a9c0fdec</t>
  </si>
  <si>
    <t>ef982d94-7edd-4480-91ee-c4562ca1e40a</t>
  </si>
  <si>
    <t>2023-01-13</t>
  </si>
  <si>
    <t>25878.00</t>
  </si>
  <si>
    <t>Rivera, Hodge and Martin</t>
  </si>
  <si>
    <t>6abb6f15-95c8-44e7-a849-838267b41f78</t>
  </si>
  <si>
    <t>b5b28dfe-c52d-46b8-8840-f007064e5b83</t>
  </si>
  <si>
    <t>2023-07-18</t>
  </si>
  <si>
    <t>14774.00</t>
  </si>
  <si>
    <t>Taylor-Nichols</t>
  </si>
  <si>
    <t>397ce787-f016-48e4-b43b-cab8802b7d66</t>
  </si>
  <si>
    <t>aefe132b-5479-40e9-8f1b-e99c316e3285</t>
  </si>
  <si>
    <t>2023-05-05</t>
  </si>
  <si>
    <t>40359.00</t>
  </si>
  <si>
    <t>Cortez-Estrada</t>
  </si>
  <si>
    <t>02a12134-15f6-4e23-b5e6-93b6b9527fba</t>
  </si>
  <si>
    <t>f810cd78-a75a-4cfe-910a-8fe796f99be1</t>
  </si>
  <si>
    <t>43702.00</t>
  </si>
  <si>
    <t>Martinez, Thomas and Mcintosh</t>
  </si>
  <si>
    <t>79dd6e75-97a0-4443-af3d-a6afaf5ba308</t>
  </si>
  <si>
    <t>80d559d4-628d-47fd-ab74-389d3d38c859</t>
  </si>
  <si>
    <t>2023-12-25</t>
  </si>
  <si>
    <t>35556.00</t>
  </si>
  <si>
    <t>Ramirez-Williams</t>
  </si>
  <si>
    <t>5637a9d9-531e-4571-8927-70d286c56c45</t>
  </si>
  <si>
    <t>1aa79a05-44a0-421d-8bc7-051b97111924</t>
  </si>
  <si>
    <t>36665.00</t>
  </si>
  <si>
    <t>Murphy, Perry and Levine</t>
  </si>
  <si>
    <t>ffb2e1c5-e8b4-43bf-87e0-2623c6fc2166</t>
  </si>
  <si>
    <t>c275663e-85ae-4d15-a3d1-4466dbe7afb7</t>
  </si>
  <si>
    <t>2023-10-14</t>
  </si>
  <si>
    <t>21983.00</t>
  </si>
  <si>
    <t>Wang-Hudson</t>
  </si>
  <si>
    <t>a245bf92-7bd4-44fa-bbbb-b0c9530437e1</t>
  </si>
  <si>
    <t>58523bc0-dac9-4b86-bfde-dc97a687be4a</t>
  </si>
  <si>
    <t>2023-04-25</t>
  </si>
  <si>
    <t>28967.00</t>
  </si>
  <si>
    <t>Yates, Wilcox and Ball</t>
  </si>
  <si>
    <t>e576cdef-c2cd-4416-9308-07cfb766443f</t>
  </si>
  <si>
    <t>e567b1cc-d464-4e66-b86a-df6c14c38bb5</t>
  </si>
  <si>
    <t>2023-05-28</t>
  </si>
  <si>
    <t>19251.00</t>
  </si>
  <si>
    <t>Smith, Taylor and Bond</t>
  </si>
  <si>
    <t>de3b68b8-9314-48c4-831c-6dae4859274b</t>
  </si>
  <si>
    <t>97bb9daa-3545-4dff-9fc2-fff443a3da0d</t>
  </si>
  <si>
    <t>2023-02-05</t>
  </si>
  <si>
    <t>49439.00</t>
  </si>
  <si>
    <t>Thomas, Strong and West</t>
  </si>
  <si>
    <t>0fa2d273-1240-45fa-87b8-a1f9e00e7ef4</t>
  </si>
  <si>
    <t>ad6b7333-6e61-48b1-bb87-cf23aecde274</t>
  </si>
  <si>
    <t>2023-09-28</t>
  </si>
  <si>
    <t>28066.00</t>
  </si>
  <si>
    <t>Crawford, Smith and Martinez</t>
  </si>
  <si>
    <t>4bab6887-b397-4da9-913c-88f4d3ca4477</t>
  </si>
  <si>
    <t>0093a93b-178c-476b-98b3-bfb8c01ff5e3</t>
  </si>
  <si>
    <t>2023-01-30</t>
  </si>
  <si>
    <t>21558.00</t>
  </si>
  <si>
    <t>Wilson and Sons</t>
  </si>
  <si>
    <t>45ef60db-e378-4246-af33-42b5d3c401d0</t>
  </si>
  <si>
    <t>b19d24ad-7a79-4cf0-b582-c75aa05a561e</t>
  </si>
  <si>
    <t>2023-03-02</t>
  </si>
  <si>
    <t>Johnson-Gray</t>
  </si>
  <si>
    <t>166da609-aa80-4dfc-be59-84b7be72fa1e</t>
  </si>
  <si>
    <t>3e6c8951-068c-4194-97cb-840ebdaefae2</t>
  </si>
  <si>
    <t>2023-12-04</t>
  </si>
  <si>
    <t>43669.00</t>
  </si>
  <si>
    <t>Jones and Sons</t>
  </si>
  <si>
    <t>30a407e9-923e-467e-b117-f2741840bff8</t>
  </si>
  <si>
    <t>4afc3e3a-a6c1-4f8d-9741-222f12b269e0</t>
  </si>
  <si>
    <t>2023-11-20</t>
  </si>
  <si>
    <t>18162.00</t>
  </si>
  <si>
    <t>Madden-Robertson</t>
  </si>
  <si>
    <t>4191ef71-6fcc-4b27-8dad-bfb008b4f16f</t>
  </si>
  <si>
    <t>90deafaa-1ce6-4f08-ac70-5f76fe7a695b</t>
  </si>
  <si>
    <t>19299.00</t>
  </si>
  <si>
    <t>Buchanan, Gilbert and Sullivan</t>
  </si>
  <si>
    <t>f19d09dd-9bb6-4afb-82ac-aff5159ee507</t>
  </si>
  <si>
    <t>40ae21fd-0d73-4559-aee6-2716408aef7d</t>
  </si>
  <si>
    <t>2023-06-05</t>
  </si>
  <si>
    <t>142.00</t>
  </si>
  <si>
    <t>Thomas, Fitzgerald and Miller</t>
  </si>
  <si>
    <t>2134b4aa-bc8f-467a-84d6-466e085c52f0</t>
  </si>
  <si>
    <t>b3975b23-1b40-4f69-8383-4e7ad0a8fd43</t>
  </si>
  <si>
    <t>29021.00</t>
  </si>
  <si>
    <t>Knapp Group</t>
  </si>
  <si>
    <t>6cc7d727-158e-4443-bbdc-d5c1aa9bb48d</t>
  </si>
  <si>
    <t>35a55bfe-607c-4ba4-9387-f160b79307b2</t>
  </si>
  <si>
    <t>46587.00</t>
  </si>
  <si>
    <t>Allen, Collins and Smith</t>
  </si>
  <si>
    <t>97b7cfc7-c5fe-4c77-b4e0-bc15218d8f5e</t>
  </si>
  <si>
    <t>ed1e054f-5fb7-46f4-b61e-d23388dd9e86</t>
  </si>
  <si>
    <t>33639.00</t>
  </si>
  <si>
    <t>Byrd-Simpson</t>
  </si>
  <si>
    <t>db81f356-e880-41d0-9bd7-4388beab03f3</t>
  </si>
  <si>
    <t>750e61b1-d97e-42fc-a6fc-574c358d3e42</t>
  </si>
  <si>
    <t>2023-08-17</t>
  </si>
  <si>
    <t>15798.00</t>
  </si>
  <si>
    <t>Jenkins, Williams and Romero</t>
  </si>
  <si>
    <t>c98889dc-34fe-420b-9397-f16359ec7ac9</t>
  </si>
  <si>
    <t>bfb6230d-6057-45b7-8a36-d03011d0fd54</t>
  </si>
  <si>
    <t>2023-02-26</t>
  </si>
  <si>
    <t>18102.00</t>
  </si>
  <si>
    <t>Williams, Hernandez and Morgan</t>
  </si>
  <si>
    <t>c7a9fa46-791d-4b0c-ba9f-74eff4681cdf</t>
  </si>
  <si>
    <t>2e7081b4-80f7-4263-9f2a-e264c8bb01fe</t>
  </si>
  <si>
    <t>2023-10-05</t>
  </si>
  <si>
    <t>3814.00</t>
  </si>
  <si>
    <t>Bray and Sons</t>
  </si>
  <si>
    <t>df171830-1742-41de-afc6-e4359105877b</t>
  </si>
  <si>
    <t>72865830-1ce0-4fbc-981d-af9584d23413</t>
  </si>
  <si>
    <t>2023-06-17</t>
  </si>
  <si>
    <t>26051.00</t>
  </si>
  <si>
    <t>Thomas-Garcia</t>
  </si>
  <si>
    <t>dbc07ca8-391b-4c68-85cf-70dfce7f88c7</t>
  </si>
  <si>
    <t>be3344a0-bb1f-4311-ac9e-d81435c92d95</t>
  </si>
  <si>
    <t>2023-08-23</t>
  </si>
  <si>
    <t>24850.00</t>
  </si>
  <si>
    <t>Wilson-Li</t>
  </si>
  <si>
    <t>e01376e2-7681-4845-823c-694cf34a1572</t>
  </si>
  <si>
    <t>283d53d5-bce4-488e-9cb7-c7fc501162dd</t>
  </si>
  <si>
    <t>2023-11-27</t>
  </si>
  <si>
    <t>43236.00</t>
  </si>
  <si>
    <t>Grimes Ltd</t>
  </si>
  <si>
    <t>5fe5162e-9a72-4e89-b531-b0bf28714114</t>
  </si>
  <si>
    <t>b6eb3b81-b26d-4e8a-8111-aca2994907f1</t>
  </si>
  <si>
    <t>42458.00</t>
  </si>
  <si>
    <t>Miller, Mclaughlin and Nelson</t>
  </si>
  <si>
    <t>4e3a9452-1cf8-40e9-a3a5-92933ffeae99</t>
  </si>
  <si>
    <t>d7e7ea72-6a65-413d-af94-ed844cb0ff1b</t>
  </si>
  <si>
    <t>2023-08-30</t>
  </si>
  <si>
    <t>20018.00</t>
  </si>
  <si>
    <t>Russo, Edwards and Brooks</t>
  </si>
  <si>
    <t>aa74cb72-810b-49bd-a2ce-792c7c6fe9db</t>
  </si>
  <si>
    <t>8fe286b1-3133-48b9-8bc6-174ed9cd4b91</t>
  </si>
  <si>
    <t>2023-02-28</t>
  </si>
  <si>
    <t>8338.00</t>
  </si>
  <si>
    <t>Robertson, Clark and Fields</t>
  </si>
  <si>
    <t>6721f589-e67f-4a4e-8f1b-88dfb61c14e4</t>
  </si>
  <si>
    <t>7ef4823b-ccfc-480e-9ac7-256312dd9cc4</t>
  </si>
  <si>
    <t>2023-10-08</t>
  </si>
  <si>
    <t>34418.00</t>
  </si>
  <si>
    <t>Lara PLC</t>
  </si>
  <si>
    <t>e9b95826-d33f-47bb-ae8a-41a037a17171</t>
  </si>
  <si>
    <t>ed6177be-2de4-415d-b26b-fc7adcccb749</t>
  </si>
  <si>
    <t>46481.00</t>
  </si>
  <si>
    <t>Barron, Carter and Hernandez</t>
  </si>
  <si>
    <t>c89ab359-203f-4ebf-966d-66ed741bbeed</t>
  </si>
  <si>
    <t>759cdaec-3adc-4893-bc99-79c4d0fa59e7</t>
  </si>
  <si>
    <t>2023-09-30</t>
  </si>
  <si>
    <t>8574.00</t>
  </si>
  <si>
    <t>Gilbert, Lee and Lewis</t>
  </si>
  <si>
    <t>0a0110c1-62d3-4a20-91e8-31d6c04139ad</t>
  </si>
  <si>
    <t>b9be64e1-b08d-4f95-8d8f-1e8bcac8d101</t>
  </si>
  <si>
    <t>2023-12-23</t>
  </si>
  <si>
    <t>13018.00</t>
  </si>
  <si>
    <t>James Ltd</t>
  </si>
  <si>
    <t>80e5a698-00d2-4f48-892f-4d5b8f675968</t>
  </si>
  <si>
    <t>1ca7b806-649d-4d51-8339-d23b763b29ea</t>
  </si>
  <si>
    <t>48111.00</t>
  </si>
  <si>
    <t>Phillips-Robinson</t>
  </si>
  <si>
    <t>5dab06c4-9443-4596-88eb-d33c3f508fbf</t>
  </si>
  <si>
    <t>e1d292ab-36f4-451f-831d-779adec34099</t>
  </si>
  <si>
    <t>2023-01-14</t>
  </si>
  <si>
    <t>8387.00</t>
  </si>
  <si>
    <t>Anderson and Sons</t>
  </si>
  <si>
    <t>16d67cf4-21ac-4fef-86f2-aace07ecafc1</t>
  </si>
  <si>
    <t>eaf3913e-301c-4730-a2fe-8d6895f45a1f</t>
  </si>
  <si>
    <t>30044.00</t>
  </si>
  <si>
    <t>Gray, Lane and Ellis</t>
  </si>
  <si>
    <t>b3fe2504-3870-44de-9b1b-928a865012fa</t>
  </si>
  <si>
    <t>1ea32472-19cf-40ca-96b9-315aeea64d23</t>
  </si>
  <si>
    <t>34143.00</t>
  </si>
  <si>
    <t>Rodriguez-Mccarthy</t>
  </si>
  <si>
    <t>f66ae1d6-e484-448e-b8ea-f989b44d88b5</t>
  </si>
  <si>
    <t>be9fe979-e58b-4570-a766-ec38efdab524</t>
  </si>
  <si>
    <t>2023-09-16</t>
  </si>
  <si>
    <t>47181.00</t>
  </si>
  <si>
    <t>Walters, Wood and Sanford</t>
  </si>
  <si>
    <t>34e6a530-5f25-45d9-a36c-7dd52a236a88</t>
  </si>
  <si>
    <t>352c848b-b8a7-4810-bb90-ead7f7c05d5d</t>
  </si>
  <si>
    <t>2023-11-19</t>
  </si>
  <si>
    <t>6454.00</t>
  </si>
  <si>
    <t>Davis Group</t>
  </si>
  <si>
    <t>32f5cd3f-f089-4825-a8bc-5a9a12554a8e</t>
  </si>
  <si>
    <t>1dbcc13a-03cd-47d9-8fee-ae95f1f9e473</t>
  </si>
  <si>
    <t>10643.00</t>
  </si>
  <si>
    <t>Hernandez Group</t>
  </si>
  <si>
    <t>b68a0d8c-24d3-4e32-830b-2808b65f838e</t>
  </si>
  <si>
    <t>3847cd1e-8731-419c-8db3-c99f5cdaabc5</t>
  </si>
  <si>
    <t>2023-09-08</t>
  </si>
  <si>
    <t>14366.00</t>
  </si>
  <si>
    <t>Oconnor-Castro</t>
  </si>
  <si>
    <t>6919102b-9d2b-4c26-b87e-df5e3b88f47d</t>
  </si>
  <si>
    <t>63f49a42-0781-4183-9d17-b02790fc2f5b</t>
  </si>
  <si>
    <t>32440.00</t>
  </si>
  <si>
    <t>Wilkinson LLC</t>
  </si>
  <si>
    <t>bc5a96a2-2854-4e42-9a5f-86584c92b195</t>
  </si>
  <si>
    <t>1a8ee3c5-2348-48be-89b3-f5f8de9c1d73</t>
  </si>
  <si>
    <t>2023-02-09</t>
  </si>
  <si>
    <t>49654.00</t>
  </si>
  <si>
    <t>Larson-Lopez</t>
  </si>
  <si>
    <t>4c05e703-46a1-4aed-b8b6-9abed5cef1e4</t>
  </si>
  <si>
    <t>7228ef11-1363-4d54-b112-757e2337cb90</t>
  </si>
  <si>
    <t>15260.00</t>
  </si>
  <si>
    <t>Stephens-Kennedy</t>
  </si>
  <si>
    <t>5fceaae6-65a2-4e0a-a151-00dfb36f6e30</t>
  </si>
  <si>
    <t>f7cf7116-3746-4504-9e17-ca5fe53d1459</t>
  </si>
  <si>
    <t>2023-10-10</t>
  </si>
  <si>
    <t>47241.00</t>
  </si>
  <si>
    <t>Solis-Valdez</t>
  </si>
  <si>
    <t>3e524f70-dd61-4829-af78-cdcd3d12928d</t>
  </si>
  <si>
    <t>2a36d940-e65d-49f1-bc64-e97c9f3a6204</t>
  </si>
  <si>
    <t>2023-05-21</t>
  </si>
  <si>
    <t>27557.00</t>
  </si>
  <si>
    <t>Ross, Lopez and Foster</t>
  </si>
  <si>
    <t>a83c4c08-69c1-42c9-b2f3-3d7ab41156a6</t>
  </si>
  <si>
    <t>44898b04-af8d-4979-b51d-c1deb15791b8</t>
  </si>
  <si>
    <t>44544.00</t>
  </si>
  <si>
    <t>Gonzalez Inc</t>
  </si>
  <si>
    <t>67a84e19-2304-4eae-aaa4-2fb7a084bede</t>
  </si>
  <si>
    <t>dac513d3-14d0-4793-9b26-5d6cd0fa6c1f</t>
  </si>
  <si>
    <t>15929.00</t>
  </si>
  <si>
    <t>Patterson PLC</t>
  </si>
  <si>
    <t>e980e670-c077-4fe0-8825-a5c2f99d4c77</t>
  </si>
  <si>
    <t>521a9b07-6aa3-4909-aff3-cc60a7a2d842</t>
  </si>
  <si>
    <t>34645.00</t>
  </si>
  <si>
    <t>Garcia-Peterson</t>
  </si>
  <si>
    <t>2b284222-34cb-41e1-a60d-2adad2c8ffad</t>
  </si>
  <si>
    <t>fc1f14ac-a6bb-429a-8a6e-e1d2b7815143</t>
  </si>
  <si>
    <t>2023-12-29</t>
  </si>
  <si>
    <t>11879.00</t>
  </si>
  <si>
    <t>Fowler PLC</t>
  </si>
  <si>
    <t>aa2505aa-5168-4dc6-8aab-3d43d6f3d903</t>
  </si>
  <si>
    <t>8c65f528-9169-45bb-b286-1dbe5061a00b</t>
  </si>
  <si>
    <t>32960.00</t>
  </si>
  <si>
    <t>Lopez and Sons</t>
  </si>
  <si>
    <t>9ace7bd2-aae1-40ee-a5ef-daa55726adc9</t>
  </si>
  <si>
    <t>afe0da0e-e7b1-4d17-9d66-8bc2c3d7555b</t>
  </si>
  <si>
    <t>19403.00</t>
  </si>
  <si>
    <t>Curtis Ltd</t>
  </si>
  <si>
    <t>08e58a37-aeb6-4ef8-aef7-2f9edfb0d760</t>
  </si>
  <si>
    <t>eb234881-30ae-452f-bd60-73b7e385e092</t>
  </si>
  <si>
    <t>35590.00</t>
  </si>
  <si>
    <t>Orr, Ingram and Jones</t>
  </si>
  <si>
    <t>7cbb8f4d-d316-43b7-b007-a6b44a4fa6a2</t>
  </si>
  <si>
    <t>243f8229-ece4-4fdc-a8d6-0b0867f2cd88</t>
  </si>
  <si>
    <t>34759.00</t>
  </si>
  <si>
    <t>Taylor Group</t>
  </si>
  <si>
    <t>0b9c2479-f152-4f17-a56f-c729228b9fac</t>
  </si>
  <si>
    <t>be187b30-13b7-4970-9d81-59b898e63241</t>
  </si>
  <si>
    <t>2023-08-09</t>
  </si>
  <si>
    <t>3276.00</t>
  </si>
  <si>
    <t>Garcia, Hall and Roth</t>
  </si>
  <si>
    <t>d759af90-8fc1-4ebc-aa68-ccedb4a983d9</t>
  </si>
  <si>
    <t>efc20d7d-4aea-4cde-b90c-36c33d550d82</t>
  </si>
  <si>
    <t>2023-03-07</t>
  </si>
  <si>
    <t>3775.00</t>
  </si>
  <si>
    <t>Pope PLC</t>
  </si>
  <si>
    <t>eecb8103-75f3-4bf4-9e96-c772358221cc</t>
  </si>
  <si>
    <t>49fa6781-6f79-482c-bea8-2e21b6204beb</t>
  </si>
  <si>
    <t>23710.00</t>
  </si>
  <si>
    <t>Gregory, Turner and Aguilar</t>
  </si>
  <si>
    <t>20c5716a-876a-416f-ba5b-dc386c78f197</t>
  </si>
  <si>
    <t>a0949cf4-caae-4fbf-8cb1-cb5a68ec9e22</t>
  </si>
  <si>
    <t>2023-12-06</t>
  </si>
  <si>
    <t>31013.00</t>
  </si>
  <si>
    <t>Lopez, Young and Benitez</t>
  </si>
  <si>
    <t>acbb98ae-d2d6-47be-ae56-7afcc3e6e03c</t>
  </si>
  <si>
    <t>47c8a4cc-6445-4014-a48f-08040ffb9b5e</t>
  </si>
  <si>
    <t>2023-02-17</t>
  </si>
  <si>
    <t>35056.00</t>
  </si>
  <si>
    <t>Brooks, Downs and Wilson</t>
  </si>
  <si>
    <t>ff3a4992-9d92-416e-8649-49857b7c42e3</t>
  </si>
  <si>
    <t>06aa3930-ce80-4f5c-ae6d-6c4dfbac46f5</t>
  </si>
  <si>
    <t>38217.00</t>
  </si>
  <si>
    <t>Day, Murphy and Delacruz</t>
  </si>
  <si>
    <t>054f7963-b6e1-4a18-a4d8-b7fed00cf571</t>
  </si>
  <si>
    <t>0199c420-1a1b-4de7-a70b-1effcc8a0555</t>
  </si>
  <si>
    <t>2023-07-19</t>
  </si>
  <si>
    <t>23915.00</t>
  </si>
  <si>
    <t>Porter-Price</t>
  </si>
  <si>
    <t>21fb641b-6701-4feb-8a3d-b26e992ddd24</t>
  </si>
  <si>
    <t>490768b0-0530-4ee3-9044-d06c1ce80870</t>
  </si>
  <si>
    <t>2023-11-06</t>
  </si>
  <si>
    <t>34735.00</t>
  </si>
  <si>
    <t>Greer-Gonzalez</t>
  </si>
  <si>
    <t>dcb1c60b-d4ef-48c5-9530-5e900fe00010</t>
  </si>
  <si>
    <t>6222cf78-f662-41f8-84e9-36900b4e3fdc</t>
  </si>
  <si>
    <t>7822.00</t>
  </si>
  <si>
    <t>Smith, Taylor and Long</t>
  </si>
  <si>
    <t>61e09678-91bc-4727-ad36-118533d44b08</t>
  </si>
  <si>
    <t>9ed0c113-f52a-4944-8d73-9eeff1810962</t>
  </si>
  <si>
    <t>2023-05-18</t>
  </si>
  <si>
    <t>8207.00</t>
  </si>
  <si>
    <t>Huffman-Hancock</t>
  </si>
  <si>
    <t>c7405160-00f8-40fe-ba3e-128f36042f2c</t>
  </si>
  <si>
    <t>7cf2ffb9-24a6-485f-83ae-bd368fea470f</t>
  </si>
  <si>
    <t>2023-01-16</t>
  </si>
  <si>
    <t>42286.00</t>
  </si>
  <si>
    <t>Rose-Ramirez</t>
  </si>
  <si>
    <t>1fc5554c-8a6f-4773-86dd-3b65673ba5c0</t>
  </si>
  <si>
    <t>1745c170-d7bc-4fdf-8948-aff1182e1a8e</t>
  </si>
  <si>
    <t>2023-10-02</t>
  </si>
  <si>
    <t>16841.00</t>
  </si>
  <si>
    <t>Bishop, Cruz and Mcmahon</t>
  </si>
  <si>
    <t>d3e5013e-0cf5-412c-b694-072942b7c57e</t>
  </si>
  <si>
    <t>688bdcda-f7dc-471d-8c9a-7fec92a5b895</t>
  </si>
  <si>
    <t>2023-06-07</t>
  </si>
  <si>
    <t>26468.00</t>
  </si>
  <si>
    <t>Jones, Matthews and Mooney</t>
  </si>
  <si>
    <t>dab95791-7bd0-42c3-9096-2d28c5569194</t>
  </si>
  <si>
    <t>d039fca6-3c78-46a9-bf50-7e7b348266db</t>
  </si>
  <si>
    <t>2023-07-01</t>
  </si>
  <si>
    <t>31899.00</t>
  </si>
  <si>
    <t>Summers, Kennedy and Robinson</t>
  </si>
  <si>
    <t>dfd030d2-232d-4c75-bc20-8bb30de5a69c</t>
  </si>
  <si>
    <t>1841c249-1288-4f60-8007-3cc2c801c67c</t>
  </si>
  <si>
    <t>2023-02-12</t>
  </si>
  <si>
    <t>24919.00</t>
  </si>
  <si>
    <t>Gardner-Mcdaniel</t>
  </si>
  <si>
    <t>b15fd5e8-fc3a-49ce-a2c5-a15cb3d7f89f</t>
  </si>
  <si>
    <t>c6adad4a-37c6-4427-bc67-b332a89dd114</t>
  </si>
  <si>
    <t>2023-05-11</t>
  </si>
  <si>
    <t>39382.00</t>
  </si>
  <si>
    <t>Thomas, Montes and Bailey</t>
  </si>
  <si>
    <t>5a4c1ba8-f62c-48ed-9d99-eb49f01eb4df</t>
  </si>
  <si>
    <t>35b6a4b0-ca65-4102-8b62-8a19a79e431f</t>
  </si>
  <si>
    <t>4671.00</t>
  </si>
  <si>
    <t>Johnson-Castillo</t>
  </si>
  <si>
    <t>0f867760-a8b0-4beb-93c1-a1eb74d03697</t>
  </si>
  <si>
    <t>5f226e20-db51-4281-b093-8792e76720f8</t>
  </si>
  <si>
    <t>45474.00</t>
  </si>
  <si>
    <t>Reid PLC</t>
  </si>
  <si>
    <t>ab406d22-9690-4a35-b29c-4a2f156e00c4</t>
  </si>
  <si>
    <t>ea805229-b445-4af3-96dc-ae4e89ec5252</t>
  </si>
  <si>
    <t>2023-10-03</t>
  </si>
  <si>
    <t>37643.00</t>
  </si>
  <si>
    <t>Sexton Group</t>
  </si>
  <si>
    <t>003d0a83-e5cc-4f94-bb87-bc20bcd9efda</t>
  </si>
  <si>
    <t>b715cf06-aaae-48c4-ba2d-47f15937d3db</t>
  </si>
  <si>
    <t>2023-01-24</t>
  </si>
  <si>
    <t>38268.00</t>
  </si>
  <si>
    <t>Hale, Charles and Johnson</t>
  </si>
  <si>
    <t>c5dfdbb2-69f2-48d8-b170-b8cc152705e5</t>
  </si>
  <si>
    <t>638ed6d1-6f55-4046-82ae-78729c3ecbc8</t>
  </si>
  <si>
    <t>32594.00</t>
  </si>
  <si>
    <t>Arroyo-Lewis</t>
  </si>
  <si>
    <t>566221a7-1d8a-4b3a-b512-ccaf45856260</t>
  </si>
  <si>
    <t>6a8cfe71-7bca-4161-97f5-e7b86109ce6d</t>
  </si>
  <si>
    <t>2023-12-22</t>
  </si>
  <si>
    <t>36597.00</t>
  </si>
  <si>
    <t>Fox, Leon and Brown</t>
  </si>
  <si>
    <t>7a658913-ccf2-4a43-958c-5ac43c000d99</t>
  </si>
  <si>
    <t>26f787ed-d2bd-404f-93bc-b098efb1fa07</t>
  </si>
  <si>
    <t>2023-07-04</t>
  </si>
  <si>
    <t>49028.00</t>
  </si>
  <si>
    <t>Johnson, Romero and Torres</t>
  </si>
  <si>
    <t>31389027-8c28-4cd4-a461-d43b8e1ccee9</t>
  </si>
  <si>
    <t>3593dc66-cd2a-4216-b7ab-d90d01d993cf</t>
  </si>
  <si>
    <t>4312.00</t>
  </si>
  <si>
    <t>Kelley, Wilson and Aguilar</t>
  </si>
  <si>
    <t>12240705-d35a-4a14-a437-f9203b10563a</t>
  </si>
  <si>
    <t>f2b5c748-fa6b-4e5d-a5b9-af9d66fcda7b</t>
  </si>
  <si>
    <t>10509.00</t>
  </si>
  <si>
    <t>Gonzalez LLC</t>
  </si>
  <si>
    <t>0466c0c7-d5a4-41ef-bc14-6f027c0c77e5</t>
  </si>
  <si>
    <t>c633ff19-d958-47d2-be77-e40e215c7024</t>
  </si>
  <si>
    <t>37423.00</t>
  </si>
  <si>
    <t>White PLC</t>
  </si>
  <si>
    <t>3271dcf6-0071-4c94-b27b-f1b37039d22d</t>
  </si>
  <si>
    <t>a9ed0751-4465-459b-8419-f2b57d79ab44</t>
  </si>
  <si>
    <t>18245.00</t>
  </si>
  <si>
    <t>Barnett, Larsen and Harper</t>
  </si>
  <si>
    <t>84264520-9be1-442f-8f11-8ed83a08493c</t>
  </si>
  <si>
    <t>8a8f0865-8fc9-49bd-a5bf-b1adecac7eaa</t>
  </si>
  <si>
    <t>2023-02-08</t>
  </si>
  <si>
    <t>41604.00</t>
  </si>
  <si>
    <t>Meyer, Flores and Mason</t>
  </si>
  <si>
    <t>c189fcb9-7c09-4096-9770-a5062ab6df22</t>
  </si>
  <si>
    <t>cfdc16d0-6aaf-4f5c-8b6c-cca2c907af5d</t>
  </si>
  <si>
    <t>30851.00</t>
  </si>
  <si>
    <t>Howard, Hess and Nelson</t>
  </si>
  <si>
    <t>2c737464-6402-4306-a49c-7312991cbb26</t>
  </si>
  <si>
    <t>0465a6d5-e086-42af-b059-c49853140bba</t>
  </si>
  <si>
    <t>2023-02-07</t>
  </si>
  <si>
    <t>34393.00</t>
  </si>
  <si>
    <t>Alexander-Grant</t>
  </si>
  <si>
    <t>13ea5afc-0fdd-4282-ac31-a254074fbe49</t>
  </si>
  <si>
    <t>1db94322-2d85-4eb2-9291-b0496a2ca004</t>
  </si>
  <si>
    <t>45738.00</t>
  </si>
  <si>
    <t>Graham, Cook and Stanley</t>
  </si>
  <si>
    <t>98ed2175-7eba-4a36-994a-5bfdcf3f0e62</t>
  </si>
  <si>
    <t>5144634d-be64-49c3-bdc5-1701a76f80a9</t>
  </si>
  <si>
    <t>33487.00</t>
  </si>
  <si>
    <t>Delgado Ltd</t>
  </si>
  <si>
    <t>647611e9-347b-4fff-9276-bb2e185f9658</t>
  </si>
  <si>
    <t>5180d2a0-acdf-4d0f-a51f-ff2de94ed093</t>
  </si>
  <si>
    <t>11878.00</t>
  </si>
  <si>
    <t>Cameron, Benitez and Cortez</t>
  </si>
  <si>
    <t>c0016aeb-0e22-4629-8639-618c523fef19</t>
  </si>
  <si>
    <t>c41c9186-31f5-482f-aecb-559c510cbf3a</t>
  </si>
  <si>
    <t>20153.00</t>
  </si>
  <si>
    <t>Davidson PLC</t>
  </si>
  <si>
    <t>95c08df8-8032-4324-a21b-4bf39b63aa9f</t>
  </si>
  <si>
    <t>601031fa-d1e0-4f00-bf99-72f196535180</t>
  </si>
  <si>
    <t>32617.00</t>
  </si>
  <si>
    <t>Barr, Turner and Hart</t>
  </si>
  <si>
    <t>85cf3c93-79ff-4246-adc8-b698c7230929</t>
  </si>
  <si>
    <t>cd8801de-c51e-4f7d-a2b7-aabd1be4143d</t>
  </si>
  <si>
    <t>40783.00</t>
  </si>
  <si>
    <t>Thompson, Johnson and Hall</t>
  </si>
  <si>
    <t>d33f3d89-cdce-43b5-be0a-39e68b646701</t>
  </si>
  <si>
    <t>ec00caa0-8fbd-4130-9758-2cd6dac24c5a</t>
  </si>
  <si>
    <t>2023-01-31</t>
  </si>
  <si>
    <t>2789.00</t>
  </si>
  <si>
    <t>Klein-Rogers</t>
  </si>
  <si>
    <t>a523be6d-538c-4b94-ad7b-70fad3b9f176</t>
  </si>
  <si>
    <t>3f69fe38-fc8b-45a7-98aa-03b6a0f0ba56</t>
  </si>
  <si>
    <t>2023-09-21</t>
  </si>
  <si>
    <t>2261.00</t>
  </si>
  <si>
    <t>Taylor-Patterson</t>
  </si>
  <si>
    <t>57326bfd-e5c5-4b71-a8c3-7f6a190112ad</t>
  </si>
  <si>
    <t>020c5a67-4cb4-49a4-80de-4b89be037ad5</t>
  </si>
  <si>
    <t>2023-03-30</t>
  </si>
  <si>
    <t>11488.00</t>
  </si>
  <si>
    <t>Davis, Lee and Mccarty</t>
  </si>
  <si>
    <t>452bca94-0505-480b-8268-e2b0c55965e1</t>
  </si>
  <si>
    <t>4d09bdc7-9670-46cb-aee2-c023cce6ba76</t>
  </si>
  <si>
    <t>2023-08-28</t>
  </si>
  <si>
    <t>4415.00</t>
  </si>
  <si>
    <t>Velasquez LLC</t>
  </si>
  <si>
    <t>089ffc1b-dd16-45b7-a8fe-84bf0f5e13c0</t>
  </si>
  <si>
    <t>824500db-ebdb-4c95-9292-57df5cafd149</t>
  </si>
  <si>
    <t>15597.00</t>
  </si>
  <si>
    <t>Mack-Clark</t>
  </si>
  <si>
    <t>78de437c-0164-4439-9940-4fbf673d6192</t>
  </si>
  <si>
    <t>68ba16e9-9745-4ba9-bb21-f62d5620f2de</t>
  </si>
  <si>
    <t>2023-11-30</t>
  </si>
  <si>
    <t>41690.00</t>
  </si>
  <si>
    <t>Miller, Tyler and Powers</t>
  </si>
  <si>
    <t>e814668e-ff0c-42d4-99d5-54ec90e0fdac</t>
  </si>
  <si>
    <t>711f02ac-e905-4731-bd38-7e53f882006a</t>
  </si>
  <si>
    <t>18928.00</t>
  </si>
  <si>
    <t>Hampton, Moore and Anderson</t>
  </si>
  <si>
    <t>c4851fc2-3e86-40df-af92-7936fbbebe92</t>
  </si>
  <si>
    <t>15ed9d8a-5948-4633-aed3-dea2f3f9fd86</t>
  </si>
  <si>
    <t>6980.00</t>
  </si>
  <si>
    <t>8222a1f7-2f7b-466e-ac1f-7385bcf99d2c</t>
  </si>
  <si>
    <t>5ca5b513-acf6-48e9-9d8a-e9873f4fdb9b</t>
  </si>
  <si>
    <t>2023-01-25</t>
  </si>
  <si>
    <t>23618.00</t>
  </si>
  <si>
    <t>Berry PLC</t>
  </si>
  <si>
    <t>2a3c0c48-9d73-4dcb-9898-22a6d1d2172a</t>
  </si>
  <si>
    <t>09fa0833-e2fe-46d1-8b64-acd73331cc05</t>
  </si>
  <si>
    <t>23986.00</t>
  </si>
  <si>
    <t>Harper LLC</t>
  </si>
  <si>
    <t>7042924d-affb-4b09-8673-65a7d11b3ec4</t>
  </si>
  <si>
    <t>b00fecf4-d53a-4c3a-83ff-0b3a5380531c</t>
  </si>
  <si>
    <t>2023-12-31</t>
  </si>
  <si>
    <t>12371.00</t>
  </si>
  <si>
    <t>Gutierrez-Harrell</t>
  </si>
  <si>
    <t>375c61ff-2331-4262-b5b1-9d44d4d28851</t>
  </si>
  <si>
    <t>181da1f8-f171-4696-a25f-c673ef5e39f3</t>
  </si>
  <si>
    <t>2023-10-23</t>
  </si>
  <si>
    <t>35482.00</t>
  </si>
  <si>
    <t>Chandler, Black and Fischer</t>
  </si>
  <si>
    <t>b340a334-2fd3-4a4b-918d-e3c5453225fe</t>
  </si>
  <si>
    <t>9111f1f5-4059-47c9-9bdb-3d4b5ff02ae9</t>
  </si>
  <si>
    <t>2023-04-15</t>
  </si>
  <si>
    <t>13902.00</t>
  </si>
  <si>
    <t>Bradley, Holmes and Carter</t>
  </si>
  <si>
    <t>23bb5a0d-38d7-474f-a91e-17441face6db</t>
  </si>
  <si>
    <t>15b5160f-0623-44ff-bb6d-40cea1218980</t>
  </si>
  <si>
    <t>2023-04-27</t>
  </si>
  <si>
    <t>13176.00</t>
  </si>
  <si>
    <t>Myers Group</t>
  </si>
  <si>
    <t>786c2462-7304-4a1a-8501-74c91558f8ff</t>
  </si>
  <si>
    <t>22a7c349-46a6-452d-b251-0186fd951b75</t>
  </si>
  <si>
    <t>3436.00</t>
  </si>
  <si>
    <t>Rowland LLC</t>
  </si>
  <si>
    <t>24d6635e-0245-4240-a667-e116585faeb3</t>
  </si>
  <si>
    <t>dd75dd0f-46a5-4245-b525-e3d6709848fd</t>
  </si>
  <si>
    <t>2023-08-07</t>
  </si>
  <si>
    <t>12181.00</t>
  </si>
  <si>
    <t>Newton Ltd</t>
  </si>
  <si>
    <t>3f2630e3-b3cb-4622-99c2-1586320cd721</t>
  </si>
  <si>
    <t>12c1138b-d7be-4639-8b7d-9216ed99ac9e</t>
  </si>
  <si>
    <t>34578.00</t>
  </si>
  <si>
    <t>Conrad-Torres</t>
  </si>
  <si>
    <t>41ee6cf1-04c2-432c-aa56-fc9c0b1d9280</t>
  </si>
  <si>
    <t>23b1fa5b-9832-43de-93c4-9a5c892c5c7c</t>
  </si>
  <si>
    <t>2023-10-30</t>
  </si>
  <si>
    <t>12254.00</t>
  </si>
  <si>
    <t>Cole Ltd</t>
  </si>
  <si>
    <t>93019feb-ea40-451f-afff-64d5db479829</t>
  </si>
  <si>
    <t>fc01694a-1eac-45d5-964c-c436f18e44f8</t>
  </si>
  <si>
    <t>2023-08-13</t>
  </si>
  <si>
    <t>32243.00</t>
  </si>
  <si>
    <t>Smith, Lopez and Holland</t>
  </si>
  <si>
    <t>fa39ff70-4286-4c45-b03f-e59109753085</t>
  </si>
  <si>
    <t>987de8f2-3e9a-472e-8837-4a8610c1a29a</t>
  </si>
  <si>
    <t>35832.00</t>
  </si>
  <si>
    <t>Compton, Bell and Beasley</t>
  </si>
  <si>
    <t>1b14425e-94ba-483e-a3c6-cbee5bc0c198</t>
  </si>
  <si>
    <t>e771ebab-8fdf-4818-a142-373c0e52cbc1</t>
  </si>
  <si>
    <t>2023-12-07</t>
  </si>
  <si>
    <t>39915.00</t>
  </si>
  <si>
    <t>Davis-Jackson</t>
  </si>
  <si>
    <t>6028562f-f6e4-45cd-a753-625ca092979e</t>
  </si>
  <si>
    <t>189c0ffc-dc91-4762-b04e-b32e561f7e5e</t>
  </si>
  <si>
    <t>2023-10-07</t>
  </si>
  <si>
    <t>40090.00</t>
  </si>
  <si>
    <t>Schneider, Watkins and Davis</t>
  </si>
  <si>
    <t>574b411a-66cf-452f-92b1-791a4538abaa</t>
  </si>
  <si>
    <t>c17c1820-23f6-40e8-8978-25ad137e21d5</t>
  </si>
  <si>
    <t>40590.00</t>
  </si>
  <si>
    <t>Lucas, Hogan and Jones</t>
  </si>
  <si>
    <t>513b7956-d6ac-4304-9a2b-3c73604e263e</t>
  </si>
  <si>
    <t>d4f604c9-2ccd-4ac3-93fa-fe1393a023f2</t>
  </si>
  <si>
    <t>46022.00</t>
  </si>
  <si>
    <t>Lewis, Davila and Kelley</t>
  </si>
  <si>
    <t>4dd15ed3-e8c7-4b7b-86b9-eea03171cb88</t>
  </si>
  <si>
    <t>42b28540-224b-4b0d-998d-5ca2c485009c</t>
  </si>
  <si>
    <t>3989.00</t>
  </si>
  <si>
    <t>Garcia, Gilbert and Robertson</t>
  </si>
  <si>
    <t>d91f6f79-7d3c-4d71-b418-27e1a97daee1</t>
  </si>
  <si>
    <t>b69c39b9-a73d-43a6-b96e-76fb872fe361</t>
  </si>
  <si>
    <t>47698.00</t>
  </si>
  <si>
    <t>Weaver-Carlson</t>
  </si>
  <si>
    <t>0c1b3c26-325c-4827-9f19-f370b83271dd</t>
  </si>
  <si>
    <t>dda401e9-b331-4f4d-be90-37354716a271</t>
  </si>
  <si>
    <t>2023-02-25</t>
  </si>
  <si>
    <t>18332.00</t>
  </si>
  <si>
    <t>Hughes, Owens and Jones</t>
  </si>
  <si>
    <t>e280c519-dd8e-4c42-8755-1d510b4718ad</t>
  </si>
  <si>
    <t>4b6a1b1d-00dd-410c-823c-e92989bc84b6</t>
  </si>
  <si>
    <t>2023-12-21</t>
  </si>
  <si>
    <t>33848.00</t>
  </si>
  <si>
    <t>Pitts, Johnson and Mathis</t>
  </si>
  <si>
    <t>280915ba-df99-4af1-b7c6-a9f75b4e9592</t>
  </si>
  <si>
    <t>61f53510-3206-4b53-9963-03d936d64282</t>
  </si>
  <si>
    <t>2023-10-29</t>
  </si>
  <si>
    <t>2553.00</t>
  </si>
  <si>
    <t>Cooper, Patrick and Martinez</t>
  </si>
  <si>
    <t>7959a6a0-9504-49bd-bf15-c3ad9f97d5bd</t>
  </si>
  <si>
    <t>f13ef6d2-4161-4e87-93d5-8c587e4e182b</t>
  </si>
  <si>
    <t>25916.00</t>
  </si>
  <si>
    <t>Wilson-Norton</t>
  </si>
  <si>
    <t>e97ee52a-4dc8-4446-b488-4a16e1f23a20</t>
  </si>
  <si>
    <t>2522466b-c9ab-4a1b-9860-79bb0344e247</t>
  </si>
  <si>
    <t>2023-08-04</t>
  </si>
  <si>
    <t>48599.00</t>
  </si>
  <si>
    <t>Thomas and Sons</t>
  </si>
  <si>
    <t>f0eaa3c6-d844-4f78-bef5-3ae86219ed06</t>
  </si>
  <si>
    <t>e42ea50a-4dd9-4968-bafe-d6be43e1dfa2</t>
  </si>
  <si>
    <t>35514.00</t>
  </si>
  <si>
    <t>Patel Ltd</t>
  </si>
  <si>
    <t>266cb656-c929-4016-8642-f2b0e84f540f</t>
  </si>
  <si>
    <t>3f5a0204-23f2-4a2d-8cc5-02e1fc62a7d0</t>
  </si>
  <si>
    <t>2023-12-17</t>
  </si>
  <si>
    <t>47548.00</t>
  </si>
  <si>
    <t>Gallagher-Patrick</t>
  </si>
  <si>
    <t>45f64f33-8cea-4c8b-848d-0ecceb412b13</t>
  </si>
  <si>
    <t>16222797-8f98-45b3-a6d8-9a8c5324e280</t>
  </si>
  <si>
    <t>2023-08-20</t>
  </si>
  <si>
    <t>8819.00</t>
  </si>
  <si>
    <t>Gibson PLC</t>
  </si>
  <si>
    <t>67e5191c-d925-4560-aa86-85392c5ce301</t>
  </si>
  <si>
    <t>7fe5c73f-1b7a-4ea3-aa9f-3eb8dd1d62d3</t>
  </si>
  <si>
    <t>9914.00</t>
  </si>
  <si>
    <t>Wiggins and Sons</t>
  </si>
  <si>
    <t>9cef1f78-4ddf-411b-b95b-ef21e221d1a3</t>
  </si>
  <si>
    <t>15e2eb52-9d3e-4f19-902c-f5265662d87b</t>
  </si>
  <si>
    <t>48595.00</t>
  </si>
  <si>
    <t>Wright, Frazier and Jackson</t>
  </si>
  <si>
    <t>b9e8ae56-04d0-41fb-838f-3778aab47c6e</t>
  </si>
  <si>
    <t>ad21e2ab-aac3-4d22-bbb4-7ebfce0efed3</t>
  </si>
  <si>
    <t>457.00</t>
  </si>
  <si>
    <t>Miller and Sons</t>
  </si>
  <si>
    <t>1beff1ff-58dd-4411-b5d2-148ced14f628</t>
  </si>
  <si>
    <t>4696db0e-0a30-4255-a908-19c14b4cf406</t>
  </si>
  <si>
    <t>47831.00</t>
  </si>
  <si>
    <t>Wilson-Fitzgerald</t>
  </si>
  <si>
    <t>57fb7373-af22-4c7a-9dee-acba905d811c</t>
  </si>
  <si>
    <t>142f4290-d7bd-4791-86de-025e03e982fa</t>
  </si>
  <si>
    <t>6140.00</t>
  </si>
  <si>
    <t>Stevens-Glenn</t>
  </si>
  <si>
    <t>d81cabd0-b4fc-4bf7-84c9-ffd0d2cce62e</t>
  </si>
  <si>
    <t>5167c254-a980-4a11-825a-af834eaaaa65</t>
  </si>
  <si>
    <t>10930.00</t>
  </si>
  <si>
    <t>Jackson LLC</t>
  </si>
  <si>
    <t>99d907e5-ee3f-45bd-b430-472353b84f34</t>
  </si>
  <si>
    <t>22b5df97-6b48-4220-a354-f6ae6d195acc</t>
  </si>
  <si>
    <t>2023-09-10</t>
  </si>
  <si>
    <t>41027.00</t>
  </si>
  <si>
    <t>Holland-Phillips</t>
  </si>
  <si>
    <t>df595c7c-bf35-4f4b-b8b1-205e391158d0</t>
  </si>
  <si>
    <t>b0977501-9c68-4b36-aa46-a794a60153ea</t>
  </si>
  <si>
    <t>2023-02-18</t>
  </si>
  <si>
    <t>23528.00</t>
  </si>
  <si>
    <t>Boyer-Duffy</t>
  </si>
  <si>
    <t>04a4211a-40e1-4768-bcd1-795081d1596a</t>
  </si>
  <si>
    <t>98103029-1d04-4a25-a450-8eb5873156b8</t>
  </si>
  <si>
    <t>48529.00</t>
  </si>
  <si>
    <t>Smith Group</t>
  </si>
  <si>
    <t>b5f22c1d-509e-4263-aa8a-995283448662</t>
  </si>
  <si>
    <t>5b9999d7-7322-4dfa-aa76-c29dd45b875b</t>
  </si>
  <si>
    <t>2023-03-11</t>
  </si>
  <si>
    <t>27601.00</t>
  </si>
  <si>
    <t>Snyder Ltd</t>
  </si>
  <si>
    <t>9f4e6425-3563-4294-bf3e-777a85573355</t>
  </si>
  <si>
    <t>1a35187c-79da-40b9-920c-d3b84d26d96f</t>
  </si>
  <si>
    <t>30566.00</t>
  </si>
  <si>
    <t>Martinez, Rivera and Kim</t>
  </si>
  <si>
    <t>f94a1dee-3e9f-4945-980b-4fce43b0a542</t>
  </si>
  <si>
    <t>dfa4807e-b1a1-4d39-b1ab-ea96e2f4c35c</t>
  </si>
  <si>
    <t>22394.00</t>
  </si>
  <si>
    <t>Adams and Sons</t>
  </si>
  <si>
    <t>583796ce-643b-4776-8f92-da64dc91acce</t>
  </si>
  <si>
    <t>1cce93d1-e5c8-4361-ad20-022ada5460b1</t>
  </si>
  <si>
    <t>2023-01-02</t>
  </si>
  <si>
    <t>40241.00</t>
  </si>
  <si>
    <t>Glover, Jones and Holder</t>
  </si>
  <si>
    <t>df7a78a6-60f6-4ad0-8a8f-4951db5f50ee</t>
  </si>
  <si>
    <t>4e2cf688-1adf-4bdb-afed-84ebfedb852f</t>
  </si>
  <si>
    <t>24294.00</t>
  </si>
  <si>
    <t>Frazier-Johnson</t>
  </si>
  <si>
    <t>6f8859a5-aa02-476e-949c-b47e5209308e</t>
  </si>
  <si>
    <t>64029517-2a9e-4868-83f2-636e72050a31</t>
  </si>
  <si>
    <t>17548.00</t>
  </si>
  <si>
    <t>Kelly-Ramirez</t>
  </si>
  <si>
    <t>3bc3373b-d196-4439-8aef-728c6791a5d4</t>
  </si>
  <si>
    <t>6876826d-9173-46c9-a1ad-abb79a62513f</t>
  </si>
  <si>
    <t>2023-06-03</t>
  </si>
  <si>
    <t>41986.00</t>
  </si>
  <si>
    <t>Harris Ltd</t>
  </si>
  <si>
    <t>1b152869-b326-4a45-892a-f03ba5adf53b</t>
  </si>
  <si>
    <t>846f2856-2956-4672-a34e-881530fff4f6</t>
  </si>
  <si>
    <t>29755.00</t>
  </si>
  <si>
    <t>Gaines and Sons</t>
  </si>
  <si>
    <t>15e00003-d84d-458b-875b-4c14f8462054</t>
  </si>
  <si>
    <t>3ad361de-17cd-4a14-ab8f-ca44ed9a79a2</t>
  </si>
  <si>
    <t>37519.00</t>
  </si>
  <si>
    <t>Robles-Curtis</t>
  </si>
  <si>
    <t>e95528be-759b-49c4-9625-e7c45775820a</t>
  </si>
  <si>
    <t>4c407098-5dd6-4593-b1f2-c908e38dbb7e</t>
  </si>
  <si>
    <t>2023-04-19</t>
  </si>
  <si>
    <t>15485.00</t>
  </si>
  <si>
    <t>Jones Group</t>
  </si>
  <si>
    <t>f094d333-e48d-4b46-a5cf-03baddb2f3da</t>
  </si>
  <si>
    <t>75b8b565-cb64-4023-8be9-1cbccaa2e10f</t>
  </si>
  <si>
    <t>2023-06-28</t>
  </si>
  <si>
    <t>36039.00</t>
  </si>
  <si>
    <t>Garza-Green</t>
  </si>
  <si>
    <t>d856bbb0-8bb2-4e2a-bce0-244b89f464ad</t>
  </si>
  <si>
    <t>98f1d552-8086-4f58-a959-642a7ddf20e5</t>
  </si>
  <si>
    <t>2023-04-07</t>
  </si>
  <si>
    <t>47644.00</t>
  </si>
  <si>
    <t>Blair, Carr and Snyder</t>
  </si>
  <si>
    <t>29cf0d42-3677-4ea6-818b-6d331551de12</t>
  </si>
  <si>
    <t>4b4444b5-4700-4868-978e-651a0a999085</t>
  </si>
  <si>
    <t>2023-02-13</t>
  </si>
  <si>
    <t>38212.00</t>
  </si>
  <si>
    <t>Vasquez, Andrews and Sherman</t>
  </si>
  <si>
    <t>8ca9db0b-5347-4d8a-84ba-f4271e49dc9e</t>
  </si>
  <si>
    <t>7fec7d97-8e13-4327-b461-cc8f6e1625f3</t>
  </si>
  <si>
    <t>9299.00</t>
  </si>
  <si>
    <t>Erickson Group</t>
  </si>
  <si>
    <t>f10f835c-81fa-45ad-973f-9cd6041363f5</t>
  </si>
  <si>
    <t>fe51894d-4834-4b3a-8514-7fea96447c04</t>
  </si>
  <si>
    <t>36532.00</t>
  </si>
  <si>
    <t>Davis PLC</t>
  </si>
  <si>
    <t>7b21fb00-5c15-4b78-a751-d21300271097</t>
  </si>
  <si>
    <t>b8daa7f2-3183-4385-84d3-5f1f6d096ec0</t>
  </si>
  <si>
    <t>18354.00</t>
  </si>
  <si>
    <t>Cummings-Martinez</t>
  </si>
  <si>
    <t>6326ee35-3e40-4347-9907-e4c01a254c4e</t>
  </si>
  <si>
    <t>491f7bd6-3d85-4d44-9426-8795b1b27d3e</t>
  </si>
  <si>
    <t>8477.00</t>
  </si>
  <si>
    <t>Jones-Woods</t>
  </si>
  <si>
    <t>0d08fd13-43b5-4520-bb19-e603aa041558</t>
  </si>
  <si>
    <t>a6ee8026-f9e6-4cca-81e2-10eca57cf826</t>
  </si>
  <si>
    <t>38344.00</t>
  </si>
  <si>
    <t>Thompson-Little</t>
  </si>
  <si>
    <t>586d4572-d359-4f67-9a04-159e017a666a</t>
  </si>
  <si>
    <t>fb306736-05fc-47b7-a7fc-fdcd398e0b7a</t>
  </si>
  <si>
    <t>2023-04-23</t>
  </si>
  <si>
    <t>33017.00</t>
  </si>
  <si>
    <t>Fox, Benitez and White</t>
  </si>
  <si>
    <t>ae299c08-e1f1-4c64-910d-06b689fd6af9</t>
  </si>
  <si>
    <t>971056e2-1584-4b4d-ad84-41566a686d6f</t>
  </si>
  <si>
    <t>1476.00</t>
  </si>
  <si>
    <t>Ortiz, Reese and Thompson</t>
  </si>
  <si>
    <t>eb6b10ac-51de-4246-9df4-43de44bffcf4</t>
  </si>
  <si>
    <t>15303ada-f369-4b22-b949-ae4b87ea36aa</t>
  </si>
  <si>
    <t>15243.00</t>
  </si>
  <si>
    <t>Rivera LLC</t>
  </si>
  <si>
    <t>c5412b14-81f2-4798-b0bf-ad8107e56133</t>
  </si>
  <si>
    <t>947a59ff-1905-4cd1-aa30-b1e143750508</t>
  </si>
  <si>
    <t>2023-07-31</t>
  </si>
  <si>
    <t>2110.00</t>
  </si>
  <si>
    <t>Young-Thompson</t>
  </si>
  <si>
    <t>f437109d-0075-4c4d-9bb0-56a2e50f48e5</t>
  </si>
  <si>
    <t>6084b2b0-b5fc-491f-aa30-91ca61a913ed</t>
  </si>
  <si>
    <t>1635.00</t>
  </si>
  <si>
    <t>Petersen, Lawson and Davis</t>
  </si>
  <si>
    <t>75ec11f3-3d86-4dc8-a34c-816e93d87e8e</t>
  </si>
  <si>
    <t>16396b7a-7272-4168-9f58-7caae13ae716</t>
  </si>
  <si>
    <t>14164.00</t>
  </si>
  <si>
    <t>Thompson PLC</t>
  </si>
  <si>
    <t>d4c3aaaa-eceb-437a-abbd-dadbafd6224f</t>
  </si>
  <si>
    <t>ce89ce20-ca95-43d2-84e8-b77703b267e2</t>
  </si>
  <si>
    <t>42022.00</t>
  </si>
  <si>
    <t>Carter-Powers</t>
  </si>
  <si>
    <t>20726dd9-e073-4191-8aba-ea307bfed5c5</t>
  </si>
  <si>
    <t>3c6c0da8-7f42-442c-9baf-665329bbd86e</t>
  </si>
  <si>
    <t>2023-12-08</t>
  </si>
  <si>
    <t>37604.00</t>
  </si>
  <si>
    <t>Pham-Potts</t>
  </si>
  <si>
    <t>3a49cb04-37ba-428d-86f7-302d62bd99ae</t>
  </si>
  <si>
    <t>314f7e99-5a24-4786-8af3-72be364ac7f4</t>
  </si>
  <si>
    <t>11034.00</t>
  </si>
  <si>
    <t>Adkins-Harrison</t>
  </si>
  <si>
    <t>1082f73a-a89a-450d-826f-f9f46c356df7</t>
  </si>
  <si>
    <t>a72fabab-25ed-4ea9-a69d-c3b6c74093ac</t>
  </si>
  <si>
    <t>2023-01-03</t>
  </si>
  <si>
    <t>11662.00</t>
  </si>
  <si>
    <t>Williamson PLC</t>
  </si>
  <si>
    <t>4f926225-ad4f-4f49-97c1-bb39cd66eb5d</t>
  </si>
  <si>
    <t>e688f05e-7e6f-432d-b67c-f0887f4ad1b5</t>
  </si>
  <si>
    <t>1397.00</t>
  </si>
  <si>
    <t>Miller PLC</t>
  </si>
  <si>
    <t>b486af13-cba5-4fd6-9679-3f0612644672</t>
  </si>
  <si>
    <t>46121549-53a0-4862-a732-acd62f348ad2</t>
  </si>
  <si>
    <t>35044.00</t>
  </si>
  <si>
    <t>Medina, Jordan and Hill</t>
  </si>
  <si>
    <t>1cda0f4b-1d74-4336-ade5-e02721ece55e</t>
  </si>
  <si>
    <t>42cea886-27c8-486a-83fd-60b3afbd57df</t>
  </si>
  <si>
    <t>37085.00</t>
  </si>
  <si>
    <t>Murphy, Faulkner and Arias</t>
  </si>
  <si>
    <t>c87e7309-2c99-4175-9a3a-fac9365c6e11</t>
  </si>
  <si>
    <t>a15b79b6-1385-475c-a1f0-c098d1935abb</t>
  </si>
  <si>
    <t>14905.00</t>
  </si>
  <si>
    <t>Terry-Long</t>
  </si>
  <si>
    <t>f28f30c0-3354-40ac-b1e8-0db531733582</t>
  </si>
  <si>
    <t>3df41cf4-88e0-4c19-827f-2b36701688a2</t>
  </si>
  <si>
    <t>2023-12-18</t>
  </si>
  <si>
    <t>9590.00</t>
  </si>
  <si>
    <t>Le, Walker and Joseph</t>
  </si>
  <si>
    <t>140b3e21-dc3c-4afc-9e49-c60a89096b5e</t>
  </si>
  <si>
    <t>3d4b89bc-bedd-4067-ae8a-cafe6ca32e8b</t>
  </si>
  <si>
    <t>23184.00</t>
  </si>
  <si>
    <t>Thomas-Gill</t>
  </si>
  <si>
    <t>f060f172-a84a-4aff-bfe8-1b4c86814d6b</t>
  </si>
  <si>
    <t>0ea85777-89cf-414b-a49e-36c5728c9205</t>
  </si>
  <si>
    <t>40983.00</t>
  </si>
  <si>
    <t>Diaz-Brooks</t>
  </si>
  <si>
    <t>acc99b97-fd77-41a8-a9e9-d60bc844a165</t>
  </si>
  <si>
    <t>6d3914c0-1b20-4bf6-9e4b-aa2aaeee1052</t>
  </si>
  <si>
    <t>18440.00</t>
  </si>
  <si>
    <t>Montoya, Wong and Cox</t>
  </si>
  <si>
    <t>b6e3e228-f129-4dcb-86ba-d39c463804a1</t>
  </si>
  <si>
    <t>10fdb1ca-941a-4e9c-915a-d4d14700a3cd</t>
  </si>
  <si>
    <t>9790.00</t>
  </si>
  <si>
    <t>Hall, Sutton and Williams</t>
  </si>
  <si>
    <t>4653ff61-315b-44ae-8017-fb92320eed22</t>
  </si>
  <si>
    <t>5996c8b3-7fab-491c-a498-fe88eda0f2f3</t>
  </si>
  <si>
    <t>2023-07-17</t>
  </si>
  <si>
    <t>40530.00</t>
  </si>
  <si>
    <t>Stein and Sons</t>
  </si>
  <si>
    <t>360ae10c-1436-4260-9434-092dcbbeea05</t>
  </si>
  <si>
    <t>118dcca6-2f52-4eb6-9629-2b043072b121</t>
  </si>
  <si>
    <t>2023-10-17</t>
  </si>
  <si>
    <t>11735.00</t>
  </si>
  <si>
    <t>Bennett and Sons</t>
  </si>
  <si>
    <t>9dfa9c55-e732-43e6-9087-d0dde6b6f42c</t>
  </si>
  <si>
    <t>5768ba9a-1fa9-4bd6-af25-cbe207fe7ec8</t>
  </si>
  <si>
    <t>36907.00</t>
  </si>
  <si>
    <t>Zavala Group</t>
  </si>
  <si>
    <t>d8f8cb97-b255-414f-8b8d-cebfb3bebf34</t>
  </si>
  <si>
    <t>af2dd8f0-1d19-4eec-929f-efba97bf86b3</t>
  </si>
  <si>
    <t>25294.00</t>
  </si>
  <si>
    <t>Daniel, Lopez and White</t>
  </si>
  <si>
    <t>9722dd1e-121c-4ab5-bce9-f48b7ac4322e</t>
  </si>
  <si>
    <t>feb6a282-54c5-427d-a630-f8e3286f793d</t>
  </si>
  <si>
    <t>2023-01-28</t>
  </si>
  <si>
    <t>41417.00</t>
  </si>
  <si>
    <t>Gordon-Franklin</t>
  </si>
  <si>
    <t>005c5023-c2bf-47cb-92f4-cf2e5887a3f1</t>
  </si>
  <si>
    <t>f10f1f62-e46f-4e3b-87f6-dfaa4ce31c63</t>
  </si>
  <si>
    <t>2023-08-21</t>
  </si>
  <si>
    <t>38455.00</t>
  </si>
  <si>
    <t>Calderon Inc</t>
  </si>
  <si>
    <t>a9f5e7b1-4e4b-4176-987a-e31a9673060a</t>
  </si>
  <si>
    <t>229edea1-8b5f-4ab3-9689-44a51cddac23</t>
  </si>
  <si>
    <t>8796.00</t>
  </si>
  <si>
    <t>Chandler-Cunningham</t>
  </si>
  <si>
    <t>0493604f-35ed-4251-a738-dc602c15323b</t>
  </si>
  <si>
    <t>2f9ffc1c-a043-4943-a9cd-d91a57ee3e46</t>
  </si>
  <si>
    <t>22010.00</t>
  </si>
  <si>
    <t>Herring, Marshall and Barry</t>
  </si>
  <si>
    <t>c8a9c12b-b335-4fe7-a615-afc088bf6f17</t>
  </si>
  <si>
    <t>0adaf92d-2534-4858-b1e8-9782e23d2e90</t>
  </si>
  <si>
    <t>31066.00</t>
  </si>
  <si>
    <t>Koch-Wang</t>
  </si>
  <si>
    <t>bfd0b79b-c7d7-41cb-b7c6-9163f1bd04e4</t>
  </si>
  <si>
    <t>333ea67c-c5ad-4ab1-8e36-01575695ac3c</t>
  </si>
  <si>
    <t>14156.00</t>
  </si>
  <si>
    <t>Warren-Clark</t>
  </si>
  <si>
    <t>86d4603a-a200-47e2-9d8e-8045b4c3d309</t>
  </si>
  <si>
    <t>7021e6b0-4937-498d-a6c0-cc8e3fec4cd1</t>
  </si>
  <si>
    <t>16796.00</t>
  </si>
  <si>
    <t>Chase, Hunt and Jones</t>
  </si>
  <si>
    <t>d203382f-9c07-4917-986c-4e80ff7d212f</t>
  </si>
  <si>
    <t>8839e2b5-409d-408c-84e2-ca170150e863</t>
  </si>
  <si>
    <t>45894.00</t>
  </si>
  <si>
    <t>Knight, Miller and Bowman</t>
  </si>
  <si>
    <t>be35a534-66ef-419a-b9fe-4810c81abc01</t>
  </si>
  <si>
    <t>f131aac7-9f4b-4e25-9f14-72dbc7ff1f21</t>
  </si>
  <si>
    <t>27035.00</t>
  </si>
  <si>
    <t>Meyer, Brown and Ramos</t>
  </si>
  <si>
    <t>c2ab36a7-5dff-44f4-9876-95b023ac2b84</t>
  </si>
  <si>
    <t>2f57fe38-3500-4ba6-835d-6edea3c9ce99</t>
  </si>
  <si>
    <t>2023-11-16</t>
  </si>
  <si>
    <t>25599.00</t>
  </si>
  <si>
    <t>Li-Decker</t>
  </si>
  <si>
    <t>2901cb3a-8213-4bfe-8210-96d4cad7ab0b</t>
  </si>
  <si>
    <t>6866bda9-f4d7-457a-923c-6b6cb499acf3</t>
  </si>
  <si>
    <t>11409.00</t>
  </si>
  <si>
    <t>Evans, Thompson and Anderson</t>
  </si>
  <si>
    <t>7fb5a235-3541-4dbd-9316-93967edd05ba</t>
  </si>
  <si>
    <t>c03f0034-7399-4177-a17a-56b10641ff10</t>
  </si>
  <si>
    <t>37979.00</t>
  </si>
  <si>
    <t>Johnson, Hernandez and Terry</t>
  </si>
  <si>
    <t>9875f4f2-bfd8-4305-b8ce-dc415cc93118</t>
  </si>
  <si>
    <t>75da3e50-822b-4c3d-b149-403167ef7e9e</t>
  </si>
  <si>
    <t>3468.00</t>
  </si>
  <si>
    <t>Phillips LLC</t>
  </si>
  <si>
    <t>bd16b04f-2cf6-4298-813b-5c6d6acc59ee</t>
  </si>
  <si>
    <t>c3aea2d1-ba2b-4ab5-91b0-a3c5c9e7baba</t>
  </si>
  <si>
    <t>14654.00</t>
  </si>
  <si>
    <t>Long, Henderson and Johnson</t>
  </si>
  <si>
    <t>dcd4ff33-eede-4c34-80e9-54f6f57458f9</t>
  </si>
  <si>
    <t>baa5daef-aba3-470b-85c4-b44ff93b5dbf</t>
  </si>
  <si>
    <t>28594.00</t>
  </si>
  <si>
    <t>Jones-Rivera</t>
  </si>
  <si>
    <t>439ccea1-7d41-413a-a637-bc63dc4f6fb6</t>
  </si>
  <si>
    <t>16b26435-7bb8-4e94-b03f-1ed0add178ef</t>
  </si>
  <si>
    <t>2023-02-15</t>
  </si>
  <si>
    <t>7063.00</t>
  </si>
  <si>
    <t>Branch, Elliott and Davidson</t>
  </si>
  <si>
    <t>99cf6fee-1241-41ef-8a5e-e510fc99c09c</t>
  </si>
  <si>
    <t>a38685f6-6db7-44f3-909d-5c8d4562daff</t>
  </si>
  <si>
    <t>2023-03-04</t>
  </si>
  <si>
    <t>42171.00</t>
  </si>
  <si>
    <t>Stone-Baxter</t>
  </si>
  <si>
    <t>cb461201-0838-4851-ba23-1ecfa7a96066</t>
  </si>
  <si>
    <t>a5d01c19-b801-40f9-87a3-177c322931d3</t>
  </si>
  <si>
    <t>2023-01-23</t>
  </si>
  <si>
    <t>37555.00</t>
  </si>
  <si>
    <t>ebee1a42-8f53-4855-936a-9a90582f94e1</t>
  </si>
  <si>
    <t>def0c738-5996-41d6-9565-fe5d145581da</t>
  </si>
  <si>
    <t>36373.00</t>
  </si>
  <si>
    <t>Young Inc</t>
  </si>
  <si>
    <t>d2dee28e-6fb9-440b-99a5-6a4f7ba40d39</t>
  </si>
  <si>
    <t>64954fe3-b1db-4b32-a274-0d4e159cebfc</t>
  </si>
  <si>
    <t>17797.00</t>
  </si>
  <si>
    <t>Adkins, Gonzalez and Robles</t>
  </si>
  <si>
    <t>a2fa5a36-e224-46fc-9250-9b71eff7f641</t>
  </si>
  <si>
    <t>304502ae-6aa0-4b4b-b6a7-12d0dcde33b7</t>
  </si>
  <si>
    <t>41930.00</t>
  </si>
  <si>
    <t>Mason, Terry and Lee</t>
  </si>
  <si>
    <t>1f9f9dd2-c7b2-43ea-bc90-9c40e3ffb4bc</t>
  </si>
  <si>
    <t>f1c1096e-cd6e-4c6f-b9b7-d2fe57e6615c</t>
  </si>
  <si>
    <t>2023-09-19</t>
  </si>
  <si>
    <t>19868.00</t>
  </si>
  <si>
    <t>Baker and Sons</t>
  </si>
  <si>
    <t>0ca172be-a947-4a0d-9d99-90703398d034</t>
  </si>
  <si>
    <t>808a8459-50bc-4c18-8adf-1c0a7e3d88a3</t>
  </si>
  <si>
    <t>15696.00</t>
  </si>
  <si>
    <t>Smith, Davis and Reynolds</t>
  </si>
  <si>
    <t>428353fd-e38a-4a38-a3a7-e79a5eb5d53c</t>
  </si>
  <si>
    <t>92eb4614-4b4f-4248-8e49-720d2225137e</t>
  </si>
  <si>
    <t>21329.00</t>
  </si>
  <si>
    <t>Murphy, Mendez and Gonzalez</t>
  </si>
  <si>
    <t>56d830a3-98c5-47d9-8702-c5b3582a4726</t>
  </si>
  <si>
    <t>f22cfeb1-026d-44c2-b1e7-5fe1b94c9577</t>
  </si>
  <si>
    <t>2023-06-20</t>
  </si>
  <si>
    <t>17614.00</t>
  </si>
  <si>
    <t>Hunter Ltd</t>
  </si>
  <si>
    <t>2662a1d2-542f-4d61-a3e8-68bad3b2b828</t>
  </si>
  <si>
    <t>2aecdf5e-da00-4805-8e6b-21f3213a786e</t>
  </si>
  <si>
    <t>37762.00</t>
  </si>
  <si>
    <t>Hill-Evans</t>
  </si>
  <si>
    <t>176088e5-5b5b-4743-ba9c-3ff31f0d918f</t>
  </si>
  <si>
    <t>6735a173-52ec-4382-8650-12448d24b762</t>
  </si>
  <si>
    <t>2023-11-12</t>
  </si>
  <si>
    <t>38644.00</t>
  </si>
  <si>
    <t>Smith-Farmer</t>
  </si>
  <si>
    <t>663b1799-59de-42a0-a8a3-b05f453875f4</t>
  </si>
  <si>
    <t>b7b9387b-677b-4216-806e-c3989a4a2a9c</t>
  </si>
  <si>
    <t>20622.00</t>
  </si>
  <si>
    <t>Jackson and Sons</t>
  </si>
  <si>
    <t>504e99a0-dc07-47ba-9aa1-ad8ffa0baab0</t>
  </si>
  <si>
    <t>7b76f1b2-54fc-4281-b225-15a53a89591e</t>
  </si>
  <si>
    <t>2023-07-16</t>
  </si>
  <si>
    <t>15825.00</t>
  </si>
  <si>
    <t>Stewart Group</t>
  </si>
  <si>
    <t>63c1c709-d701-4ad8-a43b-c7eb95a58f6f</t>
  </si>
  <si>
    <t>52c28839-db51-4bc0-a2bd-6dd6cdd67b39</t>
  </si>
  <si>
    <t>17645.00</t>
  </si>
  <si>
    <t>Dickson Group</t>
  </si>
  <si>
    <t>f3bbf976-ee66-4bc7-886e-bd7681652265</t>
  </si>
  <si>
    <t>c12c2611-de41-4380-87c5-71562d68e33b</t>
  </si>
  <si>
    <t>46071.00</t>
  </si>
  <si>
    <t>Bell-Rios</t>
  </si>
  <si>
    <t>298bbb3a-e69f-401b-9b8e-a83740d4e357</t>
  </si>
  <si>
    <t>45f6bee6-c1a0-41f0-a5de-53414544469e</t>
  </si>
  <si>
    <t>2023-05-23</t>
  </si>
  <si>
    <t>25792.00</t>
  </si>
  <si>
    <t>Watson-Johnson</t>
  </si>
  <si>
    <t>31a2baf8-1c66-4eb4-8e7c-d3cf9067f465</t>
  </si>
  <si>
    <t>ba7e24b1-c809-4ccb-a5a6-beb5392f2cd1</t>
  </si>
  <si>
    <t>2023-11-14</t>
  </si>
  <si>
    <t>20251.00</t>
  </si>
  <si>
    <t>Long and Sons</t>
  </si>
  <si>
    <t>dd34d576-507a-49f6-97ba-b888792372e2</t>
  </si>
  <si>
    <t>962af06a-c753-4d32-8362-bcd6c89f403e</t>
  </si>
  <si>
    <t>19349.00</t>
  </si>
  <si>
    <t>Morgan Inc</t>
  </si>
  <si>
    <t>7166a287-c974-44b3-8130-e95e38af9fe5</t>
  </si>
  <si>
    <t>e9b3efea-67b6-4c3a-89b7-146ea93fc9ca</t>
  </si>
  <si>
    <t>46528.00</t>
  </si>
  <si>
    <t>Diaz LLC</t>
  </si>
  <si>
    <t>341b6ada-a013-4a3e-ad96-a0442b162563</t>
  </si>
  <si>
    <t>6b8acec7-1f7b-4da2-9868-0e4dab723535</t>
  </si>
  <si>
    <t>9803.00</t>
  </si>
  <si>
    <t>Willis, Sullivan and Sanchez</t>
  </si>
  <si>
    <t>74686320-8c47-4ae1-859f-e6378db5bc77</t>
  </si>
  <si>
    <t>682d4e3c-70ce-4137-b5a2-5457d5a7161c</t>
  </si>
  <si>
    <t>27185.00</t>
  </si>
  <si>
    <t>Valencia-Patterson</t>
  </si>
  <si>
    <t>217546ad-b386-4a06-bc11-97462fe6c4ac</t>
  </si>
  <si>
    <t>d66ee0a4-16a5-4607-a9fb-dedcaa848d8c</t>
  </si>
  <si>
    <t>20374.00</t>
  </si>
  <si>
    <t>Peterson PLC</t>
  </si>
  <si>
    <t>bbf60181-8edc-4f3f-bb3c-b1db792613ac</t>
  </si>
  <si>
    <t>0170b948-4f13-4b23-b60c-dc9a020cfbc0</t>
  </si>
  <si>
    <t>2023-07-22</t>
  </si>
  <si>
    <t>15656.00</t>
  </si>
  <si>
    <t>Walton Ltd</t>
  </si>
  <si>
    <t>af2b8e1b-fe5f-4e3b-9c19-85fceda86200</t>
  </si>
  <si>
    <t>fd4a6945-d77f-4503-9505-de763ae05936</t>
  </si>
  <si>
    <t>2023-05-14</t>
  </si>
  <si>
    <t>26778.00</t>
  </si>
  <si>
    <t>Adams Ltd</t>
  </si>
  <si>
    <t>c357d8f1-8099-4335-ad48-02579c1697c5</t>
  </si>
  <si>
    <t>f5ad03ad-ae97-4471-a20b-197eafe9b9ad</t>
  </si>
  <si>
    <t>37179.00</t>
  </si>
  <si>
    <t>Potter Ltd</t>
  </si>
  <si>
    <t>35cfb04b-087a-49f5-b34a-e6dafa4e828f</t>
  </si>
  <si>
    <t>2e4d3247-21cf-420d-8615-0907d3f49a2e</t>
  </si>
  <si>
    <t>33143.00</t>
  </si>
  <si>
    <t>Carter Group</t>
  </si>
  <si>
    <t>d7c8c77f-b470-4892-90c2-38832a168138</t>
  </si>
  <si>
    <t>3376f984-2bf2-4b95-a0a3-2cd7e47c628a</t>
  </si>
  <si>
    <t>10202.00</t>
  </si>
  <si>
    <t>Brown Group</t>
  </si>
  <si>
    <t>65a6b899-7f6b-46fb-a0fd-118850791d41</t>
  </si>
  <si>
    <t>b9a94a03-ff8d-49f2-a3a1-04646c9a9649</t>
  </si>
  <si>
    <t>3579.00</t>
  </si>
  <si>
    <t>Shaffer, Garcia and Henderson</t>
  </si>
  <si>
    <t>092ceb57-673c-4c14-8648-0bbe9f76d9fa</t>
  </si>
  <si>
    <t>f9b46573-878a-4aaf-98dc-0cb19f78299c</t>
  </si>
  <si>
    <t>30710.00</t>
  </si>
  <si>
    <t>Davis, Perez and Hart</t>
  </si>
  <si>
    <t>24c7fc02-515c-4165-af53-0f4f97502228</t>
  </si>
  <si>
    <t>046a8759-2dbc-4078-a8f4-ad300a4d3590</t>
  </si>
  <si>
    <t>28411.00</t>
  </si>
  <si>
    <t>Richmond-Reid</t>
  </si>
  <si>
    <t>b3bd45a7-a356-4cf0-8320-94c328e7222e</t>
  </si>
  <si>
    <t>b3b09878-9ab9-4ad0-884e-deb0e53a9fe5</t>
  </si>
  <si>
    <t>Ramsey PLC</t>
  </si>
  <si>
    <t>f9fcb988-2b36-4a8c-952e-95ec29bd9a88</t>
  </si>
  <si>
    <t>44fc93cf-4776-4f64-86e2-b6542216e670</t>
  </si>
  <si>
    <t>5183.00</t>
  </si>
  <si>
    <t>Stanton-Knight</t>
  </si>
  <si>
    <t>d0b5e858-c683-43a9-b62a-14bbd9912bed</t>
  </si>
  <si>
    <t>688393f7-f8a2-4794-98f3-b0a1c4d8347a</t>
  </si>
  <si>
    <t>2023-05-01</t>
  </si>
  <si>
    <t>25990.00</t>
  </si>
  <si>
    <t>Adams-Martin</t>
  </si>
  <si>
    <t>59ed244b-bc85-4c14-9804-1d601991aa3a</t>
  </si>
  <si>
    <t>05b968f6-155d-4fed-93be-a22432cc59b1</t>
  </si>
  <si>
    <t>45041.00</t>
  </si>
  <si>
    <t>e3c88c7a-d356-46e5-9d1e-cd3cd2b46686</t>
  </si>
  <si>
    <t>86ce8b03-89ac-40da-b7f9-0ba74ce85730</t>
  </si>
  <si>
    <t>2023-12-27</t>
  </si>
  <si>
    <t>35540.00</t>
  </si>
  <si>
    <t>Clark Group</t>
  </si>
  <si>
    <t>a3a94da9-89b9-43d4-b95d-4e8b9f804627</t>
  </si>
  <si>
    <t>5361afa9-aaf2-464b-8493-7838ab1da4e3</t>
  </si>
  <si>
    <t>15624.00</t>
  </si>
  <si>
    <t>Johnson Group</t>
  </si>
  <si>
    <t>2304b471-5204-4405-a77e-a36d9c150ae0</t>
  </si>
  <si>
    <t>101efc05-873e-40dd-bdcb-54acb369907d</t>
  </si>
  <si>
    <t>5793.00</t>
  </si>
  <si>
    <t>Lewis-Brown</t>
  </si>
  <si>
    <t>9b736c70-ca28-467f-855a-188d948340fa</t>
  </si>
  <si>
    <t>3a8ca3ca-52ad-4e89-8836-f391eb064d34</t>
  </si>
  <si>
    <t>2023-11-05</t>
  </si>
  <si>
    <t>47119.00</t>
  </si>
  <si>
    <t>Armstrong LLC</t>
  </si>
  <si>
    <t>65db0d81-1bc6-4506-86d7-401971cdf65e</t>
  </si>
  <si>
    <t>723f31ba-1260-4d10-8a10-6c979c410822</t>
  </si>
  <si>
    <t>34967.00</t>
  </si>
  <si>
    <t>Murray LLC</t>
  </si>
  <si>
    <t>5503fa84-4adf-4dda-a00a-e5d2d6c4086d</t>
  </si>
  <si>
    <t>e1e429cf-8dba-4d8f-bab8-572c7bfaf3a1</t>
  </si>
  <si>
    <t>5893.00</t>
  </si>
  <si>
    <t>Herrera LLC</t>
  </si>
  <si>
    <t>d9911672-a88c-43a8-900d-818b7121865c</t>
  </si>
  <si>
    <t>f51559fd-b68b-4049-92ed-b418eee13dc0</t>
  </si>
  <si>
    <t>45051.00</t>
  </si>
  <si>
    <t>Jordan Inc</t>
  </si>
  <si>
    <t>51aba4b6-a3ce-47fa-b8d8-cf61cdb8f0ea</t>
  </si>
  <si>
    <t>90639376-7023-4287-90fe-b07aa0e33935</t>
  </si>
  <si>
    <t>36950.00</t>
  </si>
  <si>
    <t>Stevenson-Gordon</t>
  </si>
  <si>
    <t>da91ef4c-1b36-4dbc-b4b6-ee7f62d6587c</t>
  </si>
  <si>
    <t>c7a2ca29-3cda-4f3f-b68e-a5ba93ca6017</t>
  </si>
  <si>
    <t>2023-09-18</t>
  </si>
  <si>
    <t>34279.00</t>
  </si>
  <si>
    <t>Mejia, Brown and Hall</t>
  </si>
  <si>
    <t>7bf2363d-7f5b-446e-a038-b885f7b7b3f1</t>
  </si>
  <si>
    <t>1b993db9-ceaf-4dac-947f-d8d5c785b355</t>
  </si>
  <si>
    <t>2023-07-12</t>
  </si>
  <si>
    <t>40573.00</t>
  </si>
  <si>
    <t>Randall, Bentley and Parker</t>
  </si>
  <si>
    <t>36da4d7d-c327-442d-ad2d-06c97115f5f4</t>
  </si>
  <si>
    <t>0c42c0bf-8c49-4512-b510-38fd8b552605</t>
  </si>
  <si>
    <t>2023-06-04</t>
  </si>
  <si>
    <t>26597.00</t>
  </si>
  <si>
    <t>Walker, Montgomery and Sanchez</t>
  </si>
  <si>
    <t>1cc3f06a-b457-4b7b-ac39-96aebdc165bf</t>
  </si>
  <si>
    <t>09dab02b-d4c3-49e8-a5a9-81bd980d3cf2</t>
  </si>
  <si>
    <t>2023-12-11</t>
  </si>
  <si>
    <t>4132.00</t>
  </si>
  <si>
    <t>Richardson, Hood and Haas</t>
  </si>
  <si>
    <t>b43d4820-d50f-48d0-a172-8b6ffacff0be</t>
  </si>
  <si>
    <t>ea8a1b08-9a82-4206-ace7-8a220e66bc5a</t>
  </si>
  <si>
    <t>43769.00</t>
  </si>
  <si>
    <t>Little, Espinoza and Manning</t>
  </si>
  <si>
    <t>c8f707ca-20d0-46a6-9922-70c8a0bed1ce</t>
  </si>
  <si>
    <t>7ae3a848-e79d-47bc-ae1f-51e968c513ee</t>
  </si>
  <si>
    <t>48918.00</t>
  </si>
  <si>
    <t>Jacobs LLC</t>
  </si>
  <si>
    <t>2eaeb35c-8406-4a4a-9334-5811d4800956</t>
  </si>
  <si>
    <t>01225ce9-528e-4f4b-862f-ce1b34ed6821</t>
  </si>
  <si>
    <t>40619.00</t>
  </si>
  <si>
    <t>Campbell, Bridges and Rios</t>
  </si>
  <si>
    <t>714a5139-8e92-4aa1-a5ba-d88595bf7b5a</t>
  </si>
  <si>
    <t>350b62e7-9712-41a9-aecb-26826fe47e69</t>
  </si>
  <si>
    <t>29486.00</t>
  </si>
  <si>
    <t>Ortiz-Villa</t>
  </si>
  <si>
    <t>687c817e-8e85-4b2f-b934-e03c38dff07f</t>
  </si>
  <si>
    <t>95c82c9e-7e92-496f-8896-e2eafd1c9a78</t>
  </si>
  <si>
    <t>29657.00</t>
  </si>
  <si>
    <t>Hobbs, Johnson and Mcbride</t>
  </si>
  <si>
    <t>2e0be868-e5a9-4f7e-a25d-f0687846cf56</t>
  </si>
  <si>
    <t>1af36815-9246-48e6-972e-1f60d2d8eb6d</t>
  </si>
  <si>
    <t>2023-03-14</t>
  </si>
  <si>
    <t>2884.00</t>
  </si>
  <si>
    <t>Mejia-Rivera</t>
  </si>
  <si>
    <t>9f1999a7-fba6-4f02-8b73-8648f0ebb870</t>
  </si>
  <si>
    <t>6857548c-9e68-4188-9fd5-b831470da499</t>
  </si>
  <si>
    <t>37782.00</t>
  </si>
  <si>
    <t>Kelly-Dunn</t>
  </si>
  <si>
    <t>801941f1-4a90-40b7-8441-3f7387825b13</t>
  </si>
  <si>
    <t>30cceeb3-48d4-4113-b50a-ea1520fff2cb</t>
  </si>
  <si>
    <t>24708.00</t>
  </si>
  <si>
    <t>White-Klein</t>
  </si>
  <si>
    <t>7dd82bab-0573-4f5b-8b4f-f2e2182c539b</t>
  </si>
  <si>
    <t>bff8746d-07d9-4ab3-bccd-bab0b13b40ac</t>
  </si>
  <si>
    <t>35703.00</t>
  </si>
  <si>
    <t>House-Schroeder</t>
  </si>
  <si>
    <t>e3d936bf-0a1e-4938-ad38-4bd846c8a642</t>
  </si>
  <si>
    <t>6ec59896-ffcb-4aa3-ae6d-b0acbd33677a</t>
  </si>
  <si>
    <t>2023-11-26</t>
  </si>
  <si>
    <t>11339.00</t>
  </si>
  <si>
    <t>Lopez-Andrews</t>
  </si>
  <si>
    <t>0ad6ae8a-7a5f-40bb-8047-3f98b7b3aa30</t>
  </si>
  <si>
    <t>f2e573e2-b22d-488b-b813-0ad18c996579</t>
  </si>
  <si>
    <t>27785.00</t>
  </si>
  <si>
    <t>Thompson-Barnes</t>
  </si>
  <si>
    <t>f200e63a-d570-4b5a-8be0-15fcd1dfc26b</t>
  </si>
  <si>
    <t>ab3a1d34-0e72-4efa-acd6-9de05feaedd7</t>
  </si>
  <si>
    <t>16483.00</t>
  </si>
  <si>
    <t>Hodges Inc</t>
  </si>
  <si>
    <t>9469d522-7b59-4d5e-8175-de4b79010563</t>
  </si>
  <si>
    <t>f14a58b3-eefd-4aa0-a5d6-d7c124b4aaaf</t>
  </si>
  <si>
    <t>2023-08-16</t>
  </si>
  <si>
    <t>23804.00</t>
  </si>
  <si>
    <t>Moore-Patel</t>
  </si>
  <si>
    <t>afde15ec-a7b4-413b-9624-3f6487b92b78</t>
  </si>
  <si>
    <t>62330da6-19e0-45b7-a4fb-fae674cac73b</t>
  </si>
  <si>
    <t>48916.00</t>
  </si>
  <si>
    <t>Kennedy-Munoz</t>
  </si>
  <si>
    <t>8b6e6609-f5b9-4c00-ac51-144179d7e05a</t>
  </si>
  <si>
    <t>45b333c7-0f60-40f2-8cfe-1f8acc66aefe</t>
  </si>
  <si>
    <t>4283.00</t>
  </si>
  <si>
    <t>Watts Inc</t>
  </si>
  <si>
    <t>e01768c5-09c0-4bd4-9f31-76c0468bdb70</t>
  </si>
  <si>
    <t>93f28ab5-616c-440e-a43c-33d03ab319ae</t>
  </si>
  <si>
    <t>38493.00</t>
  </si>
  <si>
    <t>Smith, Ward and Stone</t>
  </si>
  <si>
    <t>3a6d7a7e-1670-4465-926b-bdd7f8d1cd15</t>
  </si>
  <si>
    <t>526aea43-2c33-4cee-a97d-229aeab94eba</t>
  </si>
  <si>
    <t>10297.00</t>
  </si>
  <si>
    <t>Martin-Murphy</t>
  </si>
  <si>
    <t>a432e35d-461e-4ae9-b744-8afb302373be</t>
  </si>
  <si>
    <t>0fad3771-8272-44df-b830-5e4bc3d4540a</t>
  </si>
  <si>
    <t>2023-06-21</t>
  </si>
  <si>
    <t>40891.00</t>
  </si>
  <si>
    <t>Miller, Johnson and Kidd</t>
  </si>
  <si>
    <t>fd99ff2c-50f0-4f57-a51e-940cd74a4e60</t>
  </si>
  <si>
    <t>69c45171-f0d5-4306-a6b1-9ddd5d88c586</t>
  </si>
  <si>
    <t>2023-04-08</t>
  </si>
  <si>
    <t>17525.00</t>
  </si>
  <si>
    <t>Ewing LLC</t>
  </si>
  <si>
    <t>2cc52234-d8a7-419f-898b-7301a7e93a80</t>
  </si>
  <si>
    <t>5f40ec47-12d5-47a0-bcc1-7dde07363cd2</t>
  </si>
  <si>
    <t>13448.00</t>
  </si>
  <si>
    <t>Stewart Ltd</t>
  </si>
  <si>
    <t>3e486b65-3a63-41f5-a7b8-99768b15d458</t>
  </si>
  <si>
    <t>d5957c15-7d3e-4711-a985-c817a937cc86</t>
  </si>
  <si>
    <t>42265.00</t>
  </si>
  <si>
    <t>Cuevas and Sons</t>
  </si>
  <si>
    <t>c3c2b7da-05dc-425e-9698-f0e4836cf99b</t>
  </si>
  <si>
    <t>b6328f01-197e-40de-8aa9-7d3fbd6337b3</t>
  </si>
  <si>
    <t>27704.00</t>
  </si>
  <si>
    <t>Miles, Barnes and Simmons</t>
  </si>
  <si>
    <t>4ee9bb10-2e1f-4e2b-835d-a4565dbbca03</t>
  </si>
  <si>
    <t>e5961b74-1925-4544-869d-91098b2439d4</t>
  </si>
  <si>
    <t>18199.00</t>
  </si>
  <si>
    <t>James-Foster</t>
  </si>
  <si>
    <t>251b95d4-0f63-4fda-b982-46e666f4ccdb</t>
  </si>
  <si>
    <t>7810c040-5cec-4965-858f-0cef7b0b48ed</t>
  </si>
  <si>
    <t>48873.00</t>
  </si>
  <si>
    <t>Nguyen-Barnes</t>
  </si>
  <si>
    <t>5d463576-b076-47d1-a4f7-8188ab8b1683</t>
  </si>
  <si>
    <t>da58e05a-291b-4b3f-8534-a252a6d3b6c4</t>
  </si>
  <si>
    <t>5502.00</t>
  </si>
  <si>
    <t>fb98c8d5-988d-4b07-82ef-4084ce86794b</t>
  </si>
  <si>
    <t>700b2978-e9e0-4d8b-ada5-62c6869f6ec6</t>
  </si>
  <si>
    <t>28505.00</t>
  </si>
  <si>
    <t>Powell, Davis and Whitaker</t>
  </si>
  <si>
    <t>620fe455-2545-4a55-8e53-86091f92c54b</t>
  </si>
  <si>
    <t>21f6383c-7fca-4734-b32d-747134f75266</t>
  </si>
  <si>
    <t>2706.00</t>
  </si>
  <si>
    <t>Smith-Padilla</t>
  </si>
  <si>
    <t>6b81487f-b220-4194-ab2d-8221fbf7ade9</t>
  </si>
  <si>
    <t>8139bf93-e5fb-47cb-8c73-0ef56d4fda99</t>
  </si>
  <si>
    <t>35372.00</t>
  </si>
  <si>
    <t>Nunez-Macias</t>
  </si>
  <si>
    <t>782122aa-7cc6-485f-9b29-3525a9976816</t>
  </si>
  <si>
    <t>2a0f12d3-7772-4399-8e68-d3c30fc27325</t>
  </si>
  <si>
    <t>35379.00</t>
  </si>
  <si>
    <t>Hamilton-Hayes</t>
  </si>
  <si>
    <t>9159ed0d-d9a0-4080-b884-9fbd52e074e5</t>
  </si>
  <si>
    <t>d96bad90-fc96-4495-b051-1587fec9787d</t>
  </si>
  <si>
    <t>12401.00</t>
  </si>
  <si>
    <t>Baker-Stanton</t>
  </si>
  <si>
    <t>e322948f-3fed-4eaa-ab6f-7720f0909b4a</t>
  </si>
  <si>
    <t>21811ff0-125f-4449-bf5f-919c7c4261f1</t>
  </si>
  <si>
    <t>2023-04-04</t>
  </si>
  <si>
    <t>8217.00</t>
  </si>
  <si>
    <t>Armstrong, Rodgers and Cardenas</t>
  </si>
  <si>
    <t>9e698cbd-517f-4437-a532-f1865803c1dd</t>
  </si>
  <si>
    <t>e76419b8-e79a-48b5-92ef-181c62ada603</t>
  </si>
  <si>
    <t>2023-12-24</t>
  </si>
  <si>
    <t>13245.00</t>
  </si>
  <si>
    <t>680df4f9-9370-4048-abf9-da1efc2e6c12</t>
  </si>
  <si>
    <t>6898a668-df18-4e4f-b94e-61fe1bbc403d</t>
  </si>
  <si>
    <t>20275.00</t>
  </si>
  <si>
    <t>Mcconnell-Harris</t>
  </si>
  <si>
    <t>cb1dfd47-5562-4de1-a1db-8e69be10dce5</t>
  </si>
  <si>
    <t>a68fabb3-4cb6-4fc3-be49-eb8dc3629df7</t>
  </si>
  <si>
    <t>22991.00</t>
  </si>
  <si>
    <t>Moss-Price</t>
  </si>
  <si>
    <t>8af57da2-beb0-456e-9873-02dc53a1f55c</t>
  </si>
  <si>
    <t>12218a43-1f15-476d-8718-685c4d668807</t>
  </si>
  <si>
    <t>Martin Inc</t>
  </si>
  <si>
    <t>71760ea0-2498-4554-a852-c598d0b8d4d1</t>
  </si>
  <si>
    <t>b175631d-6ca6-4a60-b01b-9ea6b889d6c7</t>
  </si>
  <si>
    <t>31384.00</t>
  </si>
  <si>
    <t>Harris Inc</t>
  </si>
  <si>
    <t>b032378f-a6d7-4654-9460-68abe01ce89d</t>
  </si>
  <si>
    <t>30ae1092-6138-4f93-904f-bfedbee4da7a</t>
  </si>
  <si>
    <t>2023-11-08</t>
  </si>
  <si>
    <t>27363.00</t>
  </si>
  <si>
    <t>Reed-Thompson</t>
  </si>
  <si>
    <t>066e3924-3209-49da-a215-70db4dcc5dcb</t>
  </si>
  <si>
    <t>eda12915-fd20-4f32-99c0-7b4423f63951</t>
  </si>
  <si>
    <t>2023-06-27</t>
  </si>
  <si>
    <t>34192.00</t>
  </si>
  <si>
    <t>Alexander and Sons</t>
  </si>
  <si>
    <t>c4092209-8594-4349-b1d0-261ef260abe5</t>
  </si>
  <si>
    <t>42e37126-04d7-4fe3-a7c5-2dc01327278c</t>
  </si>
  <si>
    <t>2023-01-27</t>
  </si>
  <si>
    <t>6904.00</t>
  </si>
  <si>
    <t>Powell-Bennett</t>
  </si>
  <si>
    <t>02bbc635-4e48-4e3c-b8a1-508d706f0d4a</t>
  </si>
  <si>
    <t>50a277e0-3a23-40d1-b16d-c5b9b03dd39f</t>
  </si>
  <si>
    <t>2023-09-06</t>
  </si>
  <si>
    <t>41641.00</t>
  </si>
  <si>
    <t>Wheeler PLC</t>
  </si>
  <si>
    <t>cf745443-0248-4212-b702-3321a90a6843</t>
  </si>
  <si>
    <t>eebc2e29-2531-405e-8ed7-70da15bef573</t>
  </si>
  <si>
    <t>Garcia-Perez</t>
  </si>
  <si>
    <t>d00d16ea-9dc0-498f-8ad9-ef2ee94f51b2</t>
  </si>
  <si>
    <t>68225dd0-8115-4a91-b82a-f2fbab046f6b</t>
  </si>
  <si>
    <t>40340.00</t>
  </si>
  <si>
    <t>Price-Wright</t>
  </si>
  <si>
    <t>fcce2fd2-0fc9-4aa3-9ab7-a2c200285474</t>
  </si>
  <si>
    <t>01f59b1c-4838-47de-b08c-fafb0dbc586b</t>
  </si>
  <si>
    <t>2023-03-31</t>
  </si>
  <si>
    <t>39583.00</t>
  </si>
  <si>
    <t>Higgins-Johns</t>
  </si>
  <si>
    <t>83c8fd27-3d95-4db7-b940-5fc199983c29</t>
  </si>
  <si>
    <t>c5f87eff-12d0-4ce5-9ff4-e562c46477d0</t>
  </si>
  <si>
    <t>15804.00</t>
  </si>
  <si>
    <t>Wilson PLC</t>
  </si>
  <si>
    <t>59c6d80f-dfa1-49a3-9ca8-788254d9159b</t>
  </si>
  <si>
    <t>980b5c39-de9f-4695-acf8-9db398b3f261</t>
  </si>
  <si>
    <t>2023-07-08</t>
  </si>
  <si>
    <t>18168.00</t>
  </si>
  <si>
    <t>Buchanan, King and Black</t>
  </si>
  <si>
    <t>c5a26b0e-83f2-4ddc-958f-522cc95e4d57</t>
  </si>
  <si>
    <t>8e334a49-86cd-4496-a153-3e071151de92</t>
  </si>
  <si>
    <t>7391.00</t>
  </si>
  <si>
    <t>Turner, Taylor and Nichols</t>
  </si>
  <si>
    <t>d5bc077c-94eb-4c26-a237-c5d9e076afcc</t>
  </si>
  <si>
    <t>b9452195-d03c-4606-8b7f-c1618c1d76b2</t>
  </si>
  <si>
    <t>47440.00</t>
  </si>
  <si>
    <t>Johnson-Juarez</t>
  </si>
  <si>
    <t>22dddf28-f9dd-4d0c-858c-4c3d47be16e8</t>
  </si>
  <si>
    <t>c24d532f-ca10-425a-912a-21749d270596</t>
  </si>
  <si>
    <t>36689.00</t>
  </si>
  <si>
    <t>Johnson, Horn and King</t>
  </si>
  <si>
    <t>f4296e60-11a8-4989-8bea-2c1f0f2f37b0</t>
  </si>
  <si>
    <t>b140db0c-106f-4e7f-b11e-42da1d665a38</t>
  </si>
  <si>
    <t>38490.00</t>
  </si>
  <si>
    <t>Robbins Group</t>
  </si>
  <si>
    <t>557e71ee-8d05-49d4-9f90-9777e5665a4d</t>
  </si>
  <si>
    <t>9489dd71-9c25-407a-b823-feb16a1dbb17</t>
  </si>
  <si>
    <t>2023-05-27</t>
  </si>
  <si>
    <t>28070.00</t>
  </si>
  <si>
    <t>Davis, Vargas and Diaz</t>
  </si>
  <si>
    <t>9713e4d3-cb1c-4c43-9389-6d5fe051d913</t>
  </si>
  <si>
    <t>d324424d-c2c2-461b-93e7-bfa8bcebe80c</t>
  </si>
  <si>
    <t>2023-05-02</t>
  </si>
  <si>
    <t>44182.00</t>
  </si>
  <si>
    <t>Robbins, Moore and Robinson</t>
  </si>
  <si>
    <t>250f33c8-f4c0-453a-84c0-0c31bb8cc59b</t>
  </si>
  <si>
    <t>516ee3ec-675a-4db5-a29c-225a09ea6052</t>
  </si>
  <si>
    <t>48825.00</t>
  </si>
  <si>
    <t>Maddox, Flores and Green</t>
  </si>
  <si>
    <t>94a7ef30-a032-4140-890d-a7ab58369021</t>
  </si>
  <si>
    <t>a85e8694-63e5-4888-b40d-d17796417f0c</t>
  </si>
  <si>
    <t>2023-12-14</t>
  </si>
  <si>
    <t>3980.00</t>
  </si>
  <si>
    <t>Salazar PLC</t>
  </si>
  <si>
    <t>980bf457-3ef8-4ea6-a4e8-f069e7f82a1d</t>
  </si>
  <si>
    <t>4d7a2830-8950-424d-bdbf-d37f0107d458</t>
  </si>
  <si>
    <t>2023-10-20</t>
  </si>
  <si>
    <t>38518.00</t>
  </si>
  <si>
    <t>Jones-Hines</t>
  </si>
  <si>
    <t>570b1a6d-8bb0-4656-affe-f3e8018f44bb</t>
  </si>
  <si>
    <t>0e3522ed-b632-40a2-b8a1-76885f82283e</t>
  </si>
  <si>
    <t>21349.00</t>
  </si>
  <si>
    <t>Flores, Powell and Jones</t>
  </si>
  <si>
    <t>afdbd44c-65c2-4565-bf0f-959f6d83cb04</t>
  </si>
  <si>
    <t>caa9df00-ded5-4a11-803a-f7aff2d72a3b</t>
  </si>
  <si>
    <t>6293.00</t>
  </si>
  <si>
    <t>Evans, Morris and Garner</t>
  </si>
  <si>
    <t>1de45628-ad10-4cbf-b67b-f585627a91fe</t>
  </si>
  <si>
    <t>3f8d692c-486d-42b7-8be6-22a100ec2994</t>
  </si>
  <si>
    <t>39844.00</t>
  </si>
  <si>
    <t>Nguyen, Garza and Ferguson</t>
  </si>
  <si>
    <t>42b37a4b-711e-42d4-815a-50ba86d34bfe</t>
  </si>
  <si>
    <t>f86445d7-4c6b-45b8-a86e-890b2d3f11dc</t>
  </si>
  <si>
    <t>8949.00</t>
  </si>
  <si>
    <t>Mcdonald, Davis and Gamble</t>
  </si>
  <si>
    <t>12f93f99-5be5-46a4-9d1a-9ea3adc7bc54</t>
  </si>
  <si>
    <t>fbb2fcac-8f1d-46fc-b803-20fcf3020be7</t>
  </si>
  <si>
    <t>25966.00</t>
  </si>
  <si>
    <t>Waters-Williams</t>
  </si>
  <si>
    <t>e3c849a6-55ad-41b9-b070-6a797d86fe66</t>
  </si>
  <si>
    <t>e209b136-afb7-4774-be3d-a5241873b82b</t>
  </si>
  <si>
    <t>2023-02-01</t>
  </si>
  <si>
    <t>31938.00</t>
  </si>
  <si>
    <t>Jenkins Inc</t>
  </si>
  <si>
    <t>60f80d5d-e7f3-4ac1-a517-f74f8714501f</t>
  </si>
  <si>
    <t>3bef6eef-f630-4286-a3f5-f60a30b570fe</t>
  </si>
  <si>
    <t>45629.00</t>
  </si>
  <si>
    <t>Allen Group</t>
  </si>
  <si>
    <t>00269a2c-9fd8-42ea-88bf-b76d19e4e320</t>
  </si>
  <si>
    <t>d31b6f93-6a73-4c45-9f3f-e73772883dfe</t>
  </si>
  <si>
    <t>2023-09-26</t>
  </si>
  <si>
    <t>27163.00</t>
  </si>
  <si>
    <t>Cardenas, Schmidt and Reed</t>
  </si>
  <si>
    <t>a46037c0-ec5e-4c01-a933-d3c02df9deae</t>
  </si>
  <si>
    <t>8285b5e8-01f3-4f11-a544-25d51df5f725</t>
  </si>
  <si>
    <t>40892.00</t>
  </si>
  <si>
    <t>Stokes, Moreno and Nichols</t>
  </si>
  <si>
    <t>585c7b8c-67b3-40cf-aa76-264dd236253d</t>
  </si>
  <si>
    <t>ce71e768-18f1-4c60-abbe-b1002162113f</t>
  </si>
  <si>
    <t>47288.00</t>
  </si>
  <si>
    <t>Buchanan, Taylor and Woods</t>
  </si>
  <si>
    <t>bdffc6cc-0eb9-4dcb-888a-ffd2f3f8a6ad</t>
  </si>
  <si>
    <t>8c907b5e-6352-4f2a-af29-5b10c9b94707</t>
  </si>
  <si>
    <t>41592.00</t>
  </si>
  <si>
    <t>Lewis, James and Hill</t>
  </si>
  <si>
    <t>2dd71003-5aa3-4dad-a89c-d17d9c0c2dda</t>
  </si>
  <si>
    <t>3260935c-a9dc-469f-8c7b-8c8fd3b69552</t>
  </si>
  <si>
    <t>41761.00</t>
  </si>
  <si>
    <t>Bowen-Johnson</t>
  </si>
  <si>
    <t>750e37a7-feaf-45b2-b6ec-d320ca5aa58d</t>
  </si>
  <si>
    <t>f3841334-ebbd-44b7-b61a-d0467097c750</t>
  </si>
  <si>
    <t>12556.00</t>
  </si>
  <si>
    <t>Snyder-Davis</t>
  </si>
  <si>
    <t>7ba69073-9da6-4119-b6c9-58fe4a6e9dde</t>
  </si>
  <si>
    <t>3b99fbc3-3256-49ab-ba48-83c9cd7dd454</t>
  </si>
  <si>
    <t>44188.00</t>
  </si>
  <si>
    <t>Meyer LLC</t>
  </si>
  <si>
    <t>c6ff4b76-500f-4914-b66d-a8e3a713a2e3</t>
  </si>
  <si>
    <t>c4b9ee85-2253-4fc5-8d9f-0dfa10e2e071</t>
  </si>
  <si>
    <t>27186.00</t>
  </si>
  <si>
    <t>Lyons, Bauer and Rivera</t>
  </si>
  <si>
    <t>5d028333-19e8-4575-a716-19e64c661c0f</t>
  </si>
  <si>
    <t>0e58cd63-c7e4-40d9-9d81-1b64c3c74f42</t>
  </si>
  <si>
    <t>23922.00</t>
  </si>
  <si>
    <t>Richardson-Leon</t>
  </si>
  <si>
    <t>09601724-7e7c-4aec-ac5f-4867f22c260d</t>
  </si>
  <si>
    <t>4aaa3cc8-dcc3-4394-8678-0a816cb7c5bf</t>
  </si>
  <si>
    <t>15896.00</t>
  </si>
  <si>
    <t>Perry-Hernandez</t>
  </si>
  <si>
    <t>6e8181f8-c958-4770-b533-3dbab3918ab7</t>
  </si>
  <si>
    <t>452db5ba-d64d-4745-8f86-43af86e396dd</t>
  </si>
  <si>
    <t>8843.00</t>
  </si>
  <si>
    <t>Flores-Gross</t>
  </si>
  <si>
    <t>01cf8436-31cc-42bb-9e83-e5414492cc12</t>
  </si>
  <si>
    <t>ad5fd5a2-e02b-4650-9e1a-608c8cb10928</t>
  </si>
  <si>
    <t>30838.00</t>
  </si>
  <si>
    <t>Chapman, Schneider and Hopkins</t>
  </si>
  <si>
    <t>e3b9c7bd-9c1f-4b59-bf33-296d5f7e494a</t>
  </si>
  <si>
    <t>b5dc436b-6585-4df3-b8b3-9e32ece5c7b0</t>
  </si>
  <si>
    <t>2023-08-08</t>
  </si>
  <si>
    <t>48413.00</t>
  </si>
  <si>
    <t>Dunn, Thomas and Duarte</t>
  </si>
  <si>
    <t>34b37284-1d91-4117-be4e-460f875dd2e3</t>
  </si>
  <si>
    <t>60a8db84-5622-4722-8cf6-9636411b74f7</t>
  </si>
  <si>
    <t>49471.00</t>
  </si>
  <si>
    <t>Roman Inc</t>
  </si>
  <si>
    <t>62133ac2-fd3c-4dcd-8acc-0bf0fb9faa0b</t>
  </si>
  <si>
    <t>b782fe1a-b917-4104-9fa4-6fa3aa5d778c</t>
  </si>
  <si>
    <t>2023-07-24</t>
  </si>
  <si>
    <t>11707.00</t>
  </si>
  <si>
    <t>Watkins-Smith</t>
  </si>
  <si>
    <t>079f4a6e-2b96-40ed-8ed4-1517d92266b5</t>
  </si>
  <si>
    <t>d53fa183-977b-4433-bec4-aa17137a168e</t>
  </si>
  <si>
    <t>2023-01-05</t>
  </si>
  <si>
    <t>7094.00</t>
  </si>
  <si>
    <t>9d6dd706-ce60-496b-8984-912c6b536f56</t>
  </si>
  <si>
    <t>790eefa8-df93-40d5-97a6-058518c8a622</t>
  </si>
  <si>
    <t>2023-06-24</t>
  </si>
  <si>
    <t>28658.00</t>
  </si>
  <si>
    <t>Richardson, Crane and Petty</t>
  </si>
  <si>
    <t>754ab5b6-9dd5-46b4-9f6e-3974fd0293cd</t>
  </si>
  <si>
    <t>5df270d2-55ff-4f22-a0e7-b30f114d1ad3</t>
  </si>
  <si>
    <t>11641.00</t>
  </si>
  <si>
    <t>Yoder PLC</t>
  </si>
  <si>
    <t>68159dd7-e780-4601-9430-efd12d92532d</t>
  </si>
  <si>
    <t>b311e39c-69d1-4180-b4c1-423311a3c10e</t>
  </si>
  <si>
    <t>4596.00</t>
  </si>
  <si>
    <t>Nelson-Larson</t>
  </si>
  <si>
    <t>8f8b7281-d0ae-45b4-b1fc-47284bc10248</t>
  </si>
  <si>
    <t>2e0a1f48-6627-4efd-b95e-9f6046e7fd7d</t>
  </si>
  <si>
    <t>2023-12-01</t>
  </si>
  <si>
    <t>43247.00</t>
  </si>
  <si>
    <t>Keith-Barber</t>
  </si>
  <si>
    <t>a35b8ec0-5837-4c8a-8482-7928a9155dd4</t>
  </si>
  <si>
    <t>4de7ac1e-8313-4ff6-a644-567a4efa7ea3</t>
  </si>
  <si>
    <t>18282.00</t>
  </si>
  <si>
    <t>Nielsen PLC</t>
  </si>
  <si>
    <t>99d02e40-6037-43a7-9000-f27b9b7232e6</t>
  </si>
  <si>
    <t>85a81960-0eab-45f6-966a-acac95d05ad6</t>
  </si>
  <si>
    <t>27294.00</t>
  </si>
  <si>
    <t>Barnes-Jordan</t>
  </si>
  <si>
    <t>dbb0f5bb-c86a-42fb-b387-6d1099de1bc5</t>
  </si>
  <si>
    <t>79eea857-26b1-4dfe-8532-5d464e5d3f42</t>
  </si>
  <si>
    <t>2023-08-03</t>
  </si>
  <si>
    <t>10477.00</t>
  </si>
  <si>
    <t>Delgado, Jones and Marsh</t>
  </si>
  <si>
    <t>6b4e6486-94f4-47e0-a532-e5b9b7dbcaff</t>
  </si>
  <si>
    <t>a2081bc4-6f34-44e0-961c-1fac311f8995</t>
  </si>
  <si>
    <t>30647.00</t>
  </si>
  <si>
    <t>Welch, Jackson and Moreno</t>
  </si>
  <si>
    <t>1cec53a1-cdb4-413e-86cd-c9e8b82bb18b</t>
  </si>
  <si>
    <t>b470b8c2-e842-4e8d-8a97-b6f9aaf50770</t>
  </si>
  <si>
    <t>20698.00</t>
  </si>
  <si>
    <t>Hernandez-Perez</t>
  </si>
  <si>
    <t>0935d6cf-3486-412b-af77-324560ac257b</t>
  </si>
  <si>
    <t>955f3565-4a1f-43ba-b579-404fb0a11815</t>
  </si>
  <si>
    <t>22738.00</t>
  </si>
  <si>
    <t>Martinez Ltd</t>
  </si>
  <si>
    <t>7d93094a-3560-4f2a-8cc6-de1fb0ee761b</t>
  </si>
  <si>
    <t>1270ff80-ede0-43c6-86b3-39a7d7eaecc0</t>
  </si>
  <si>
    <t>10785.00</t>
  </si>
  <si>
    <t>Jacobs-Sutton</t>
  </si>
  <si>
    <t>c6f4d4ba-bc9b-405a-a54b-9b00a87ffde4</t>
  </si>
  <si>
    <t>c99ad9bb-a38b-4ec4-baf2-39b9ebcb61c0</t>
  </si>
  <si>
    <t>25091.00</t>
  </si>
  <si>
    <t>Prince-Rodriguez</t>
  </si>
  <si>
    <t>8e87e850-3a65-46e2-81fc-446b5658b8ef</t>
  </si>
  <si>
    <t>29735237-bf74-4160-b3fb-7c3a93a5e78e</t>
  </si>
  <si>
    <t>15371.00</t>
  </si>
  <si>
    <t>Moore Inc</t>
  </si>
  <si>
    <t>7db4aa2c-f9a3-4bd2-bfee-6277bf90c4b9</t>
  </si>
  <si>
    <t>15777894-468b-4959-9b09-819eb1db0f77</t>
  </si>
  <si>
    <t>24718.00</t>
  </si>
  <si>
    <t>Young Group</t>
  </si>
  <si>
    <t>bde63c4f-df33-4f14-b69d-a0dac0f4c7a4</t>
  </si>
  <si>
    <t>2d2674be-2a6b-443a-8ec3-7460527febc2</t>
  </si>
  <si>
    <t>19704.00</t>
  </si>
  <si>
    <t>Barton-Wallace</t>
  </si>
  <si>
    <t>c307fd76-3fe6-4d18-b54c-01fd7a0bdb39</t>
  </si>
  <si>
    <t>55966408-ede3-4398-97c2-2aee6d7e8c63</t>
  </si>
  <si>
    <t>2023-10-27</t>
  </si>
  <si>
    <t>31697.00</t>
  </si>
  <si>
    <t>Roberts-Smith</t>
  </si>
  <si>
    <t>bbc173c7-265c-4480-a234-c0481c0e54d7</t>
  </si>
  <si>
    <t>a68f3d55-25c3-45dd-93ce-2f7b02af139b</t>
  </si>
  <si>
    <t>26997.00</t>
  </si>
  <si>
    <t>Tucker Ltd</t>
  </si>
  <si>
    <t>5128f896-c838-435a-85de-f2ff4577c89b</t>
  </si>
  <si>
    <t>f1173924-b709-48e8-9df4-e0e8ab2e8bc1</t>
  </si>
  <si>
    <t>2023-09-11</t>
  </si>
  <si>
    <t>6064.00</t>
  </si>
  <si>
    <t>Roberts, Greene and Craig</t>
  </si>
  <si>
    <t>d1abd170-ffa5-4cb1-874a-b14c20f43b5e</t>
  </si>
  <si>
    <t>067c6e85-6d63-465f-a1c7-087e5a469d02</t>
  </si>
  <si>
    <t>43727.00</t>
  </si>
  <si>
    <t>Welch Group</t>
  </si>
  <si>
    <t>aed86de1-91d5-4041-b9ec-2ba70abaa2c0</t>
  </si>
  <si>
    <t>d5ee9df9-101c-4d4c-b33f-3fa45cf7f2d5</t>
  </si>
  <si>
    <t>34496.00</t>
  </si>
  <si>
    <t>Reynolds-Wheeler</t>
  </si>
  <si>
    <t>60194c32-806a-4ab8-b5c4-a0e49348e42d</t>
  </si>
  <si>
    <t>a6d8179a-59a7-44d2-95dc-200c9219fe1d</t>
  </si>
  <si>
    <t>2023-05-06</t>
  </si>
  <si>
    <t>25094.00</t>
  </si>
  <si>
    <t>Griffin Ltd</t>
  </si>
  <si>
    <t>df0b2a70-76ee-43db-a01a-57ec2a7dd02c</t>
  </si>
  <si>
    <t>25671f98-5791-4b31-9835-245afe5f37d3</t>
  </si>
  <si>
    <t>45637.00</t>
  </si>
  <si>
    <t>Morris Ltd</t>
  </si>
  <si>
    <t>77c801a8-41c2-402f-8a50-8313d91d15a8</t>
  </si>
  <si>
    <t>c55dcbc2-fc3b-48bf-9b90-c25975fc3303</t>
  </si>
  <si>
    <t>1623.00</t>
  </si>
  <si>
    <t>Wilkinson-Murphy</t>
  </si>
  <si>
    <t>d9c650ed-4e44-4a0a-a150-70fe5e666c1b</t>
  </si>
  <si>
    <t>ebe36227-b3e6-4224-8ef9-ae0fbd7e1f96</t>
  </si>
  <si>
    <t>14791.00</t>
  </si>
  <si>
    <t>Mccoy-Peck</t>
  </si>
  <si>
    <t>6ea0026b-9cbb-438e-abda-5b7f63e85fdf</t>
  </si>
  <si>
    <t>8dc68e11-9f4b-4174-aeb9-c209bef5602e</t>
  </si>
  <si>
    <t>46814.00</t>
  </si>
  <si>
    <t>Mahoney-Green</t>
  </si>
  <si>
    <t>6b6e3034-f521-4b7b-9088-a81b85b16cd4</t>
  </si>
  <si>
    <t>d891a864-21e3-4a38-b297-30bbd6846cfd</t>
  </si>
  <si>
    <t>30241.00</t>
  </si>
  <si>
    <t>Blanchard, Beck and Montgomery</t>
  </si>
  <si>
    <t>3f9d7cf6-4de7-4665-be7b-f2ce781a268d</t>
  </si>
  <si>
    <t>7b66a9ac-60e8-4101-b242-1123bb44af62</t>
  </si>
  <si>
    <t>27173.00</t>
  </si>
  <si>
    <t>Barnes-Garcia</t>
  </si>
  <si>
    <t>9bcd6b87-4b29-4968-aa85-c5ae04a8035c</t>
  </si>
  <si>
    <t>bbdb799e-dbe2-4a9c-8f07-43b18ed9acf0</t>
  </si>
  <si>
    <t>6296.00</t>
  </si>
  <si>
    <t>Glover, Warner and Smith</t>
  </si>
  <si>
    <t>e8dd17ff-fee5-463f-b296-2d39d502c185</t>
  </si>
  <si>
    <t>7c63747a-a71c-4f0f-ac3a-2eabbf5057fe</t>
  </si>
  <si>
    <t>2023-07-10</t>
  </si>
  <si>
    <t>39335.00</t>
  </si>
  <si>
    <t>Collins and Sons</t>
  </si>
  <si>
    <t>fd328aa5-7b82-4faf-9787-fdcd92942cc6</t>
  </si>
  <si>
    <t>50da07a1-6c3a-4e07-b660-fc39f55aae57</t>
  </si>
  <si>
    <t>2023-09-13</t>
  </si>
  <si>
    <t>37027.00</t>
  </si>
  <si>
    <t>Montgomery and Sons</t>
  </si>
  <si>
    <t>ba179e2f-54ed-4e60-affc-e8e962deffdb</t>
  </si>
  <si>
    <t>d7c3ba60-f617-4e9c-bcad-ab1606378948</t>
  </si>
  <si>
    <t>2023-02-16</t>
  </si>
  <si>
    <t>48261.00</t>
  </si>
  <si>
    <t>20a22b16-cf1e-4ccf-9ad0-98f6599d9000</t>
  </si>
  <si>
    <t>4b427008-9b4d-4ac7-a5e6-7e62688cd288</t>
  </si>
  <si>
    <t>22845.00</t>
  </si>
  <si>
    <t>Jenkins-Richardson</t>
  </si>
  <si>
    <t>75fa9dc0-938d-4510-8ed0-cd4d5850e5c2</t>
  </si>
  <si>
    <t>506dec11-c8bb-4a21-9d5d-3b9bd4f75de6</t>
  </si>
  <si>
    <t>13187.00</t>
  </si>
  <si>
    <t>Wells-Torres</t>
  </si>
  <si>
    <t>34708c02-e153-4b8f-848d-67442489373b</t>
  </si>
  <si>
    <t>2080dd12-324e-44b6-9c4c-d545369b4563</t>
  </si>
  <si>
    <t>12455.00</t>
  </si>
  <si>
    <t>Richardson, Perry and Williams</t>
  </si>
  <si>
    <t>23d3f42c-751c-4680-95cb-29274ea18715</t>
  </si>
  <si>
    <t>0a2312e8-69c4-48e7-9693-2effbb522577</t>
  </si>
  <si>
    <t>19520.00</t>
  </si>
  <si>
    <t>Robinson-Douglas</t>
  </si>
  <si>
    <t>5c0336c1-2a17-4c6a-9dd9-c6e34058edef</t>
  </si>
  <si>
    <t>7deb9011-bbd0-4a1c-83d2-e249a0b3730f</t>
  </si>
  <si>
    <t>2023-11-15</t>
  </si>
  <si>
    <t>13980.00</t>
  </si>
  <si>
    <t>Lambert, Case and Long</t>
  </si>
  <si>
    <t>7a382a53-b427-4b04-8340-74d0f06da6da</t>
  </si>
  <si>
    <t>44e829e9-bc39-466b-96b6-9aeaad2f9073</t>
  </si>
  <si>
    <t>42342.00</t>
  </si>
  <si>
    <t>Foster Ltd</t>
  </si>
  <si>
    <t>fc558b98-0a66-413a-9423-71e1ed796d00</t>
  </si>
  <si>
    <t>7bdfcf8b-a129-491b-956b-e3c954a355c4</t>
  </si>
  <si>
    <t>2023-06-09</t>
  </si>
  <si>
    <t>38886.00</t>
  </si>
  <si>
    <t>Hernandez-Lopez</t>
  </si>
  <si>
    <t>2f0cb02d-9981-4d1d-acc5-abef8d73a20b</t>
  </si>
  <si>
    <t>c5440df0-0080-4826-9b25-9968f499341a</t>
  </si>
  <si>
    <t>48807.00</t>
  </si>
  <si>
    <t>Larsen, Ross and Moses</t>
  </si>
  <si>
    <t>6b5a8e04-b76a-448c-ad14-0ff0f6d1fdda</t>
  </si>
  <si>
    <t>a55f50f6-5f2f-45cb-87b6-2caffafd260a</t>
  </si>
  <si>
    <t>6702.00</t>
  </si>
  <si>
    <t>Herrera, Smith and Malone</t>
  </si>
  <si>
    <t>02608457-44ab-45ee-b375-5744a22a45f9</t>
  </si>
  <si>
    <t>940d10cd-af73-431f-abcc-4c3d4733ef7d</t>
  </si>
  <si>
    <t>33906.00</t>
  </si>
  <si>
    <t>Wells-Schneider</t>
  </si>
  <si>
    <t>59bbb4dc-975f-4838-a1ba-4586e54d37a1</t>
  </si>
  <si>
    <t>93f0e4b4-3871-48d4-a341-68653b6803ee</t>
  </si>
  <si>
    <t>22891.00</t>
  </si>
  <si>
    <t>Moore Ltd</t>
  </si>
  <si>
    <t>5199dff0-a3b3-4291-a92c-b4a100403cf5</t>
  </si>
  <si>
    <t>191fa8bc-9675-462f-9157-c073b3e19908</t>
  </si>
  <si>
    <t>36173.00</t>
  </si>
  <si>
    <t>Navarro, Williams and Brooks</t>
  </si>
  <si>
    <t>a49778e2-194c-455f-942c-5cebdc3d7675</t>
  </si>
  <si>
    <t>965f5779-e2b4-4d86-8593-4ce4a6aae7ad</t>
  </si>
  <si>
    <t>28586.00</t>
  </si>
  <si>
    <t>King, Buchanan and Brown</t>
  </si>
  <si>
    <t>61e5d439-8b3d-49b7-9704-e146312c0940</t>
  </si>
  <si>
    <t>d148867a-6569-4eaa-94fa-e26d0451ad86</t>
  </si>
  <si>
    <t>21650.00</t>
  </si>
  <si>
    <t>Rodriguez-Johnson</t>
  </si>
  <si>
    <t>b674bb4c-6336-49a2-b074-0b850ab765a4</t>
  </si>
  <si>
    <t>5feff9a8-d6a7-4153-b5c7-dfc64af5adf3</t>
  </si>
  <si>
    <t>2023-02-22</t>
  </si>
  <si>
    <t>30558.00</t>
  </si>
  <si>
    <t>Clark and Sons</t>
  </si>
  <si>
    <t>204ede01-3ef0-46e4-899e-9ebb93fde11f</t>
  </si>
  <si>
    <t>6074662f-5c6f-46ca-af0a-8e1067d7ff80</t>
  </si>
  <si>
    <t>2023-10-26</t>
  </si>
  <si>
    <t>40303.00</t>
  </si>
  <si>
    <t>Morales LLC</t>
  </si>
  <si>
    <t>589e6978-1960-4b47-8ec7-f527d9d2a887</t>
  </si>
  <si>
    <t>b6a6668e-9543-4fd8-adf5-0d029a44df10</t>
  </si>
  <si>
    <t>24838.00</t>
  </si>
  <si>
    <t>Hansen, Thomas and Anthony</t>
  </si>
  <si>
    <t>b07f037e-359e-4b02-8ecf-3f7acd3ddc5d</t>
  </si>
  <si>
    <t>bd33307b-c984-4ec7-8f00-15141faf39ed</t>
  </si>
  <si>
    <t>19398.00</t>
  </si>
  <si>
    <t>Wang-Gibbs</t>
  </si>
  <si>
    <t>c057b446-a7d0-4786-b078-2287d58bac20</t>
  </si>
  <si>
    <t>6ce38daf-c2ac-42c9-8f7d-7092ef58e475</t>
  </si>
  <si>
    <t>3791.00</t>
  </si>
  <si>
    <t>Jackson Inc</t>
  </si>
  <si>
    <t>6980d01d-8501-4ca8-9e7c-d151befebeb5</t>
  </si>
  <si>
    <t>f9e5399e-55a0-4cb3-822e-2e95552a41d2</t>
  </si>
  <si>
    <t>12269.00</t>
  </si>
  <si>
    <t>Peterson Ltd</t>
  </si>
  <si>
    <t>6fe2b89d-297a-4fa0-a5bb-cebfd242f926</t>
  </si>
  <si>
    <t>71a261d8-2da2-4193-9e73-0261181a00c0</t>
  </si>
  <si>
    <t>33167.00</t>
  </si>
  <si>
    <t>Rivera-Vaughn</t>
  </si>
  <si>
    <t>46551144-04f8-46dc-a229-d3dfc0faf70f</t>
  </si>
  <si>
    <t>1934c377-30ac-44c5-bd11-5920dfe68c51</t>
  </si>
  <si>
    <t>40843.00</t>
  </si>
  <si>
    <t>Navarro-Curtis</t>
  </si>
  <si>
    <t>009634b2-15d3-49ba-982d-87e440408119</t>
  </si>
  <si>
    <t>00ff8b11-2a18-4608-b351-9fc472add5ea</t>
  </si>
  <si>
    <t>48289.00</t>
  </si>
  <si>
    <t>Norris-Hicks</t>
  </si>
  <si>
    <t>c7382fd9-46b8-4037-8b83-3e2073bb649a</t>
  </si>
  <si>
    <t>5b3146b6-2f7a-4f2f-9fbe-505baccb54e8</t>
  </si>
  <si>
    <t>21621.00</t>
  </si>
  <si>
    <t>Howe PLC</t>
  </si>
  <si>
    <t>6b3beb4f-0a67-4a61-9dcf-aefce1eac6fa</t>
  </si>
  <si>
    <t>bd6b774d-0e15-49f5-bdea-a0c1cc19b2c9</t>
  </si>
  <si>
    <t>16323.00</t>
  </si>
  <si>
    <t>Boyd, Young and Jackson</t>
  </si>
  <si>
    <t>0857cabe-e086-4500-b208-075cc31b16d0</t>
  </si>
  <si>
    <t>154959a9-295f-4050-bc79-db9d4e210675</t>
  </si>
  <si>
    <t>13111.00</t>
  </si>
  <si>
    <t>Johnson-Townsend</t>
  </si>
  <si>
    <t>9b8ad161-327d-41d0-8ad7-50469ea4246f</t>
  </si>
  <si>
    <t>7af94397-53a3-4be0-bc6f-12c0898122bb</t>
  </si>
  <si>
    <t>2023-05-03</t>
  </si>
  <si>
    <t>8179.00</t>
  </si>
  <si>
    <t>King-Young</t>
  </si>
  <si>
    <t>3389897c-160b-4ffa-a51a-45b200714bb7</t>
  </si>
  <si>
    <t>95a28884-9274-4f90-94df-ffd59d9f2090</t>
  </si>
  <si>
    <t>14339.00</t>
  </si>
  <si>
    <t>Ortiz Group</t>
  </si>
  <si>
    <t>653d2dd1-a47f-4382-82d9-5410d3bfecab</t>
  </si>
  <si>
    <t>dc59e4a5-0a06-4335-8790-92e4537dec63</t>
  </si>
  <si>
    <t>16647.00</t>
  </si>
  <si>
    <t>Hughes Group</t>
  </si>
  <si>
    <t>50dae03d-b25b-4444-a83e-d209e7e5bbb5</t>
  </si>
  <si>
    <t>1a047c3d-1d49-4ca5-bc5a-326352b51adc</t>
  </si>
  <si>
    <t>24296.00</t>
  </si>
  <si>
    <t>Sharp-Smith</t>
  </si>
  <si>
    <t>3def65bf-a46d-4bca-99c5-02db1bad72f5</t>
  </si>
  <si>
    <t>e9aebe88-7af5-4c9c-aa45-a145fcc6b950</t>
  </si>
  <si>
    <t>2023-12-15</t>
  </si>
  <si>
    <t>13607.00</t>
  </si>
  <si>
    <t>Anderson Ltd</t>
  </si>
  <si>
    <t>2ded524b-a057-4678-9572-45a650d2b98b</t>
  </si>
  <si>
    <t>61086f02-d965-4db2-b00a-2a15d42986fa</t>
  </si>
  <si>
    <t>19211.00</t>
  </si>
  <si>
    <t>Sawyer Inc</t>
  </si>
  <si>
    <t>3c4439ab-cbeb-4040-8858-11a52df0fd01</t>
  </si>
  <si>
    <t>9a1c1c26-46bc-4d80-993d-c4eb93cf3e68</t>
  </si>
  <si>
    <t>49337.00</t>
  </si>
  <si>
    <t>Jones, Jones and Acevedo</t>
  </si>
  <si>
    <t>9c5ea35b-8662-44bf-bc60-00ecb464a07f</t>
  </si>
  <si>
    <t>0907a963-cf62-4de6-9131-507d92f42460</t>
  </si>
  <si>
    <t>7433.00</t>
  </si>
  <si>
    <t>Hoffman LLC</t>
  </si>
  <si>
    <t>909c0f91-6e99-4c46-97fa-fba09a4eb610</t>
  </si>
  <si>
    <t>320887f7-4561-40e4-a2a4-cdea3df4a066</t>
  </si>
  <si>
    <t>29818.00</t>
  </si>
  <si>
    <t>Wells and Sons</t>
  </si>
  <si>
    <t>b76ba366-8250-4447-bb4e-134a83674cb1</t>
  </si>
  <si>
    <t>8c590de0-bba5-4e17-a940-17f9aa66242d</t>
  </si>
  <si>
    <t>2023-11-23</t>
  </si>
  <si>
    <t>23536.00</t>
  </si>
  <si>
    <t>Perez, Obrien and Cox</t>
  </si>
  <si>
    <t>83ce962b-456f-4d31-a5c8-5b5155a7b1ba</t>
  </si>
  <si>
    <t>84f16155-a11e-4f4a-be32-4a2a00539f73</t>
  </si>
  <si>
    <t>32037.00</t>
  </si>
  <si>
    <t>Villa LLC</t>
  </si>
  <si>
    <t>90ee93b9-1bff-44d0-b1a4-8a0161c02f4c</t>
  </si>
  <si>
    <t>015214a0-a983-450c-bb15-e3587eb3246e</t>
  </si>
  <si>
    <t>2023-06-01</t>
  </si>
  <si>
    <t>14270.00</t>
  </si>
  <si>
    <t>Hudson, Crawford and Martinez</t>
  </si>
  <si>
    <t>68aae253-c11b-49ef-a6d9-5dc6000ac086</t>
  </si>
  <si>
    <t>e3e57d42-0711-4067-813f-bafbc366453b</t>
  </si>
  <si>
    <t>22006.00</t>
  </si>
  <si>
    <t>Wright-Collins</t>
  </si>
  <si>
    <t>cbaecc6d-5839-4a50-94aa-57aadfad124a</t>
  </si>
  <si>
    <t>a5190d02-2d0b-487f-9320-cceb01007f9b</t>
  </si>
  <si>
    <t>2023-03-24</t>
  </si>
  <si>
    <t>7923.00</t>
  </si>
  <si>
    <t>Ramirez Group</t>
  </si>
  <si>
    <t>0ec178ac-bd79-4e9a-8b8a-fb484b5f467c</t>
  </si>
  <si>
    <t>cefb72a4-7eae-4b86-b5f6-12505c856338</t>
  </si>
  <si>
    <t>13899.00</t>
  </si>
  <si>
    <t>Dawson PLC</t>
  </si>
  <si>
    <t>5f26595e-0c05-4854-9f85-e6bfe2cf0ef5</t>
  </si>
  <si>
    <t>d64c6cd6-c619-45b0-981b-a49f8df45822</t>
  </si>
  <si>
    <t>36778.00</t>
  </si>
  <si>
    <t>Mcconnell, Gonzales and Donovan</t>
  </si>
  <si>
    <t>3f3d0382-194c-4eef-b9e7-8a222ebda4e7</t>
  </si>
  <si>
    <t>8cc66bfd-eebe-444c-a8eb-7deb67672789</t>
  </si>
  <si>
    <t>2023-08-27</t>
  </si>
  <si>
    <t>5468.00</t>
  </si>
  <si>
    <t>Diaz PLC</t>
  </si>
  <si>
    <t>f3b0eae2-d4f7-41c6-84ea-82e35bdfd814</t>
  </si>
  <si>
    <t>f58d588b-f650-4f8b-a564-5fbdc832befb</t>
  </si>
  <si>
    <t>22766.00</t>
  </si>
  <si>
    <t>Christian-Townsend</t>
  </si>
  <si>
    <t>8c51943d-54e9-44d4-8098-d28608e5af8e</t>
  </si>
  <si>
    <t>d0bfe8d4-bca8-48d9-baa6-3bead5367d0e</t>
  </si>
  <si>
    <t>2023-04-24</t>
  </si>
  <si>
    <t>17468.00</t>
  </si>
  <si>
    <t>Smith and Sons</t>
  </si>
  <si>
    <t>394ba37c-928b-46d5-bc71-efbdf0b87177</t>
  </si>
  <si>
    <t>d88f5ad0-fe75-4f70-af80-9c68765d55d0</t>
  </si>
  <si>
    <t>26541.00</t>
  </si>
  <si>
    <t>Armstrong, Jackson and Howard</t>
  </si>
  <si>
    <t>acee452f-de13-465c-96e7-792051207f9c</t>
  </si>
  <si>
    <t>10e8480f-29bf-491d-b73c-b93d5e785c79</t>
  </si>
  <si>
    <t>7565.00</t>
  </si>
  <si>
    <t>Villanueva-Miller</t>
  </si>
  <si>
    <t>194e36b3-0e01-4456-94ab-54b4c114d97f</t>
  </si>
  <si>
    <t>d005155c-763f-4720-9de9-4e8ae1312ef9</t>
  </si>
  <si>
    <t>1346.00</t>
  </si>
  <si>
    <t>Blair, Kent and Gibson</t>
  </si>
  <si>
    <t>523c9ef4-eb00-4884-af1c-c4d8e21d8459</t>
  </si>
  <si>
    <t>627bf978-777f-4a56-870c-d0e8dd175fb5</t>
  </si>
  <si>
    <t>35370.00</t>
  </si>
  <si>
    <t>Adkins, Smith and Wolf</t>
  </si>
  <si>
    <t>b070bdcb-a0cf-4cdd-a3ed-c7e07ff6815e</t>
  </si>
  <si>
    <t>f2485045-1406-4aa6-9f66-22e9d6b2d1e3</t>
  </si>
  <si>
    <t>2023-04-26</t>
  </si>
  <si>
    <t>4560.00</t>
  </si>
  <si>
    <t>Walker and Sons</t>
  </si>
  <si>
    <t>5be9d918-57a7-48d8-bf62-ee1d6767733e</t>
  </si>
  <si>
    <t>de523800-7672-43a5-859e-82350d286925</t>
  </si>
  <si>
    <t>34096.00</t>
  </si>
  <si>
    <t>Fry, Kelly and Shepard</t>
  </si>
  <si>
    <t>21c7dfde-c596-40b6-8be3-1109a185a46d</t>
  </si>
  <si>
    <t>15206eed-d530-40d7-956c-7124d274d21b</t>
  </si>
  <si>
    <t>34720.00</t>
  </si>
  <si>
    <t>Wilson LLC</t>
  </si>
  <si>
    <t>57620ecd-8b06-4169-97d6-f52e72c78a99</t>
  </si>
  <si>
    <t>d9eb8211-272e-4601-9259-6e081cd87322</t>
  </si>
  <si>
    <t>39085.00</t>
  </si>
  <si>
    <t>Bridges and Sons</t>
  </si>
  <si>
    <t>0800f129-5797-44ad-a9c8-97da22f4260d</t>
  </si>
  <si>
    <t>bab2d8ab-2818-427a-b081-aef6a9edaad7</t>
  </si>
  <si>
    <t>40380.00</t>
  </si>
  <si>
    <t>Fox, Erickson and Vega</t>
  </si>
  <si>
    <t>683ce69c-e463-43a0-abce-b34071b2caba</t>
  </si>
  <si>
    <t>0b3584ff-1ff6-4f93-88db-1e3e915c4259</t>
  </si>
  <si>
    <t>2023-07-09</t>
  </si>
  <si>
    <t>7054.00</t>
  </si>
  <si>
    <t>Ayala Ltd</t>
  </si>
  <si>
    <t>77736131-5b43-4e02-ac29-e2c59c6a858e</t>
  </si>
  <si>
    <t>1f4801e6-57bc-4738-9f96-c7b66e9f2924</t>
  </si>
  <si>
    <t>2023-02-24</t>
  </si>
  <si>
    <t>39719.00</t>
  </si>
  <si>
    <t>Johnson, Henry and Brown</t>
  </si>
  <si>
    <t>5aedb724-3d49-459f-b710-6d15cdff3c31</t>
  </si>
  <si>
    <t>9d55932c-7f41-4949-aa47-70235f1cf4b2</t>
  </si>
  <si>
    <t>3522.00</t>
  </si>
  <si>
    <t>Ibarra PLC</t>
  </si>
  <si>
    <t>c68ba1d3-f1c3-4d63-9f51-958a94b643ed</t>
  </si>
  <si>
    <t>31612725-0f59-495d-9a34-e471f0382e07</t>
  </si>
  <si>
    <t>2023-05-07</t>
  </si>
  <si>
    <t>10702.00</t>
  </si>
  <si>
    <t>Blair-Finley</t>
  </si>
  <si>
    <t>384c1b4d-93f9-4ad6-ad19-aca3035109a9</t>
  </si>
  <si>
    <t>2d5ac28c-f8c6-401f-9e8d-3dac1ff99c18</t>
  </si>
  <si>
    <t>2023-01-20</t>
  </si>
  <si>
    <t>21811.00</t>
  </si>
  <si>
    <t>Thompson, Harris and Robinson</t>
  </si>
  <si>
    <t>137b7532-8b36-420e-90a0-1970c5e3f8d4</t>
  </si>
  <si>
    <t>6acff518-7e76-489b-82bc-47b9753d547a</t>
  </si>
  <si>
    <t>19760.00</t>
  </si>
  <si>
    <t>Farrell Inc</t>
  </si>
  <si>
    <t>16fb588c-de44-4a1c-a188-ea613f0ed11d</t>
  </si>
  <si>
    <t>a0ebeb14-98a9-4933-a2ef-bf628a60b6d0</t>
  </si>
  <si>
    <t>30478.00</t>
  </si>
  <si>
    <t>Gilmore Group</t>
  </si>
  <si>
    <t>fbf2a7a3-6aad-45ee-ad9a-54629b7f3e35</t>
  </si>
  <si>
    <t>23d7a4fe-ed3a-4630-baee-673d042b565b</t>
  </si>
  <si>
    <t>22524.00</t>
  </si>
  <si>
    <t>c7fab649-e263-4aac-bd8a-b85870e86f99</t>
  </si>
  <si>
    <t>af32a021-b9d9-4f30-b25e-89aeb266a8c4</t>
  </si>
  <si>
    <t>14007.00</t>
  </si>
  <si>
    <t>Vincent Ltd</t>
  </si>
  <si>
    <t>transaction_bins</t>
  </si>
  <si>
    <t>Перевірка порожніх комірок</t>
  </si>
  <si>
    <t>0–5K</t>
  </si>
  <si>
    <t>15K–20K</t>
  </si>
  <si>
    <t>30K–40K</t>
  </si>
  <si>
    <t>40K+</t>
  </si>
  <si>
    <t>5K–10K</t>
  </si>
  <si>
    <t>20K–30K</t>
  </si>
  <si>
    <t>SUM of transaction_amount</t>
  </si>
  <si>
    <t>10K–15K</t>
  </si>
  <si>
    <t>COUNTA of transaction_id</t>
  </si>
  <si>
    <t>Категорія транзакції</t>
  </si>
  <si>
    <t>Кількість транзакцій</t>
  </si>
  <si>
    <t>Загальна сума транзакцій</t>
  </si>
  <si>
    <t>Нефродові транзакції</t>
  </si>
  <si>
    <t>Фродові транзакцій</t>
  </si>
  <si>
    <t>Grand Total</t>
  </si>
  <si>
    <t>COUNT of transaction_amount</t>
  </si>
  <si>
    <t>COUNTA of user_id</t>
  </si>
  <si>
    <t>COUNTA of transaction_bins</t>
  </si>
  <si>
    <t>Average</t>
  </si>
  <si>
    <t>Lable</t>
  </si>
  <si>
    <t>MIN</t>
  </si>
  <si>
    <t>1 Quartile</t>
  </si>
  <si>
    <t>Median</t>
  </si>
  <si>
    <t>3 Quartile</t>
  </si>
  <si>
    <t>MAX</t>
  </si>
  <si>
    <t>Діапазон транзакцій</t>
  </si>
  <si>
    <t>Mode</t>
  </si>
  <si>
    <t>Standard deviation</t>
  </si>
  <si>
    <t>Іnterquartile range</t>
  </si>
  <si>
    <t xml:space="preserve">верхню IQR </t>
  </si>
  <si>
    <t xml:space="preserve"> нижню  IQR</t>
  </si>
  <si>
    <t>нижня STDV</t>
  </si>
  <si>
    <t>верхня STDV</t>
  </si>
  <si>
    <t>Короткий опис виявлених патернів або аномалій</t>
  </si>
  <si>
    <t>1.Транзакції рівномірно розподілені між країнами мерчантів.
Жодна країна не має значної переваги, що свідчить про збалансовану географічну структуру.</t>
  </si>
  <si>
    <t>2. Категорії також збалансовані. Сервіс використовується для різноманітних потреб — від комунальних послуг до подорожей. Це свідчить про універсальність платформи.</t>
  </si>
  <si>
    <t>3. Найбільше операцій — поповнення/надходження коштів (Credit). Але Debit і Refund також поширені, що показує збалансовану взаємодію користувачів з платформою.</t>
  </si>
  <si>
    <t>4. Суми транзакцій мають широкий розкид, але центральні тенденції (median, average) знаходяться близько одна до одної — це ознака відносно стабільного фінансового поведінкового патерну, без суттєвих викидів.</t>
  </si>
  <si>
    <t>5.Основними є транзакції середнього та великого розміру, без сезонних коливань.
Наявність поодиноких піків у сумах може свідчити про аномальні або корпоративні операції та потребує подальшого розбору в частині фрод-аналізу.</t>
  </si>
  <si>
    <t>6. Розподіл сум транзакцій не є нормальним.
Основний пік зосереджений у великих сумах (20–40K), тоді як маленькі суми зустрічаються рідко.
Це створює асиметрію з “хвостом” у зоні малих транзакцій, що відповідає лівобічному зміщенню.</t>
  </si>
  <si>
    <t>Запит 1 Тренд сум транзакцій помісячно</t>
  </si>
  <si>
    <t>month</t>
  </si>
  <si>
    <t>transactions_count</t>
  </si>
  <si>
    <t>total_amount</t>
  </si>
  <si>
    <t>avg_transaction</t>
  </si>
  <si>
    <t>23,437.8974358974</t>
  </si>
  <si>
    <t>28,552.0465116279</t>
  </si>
  <si>
    <t>23,559.3275862069</t>
  </si>
  <si>
    <t>23,759.0181818182</t>
  </si>
  <si>
    <t>24,477.1967213115</t>
  </si>
  <si>
    <t>27,933.4523809524</t>
  </si>
  <si>
    <t>25,324.2692307692</t>
  </si>
  <si>
    <t>21,544.2448979592</t>
  </si>
  <si>
    <t>26,082.6956521739</t>
  </si>
  <si>
    <t>24,481.4918032787</t>
  </si>
  <si>
    <t>26,163.5227272727</t>
  </si>
  <si>
    <t>29,019.42</t>
  </si>
  <si>
    <t>Запит 2 Топ-10 ВІП-клієнти</t>
  </si>
  <si>
    <t>Запит 3 Фродові транзакції по країнах, каналам</t>
  </si>
  <si>
    <t>Відсутні</t>
  </si>
  <si>
    <t xml:space="preserve">Запит 4 Віп клієнти з фродом </t>
  </si>
  <si>
    <t>Запит 5 Загальні KPI метрики</t>
  </si>
  <si>
    <t>Показник</t>
  </si>
  <si>
    <t>Значення</t>
  </si>
  <si>
    <t>Загальна сума транзакцій за період</t>
  </si>
  <si>
    <t>Загальна кількість транзакцій за період</t>
  </si>
  <si>
    <t>Середній чек</t>
  </si>
  <si>
    <t>Кількість унікальних користувачів</t>
  </si>
  <si>
    <t>Кількість VIP користувачів</t>
  </si>
  <si>
    <t>Кількість випадків шахрайства</t>
  </si>
  <si>
    <t>Кількість користувачів-шахраїв</t>
  </si>
  <si>
    <t>Середня кількість транзакцій на одного користувача</t>
  </si>
  <si>
    <t>Запит 6 Ідентифікація 10 топ днів за сумою транзакцій</t>
  </si>
  <si>
    <t>Запит 7.  Аналіз топ 10 пікових днів за сумою транзакцій</t>
  </si>
  <si>
    <t>txn_count</t>
  </si>
  <si>
    <t>fraud_amount</t>
  </si>
  <si>
    <t>vip_amount</t>
  </si>
  <si>
    <t>Запит 8 . Аналіз мерчантів</t>
  </si>
  <si>
    <t>Запит 9 Топ-5 мерчантів</t>
  </si>
  <si>
    <t>Мерчант</t>
  </si>
  <si>
    <t>Країна</t>
  </si>
  <si>
    <t>Запит 10. Фродові мерчанти</t>
  </si>
  <si>
    <t>Запит 11. Мерчанти віп-клієнтів</t>
  </si>
  <si>
    <t>Запит 12. Аналіз мерчантів в пікові дні</t>
  </si>
  <si>
    <t>Запит 13. Сума транзакцій за країнами мерчантів</t>
  </si>
  <si>
    <t>Сума транзакцій</t>
  </si>
  <si>
    <t>Запит 14. Сума транзакцій за категоріями</t>
  </si>
  <si>
    <t>Категорія</t>
  </si>
  <si>
    <t xml:space="preserve">Запит 15. Сума транзакцій за типом </t>
  </si>
  <si>
    <t>Тип транзакції</t>
  </si>
  <si>
    <t>Запит 16. Сума транзакцій за каналом</t>
  </si>
  <si>
    <t>Канал</t>
  </si>
  <si>
    <t>Комплексний дашборд фінансових транзакцій 2023</t>
  </si>
  <si>
    <t>Основні показники (KPI)</t>
  </si>
  <si>
    <t>Тренди</t>
  </si>
  <si>
    <t>Розподіл транзакцій  за сумами</t>
  </si>
  <si>
    <t>Структура транзакцій</t>
  </si>
  <si>
    <t>Аналіз мерчантів</t>
  </si>
  <si>
    <t>ТОП-5 мерчантів</t>
  </si>
  <si>
    <t>Кількість унікальних мерчантів</t>
  </si>
  <si>
    <t>Середня кількість операцій на одного мерчанта</t>
  </si>
  <si>
    <t>Мерчанти, що мають шахрайські операції</t>
  </si>
  <si>
    <t>Аналіз ризиків (шахрайські операції)</t>
  </si>
  <si>
    <t xml:space="preserve">  Розподіл шахрайських транзакцій</t>
  </si>
  <si>
    <t>Фродові транзакції серед VIP-платників</t>
  </si>
  <si>
    <t xml:space="preserve"> </t>
  </si>
  <si>
    <t>Структура транзакцій за країнами, категоріями, типами та каналами рівномірна, без домінування окремих сегментів.</t>
  </si>
  <si>
    <t>Розподіл сум асиметричний, але природний для фінтеху; пікові дні не пов’язані з фродом чи активністю VIP-клієнтів.</t>
  </si>
  <si>
    <t>Фрод становить близько 2% і частіше трапляється в каналах ATM та App, що вказує на їх підвищений ризиковий профіль.</t>
  </si>
  <si>
    <t>Гіпотеза про вплив фроду або VIP-клієнтів на пікові дні — спростована; піки формуються звичайною активністю користувачів.</t>
  </si>
  <si>
    <t>Гіпотеза про відповідність валют країнам мерчантів — спростована; сервіс працює в мультивалютному середовищі.</t>
  </si>
  <si>
    <t>Рекомендація: посилити моніторинг ATM та App, впровадити поведінкові тригери та додаткову верифікацію транзакцій.</t>
  </si>
  <si>
    <t>Більшість мерчантів мають лише одну пов’язану транзакцію; рекомендація: стимулювати повторні операції через бонуси, знижені комісії або програми лояльності.</t>
  </si>
  <si>
    <t>Відкриття: рівномірність структурних розподілів і відсутність сезонності в часових трендах.</t>
  </si>
  <si>
    <t>VIP-клієнти становлять невелику частку, але генерують суттєві суми — є потенціал персоналізації.</t>
  </si>
  <si>
    <t>Дані повні, узгоджені, без структурних аномалій,тому під час аналізу не виникало суттєвих труднощів.</t>
  </si>
  <si>
    <t>Загальний підсумок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</si>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</sst>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yyyy&quot;-&quot;mm&quot;-&quot;dd"/>
    <numFmt numFmtId="165" formatCode="yyyy\-mm\-dd"/>
    <numFmt numFmtId="166" formatCode="#,##0.000"/>
  </numFmts>
  <fonts count="24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rgb="FF000000"/>
      <name val="Arial"/>
      <scheme val="minor"/>
    </font>
    <font>
      <b/>
      <sz val="10"/>
      <color theme="1"/>
      <name val="Arial"/>
    </font>
    <font>
      <b/>
      <sz val="10"/>
      <color theme="1"/>
      <name val="Arial"/>
      <scheme val="minor"/>
    </font>
    <font>
      <sz val="10"/>
      <color theme="1"/>
      <name val="Arial"/>
    </font>
    <font>
      <sz val="11"/>
      <color theme="1"/>
      <name val="Arial"/>
      <scheme val="minor"/>
    </font>
    <font>
      <sz val="10"/>
      <color rgb="FF000000"/>
      <name val="Montserrat"/>
    </font>
    <font>
      <sz val="10"/>
      <color rgb="FF000000"/>
      <name val="Arial"/>
    </font>
    <font>
      <b/>
      <sz val="14"/>
      <color rgb="FF2F2F37"/>
      <name val="Arial"/>
    </font>
    <font>
      <sz val="10"/>
      <color theme="1"/>
      <name val="Arial"/>
      <scheme val="minor"/>
    </font>
    <font>
      <sz val="11"/>
      <color theme="1"/>
      <name val="Arial"/>
    </font>
    <font>
      <b/>
      <sz val="11"/>
      <color theme="1"/>
      <name val="Arial"/>
    </font>
    <font>
      <b/>
      <sz val="11"/>
      <color theme="1"/>
      <name val="Arial"/>
      <scheme val="minor"/>
    </font>
    <font>
      <b/>
      <i/>
      <sz val="11"/>
      <color theme="1"/>
      <name val="Arial"/>
      <scheme val="minor"/>
    </font>
    <font>
      <b/>
      <i/>
      <sz val="10"/>
      <color theme="1"/>
      <name val="Arial"/>
      <scheme val="minor"/>
    </font>
    <font>
      <b/>
      <sz val="20"/>
      <color theme="1"/>
      <name val="Arial"/>
      <scheme val="minor"/>
    </font>
    <font>
      <sz val="18"/>
      <color theme="1"/>
      <name val="Arial"/>
      <scheme val="minor"/>
    </font>
    <font>
      <sz val="14"/>
      <color theme="1"/>
      <name val="Arial"/>
      <scheme val="minor"/>
    </font>
    <font>
      <b/>
      <sz val="18"/>
      <color rgb="FF274E13"/>
      <name val="Arial"/>
      <scheme val="minor"/>
    </font>
    <font>
      <sz val="15"/>
      <color theme="1"/>
      <name val="Arial"/>
    </font>
    <font>
      <b/>
      <sz val="21"/>
      <color rgb="FFFF0000"/>
      <name val="Arial"/>
      <scheme val="minor"/>
    </font>
    <font>
      <sz val="15"/>
      <color theme="1"/>
      <name val="Arial"/>
      <scheme val="minor"/>
    </font>
    <font>
      <b/>
      <sz val="18"/>
      <color rgb="FF000000"/>
      <name val="Montserrat"/>
    </font>
  </fonts>
  <fills count="8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theme="0"/>
        <bgColor theme="0"/>
      </patternFill>
    </fill>
    <fill>
      <patternFill patternType="solid">
        <fgColor rgb="FF6AA84F"/>
        <bgColor rgb="FF6AA84F"/>
      </patternFill>
    </fill>
    <fill>
      <patternFill patternType="solid">
        <fgColor rgb="FFF1C232"/>
        <bgColor rgb="FFF1C232"/>
      </patternFill>
    </fill>
    <fill>
      <patternFill patternType="solid">
        <fgColor rgb="FFFFFFFF"/>
        <bgColor rgb="FFFFFFFF"/>
      </patternFill>
    </fill>
    <fill>
      <patternFill patternType="solid">
        <fgColor rgb="FFFFD966"/>
        <bgColor rgb="FFFFD966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/>
      <bottom/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</borders>
  <cellStyleXfs count="1">
    <xf numFmtId="0" fontId="0" fillId="0" borderId="0"/>
  </cellStyleXfs>
  <cellXfs count="105">
    <xf numFmtId="0" fontId="0" fillId="0" borderId="0" xfId="0" applyFont="1" applyAlignment="1"/>
    <xf numFmtId="0" fontId="1" fillId="0" borderId="0" xfId="0" applyFont="1" applyAlignment="1"/>
    <xf numFmtId="0" fontId="1" fillId="0" borderId="0" xfId="0" quotePrefix="1" applyFont="1" applyAlignment="1"/>
    <xf numFmtId="49" fontId="1" fillId="2" borderId="0" xfId="0" applyNumberFormat="1" applyFont="1" applyFill="1" applyAlignment="1"/>
    <xf numFmtId="164" fontId="1" fillId="2" borderId="0" xfId="0" applyNumberFormat="1" applyFont="1" applyFill="1" applyAlignment="1"/>
    <xf numFmtId="4" fontId="1" fillId="2" borderId="0" xfId="0" applyNumberFormat="1" applyFont="1" applyFill="1" applyAlignment="1"/>
    <xf numFmtId="49" fontId="2" fillId="2" borderId="0" xfId="0" applyNumberFormat="1" applyFont="1" applyFill="1" applyAlignment="1"/>
    <xf numFmtId="1" fontId="1" fillId="2" borderId="0" xfId="0" applyNumberFormat="1" applyFont="1" applyFill="1" applyAlignment="1"/>
    <xf numFmtId="0" fontId="1" fillId="2" borderId="0" xfId="0" applyFont="1" applyFill="1" applyAlignment="1"/>
    <xf numFmtId="49" fontId="1" fillId="0" borderId="0" xfId="0" applyNumberFormat="1" applyFont="1" applyAlignment="1"/>
    <xf numFmtId="164" fontId="1" fillId="0" borderId="0" xfId="0" applyNumberFormat="1" applyFont="1" applyAlignment="1"/>
    <xf numFmtId="4" fontId="1" fillId="0" borderId="0" xfId="0" applyNumberFormat="1" applyFont="1" applyAlignment="1"/>
    <xf numFmtId="49" fontId="2" fillId="0" borderId="0" xfId="0" applyNumberFormat="1" applyFont="1" applyAlignment="1"/>
    <xf numFmtId="1" fontId="1" fillId="0" borderId="0" xfId="0" applyNumberFormat="1" applyFont="1" applyAlignment="1"/>
    <xf numFmtId="0" fontId="1" fillId="0" borderId="0" xfId="0" applyFont="1"/>
    <xf numFmtId="0" fontId="3" fillId="3" borderId="0" xfId="0" applyFont="1" applyFill="1"/>
    <xf numFmtId="1" fontId="1" fillId="0" borderId="0" xfId="0" applyNumberFormat="1" applyFont="1"/>
    <xf numFmtId="1" fontId="4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49" fontId="1" fillId="0" borderId="0" xfId="0" applyNumberFormat="1" applyFont="1"/>
    <xf numFmtId="4" fontId="1" fillId="0" borderId="0" xfId="0" applyNumberFormat="1" applyFont="1"/>
    <xf numFmtId="1" fontId="1" fillId="0" borderId="1" xfId="0" applyNumberFormat="1" applyFont="1" applyBorder="1" applyAlignment="1"/>
    <xf numFmtId="0" fontId="1" fillId="0" borderId="1" xfId="0" applyFont="1" applyBorder="1"/>
    <xf numFmtId="4" fontId="1" fillId="0" borderId="1" xfId="0" applyNumberFormat="1" applyFont="1" applyBorder="1"/>
    <xf numFmtId="0" fontId="5" fillId="0" borderId="0" xfId="0" applyFont="1" applyAlignment="1"/>
    <xf numFmtId="49" fontId="5" fillId="0" borderId="0" xfId="0" applyNumberFormat="1" applyFont="1" applyAlignment="1"/>
    <xf numFmtId="0" fontId="6" fillId="0" borderId="0" xfId="0" applyFont="1" applyAlignment="1"/>
    <xf numFmtId="0" fontId="7" fillId="0" borderId="0" xfId="0" applyFont="1" applyAlignment="1"/>
    <xf numFmtId="0" fontId="7" fillId="0" borderId="0" xfId="0" applyFont="1" applyAlignment="1"/>
    <xf numFmtId="0" fontId="2" fillId="0" borderId="0" xfId="0" applyFont="1" applyAlignment="1"/>
    <xf numFmtId="0" fontId="8" fillId="0" borderId="0" xfId="0" applyFont="1" applyAlignment="1"/>
    <xf numFmtId="0" fontId="9" fillId="4" borderId="0" xfId="0" applyFont="1" applyFill="1" applyAlignment="1">
      <alignment horizontal="left"/>
    </xf>
    <xf numFmtId="0" fontId="1" fillId="4" borderId="0" xfId="0" applyFont="1" applyFill="1"/>
    <xf numFmtId="0" fontId="2" fillId="0" borderId="0" xfId="0" applyFont="1"/>
    <xf numFmtId="0" fontId="4" fillId="0" borderId="0" xfId="0" applyFont="1" applyAlignment="1"/>
    <xf numFmtId="4" fontId="5" fillId="0" borderId="0" xfId="0" applyNumberFormat="1" applyFont="1" applyAlignment="1"/>
    <xf numFmtId="165" fontId="5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4" fontId="11" fillId="0" borderId="0" xfId="0" applyNumberFormat="1" applyFont="1" applyAlignment="1">
      <alignment horizontal="right"/>
    </xf>
    <xf numFmtId="4" fontId="5" fillId="0" borderId="0" xfId="0" applyNumberFormat="1" applyFont="1" applyAlignment="1">
      <alignment horizontal="right"/>
    </xf>
    <xf numFmtId="0" fontId="3" fillId="0" borderId="1" xfId="0" applyFont="1" applyBorder="1" applyAlignment="1">
      <alignment horizontal="center"/>
    </xf>
    <xf numFmtId="0" fontId="5" fillId="0" borderId="1" xfId="0" applyFont="1" applyBorder="1" applyAlignment="1"/>
    <xf numFmtId="4" fontId="5" fillId="0" borderId="1" xfId="0" applyNumberFormat="1" applyFont="1" applyBorder="1" applyAlignment="1">
      <alignment horizontal="right"/>
    </xf>
    <xf numFmtId="0" fontId="5" fillId="0" borderId="1" xfId="0" applyFont="1" applyBorder="1" applyAlignment="1">
      <alignment horizontal="right"/>
    </xf>
    <xf numFmtId="0" fontId="5" fillId="0" borderId="1" xfId="0" applyFont="1" applyBorder="1" applyAlignment="1">
      <alignment wrapText="1"/>
    </xf>
    <xf numFmtId="0" fontId="5" fillId="0" borderId="0" xfId="0" applyFont="1" applyAlignment="1"/>
    <xf numFmtId="0" fontId="12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 wrapText="1"/>
    </xf>
    <xf numFmtId="166" fontId="5" fillId="0" borderId="1" xfId="0" applyNumberFormat="1" applyFont="1" applyBorder="1" applyAlignment="1">
      <alignment horizontal="right"/>
    </xf>
    <xf numFmtId="0" fontId="5" fillId="0" borderId="0" xfId="0" applyFont="1" applyAlignment="1"/>
    <xf numFmtId="0" fontId="1" fillId="5" borderId="0" xfId="0" applyFont="1" applyFill="1"/>
    <xf numFmtId="0" fontId="15" fillId="6" borderId="0" xfId="0" applyFont="1" applyFill="1" applyAlignment="1">
      <alignment horizontal="center"/>
    </xf>
    <xf numFmtId="0" fontId="1" fillId="6" borderId="0" xfId="0" applyFont="1" applyFill="1"/>
    <xf numFmtId="0" fontId="1" fillId="7" borderId="0" xfId="0" applyFont="1" applyFill="1"/>
    <xf numFmtId="0" fontId="3" fillId="0" borderId="0" xfId="0" applyFont="1" applyAlignment="1"/>
    <xf numFmtId="0" fontId="12" fillId="0" borderId="1" xfId="0" applyFont="1" applyBorder="1" applyAlignment="1">
      <alignment horizontal="center" wrapText="1"/>
    </xf>
    <xf numFmtId="1" fontId="4" fillId="0" borderId="1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 wrapText="1"/>
    </xf>
    <xf numFmtId="0" fontId="1" fillId="0" borderId="1" xfId="0" applyFont="1" applyBorder="1" applyAlignment="1">
      <alignment horizontal="center"/>
    </xf>
    <xf numFmtId="4" fontId="1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wrapText="1"/>
    </xf>
    <xf numFmtId="0" fontId="10" fillId="0" borderId="1" xfId="0" applyFont="1" applyBorder="1" applyAlignment="1">
      <alignment horizontal="center"/>
    </xf>
    <xf numFmtId="0" fontId="16" fillId="6" borderId="0" xfId="0" applyFont="1" applyFill="1" applyAlignment="1">
      <alignment horizontal="center"/>
    </xf>
    <xf numFmtId="0" fontId="17" fillId="0" borderId="1" xfId="0" applyFont="1" applyBorder="1" applyAlignment="1">
      <alignment wrapText="1"/>
    </xf>
    <xf numFmtId="0" fontId="18" fillId="0" borderId="0" xfId="0" applyFont="1"/>
    <xf numFmtId="0" fontId="18" fillId="6" borderId="0" xfId="0" applyFont="1" applyFill="1" applyAlignment="1"/>
    <xf numFmtId="0" fontId="19" fillId="6" borderId="0" xfId="0" applyFont="1" applyFill="1" applyAlignment="1">
      <alignment horizontal="center"/>
    </xf>
    <xf numFmtId="0" fontId="20" fillId="6" borderId="0" xfId="0" applyFont="1" applyFill="1" applyAlignment="1"/>
    <xf numFmtId="0" fontId="21" fillId="6" borderId="0" xfId="0" applyFont="1" applyFill="1" applyAlignment="1">
      <alignment horizontal="center"/>
    </xf>
    <xf numFmtId="0" fontId="6" fillId="6" borderId="0" xfId="0" applyFont="1" applyFill="1" applyAlignment="1"/>
    <xf numFmtId="0" fontId="22" fillId="6" borderId="0" xfId="0" applyFont="1" applyFill="1" applyAlignment="1"/>
    <xf numFmtId="0" fontId="23" fillId="6" borderId="0" xfId="0" applyFont="1" applyFill="1" applyAlignment="1">
      <alignment horizontal="center"/>
    </xf>
    <xf numFmtId="0" fontId="18" fillId="6" borderId="0" xfId="0" applyFont="1" applyFill="1" applyAlignment="1">
      <alignment wrapText="1"/>
    </xf>
    <xf numFmtId="0" fontId="18" fillId="6" borderId="0" xfId="0" applyFont="1" applyFill="1" applyAlignment="1">
      <alignment wrapText="1"/>
    </xf>
    <xf numFmtId="0" fontId="6" fillId="6" borderId="2" xfId="0" applyFont="1" applyFill="1" applyBorder="1" applyAlignment="1"/>
    <xf numFmtId="0" fontId="18" fillId="6" borderId="2" xfId="0" applyFont="1" applyFill="1" applyBorder="1" applyAlignment="1">
      <alignment wrapText="1"/>
    </xf>
    <xf numFmtId="0" fontId="10" fillId="0" borderId="0" xfId="0" applyFont="1" applyAlignment="1">
      <alignment wrapText="1"/>
    </xf>
    <xf numFmtId="0" fontId="0" fillId="0" borderId="0" xfId="0" applyFont="1" applyAlignment="1"/>
    <xf numFmtId="0" fontId="1" fillId="0" borderId="0" xfId="0" applyFont="1" applyAlignment="1">
      <alignment wrapText="1"/>
    </xf>
    <xf numFmtId="0" fontId="4" fillId="4" borderId="0" xfId="0" applyFont="1" applyFill="1" applyAlignment="1">
      <alignment horizontal="center"/>
    </xf>
    <xf numFmtId="0" fontId="14" fillId="5" borderId="0" xfId="0" applyFont="1" applyFill="1" applyAlignment="1">
      <alignment horizontal="center"/>
    </xf>
    <xf numFmtId="0" fontId="15" fillId="7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0" fillId="0" borderId="3" xfId="0" pivotButton="1" applyFont="1" applyBorder="1" applyAlignment="1"/>
    <xf numFmtId="0" fontId="0" fillId="0" borderId="4" xfId="0" applyFont="1" applyBorder="1" applyAlignment="1"/>
    <xf numFmtId="0" fontId="0" fillId="0" borderId="3" xfId="0" applyFont="1" applyBorder="1" applyAlignment="1"/>
    <xf numFmtId="0" fontId="0" fillId="0" borderId="4" xfId="0" applyNumberFormat="1" applyFont="1" applyBorder="1" applyAlignment="1"/>
    <xf numFmtId="0" fontId="0" fillId="0" borderId="5" xfId="0" applyFont="1" applyBorder="1" applyAlignment="1"/>
    <xf numFmtId="0" fontId="0" fillId="0" borderId="6" xfId="0" applyNumberFormat="1" applyFont="1" applyBorder="1" applyAlignment="1"/>
    <xf numFmtId="0" fontId="0" fillId="0" borderId="7" xfId="0" applyFont="1" applyBorder="1" applyAlignment="1"/>
    <xf numFmtId="0" fontId="0" fillId="0" borderId="8" xfId="0" applyNumberFormat="1" applyFont="1" applyBorder="1" applyAlignment="1"/>
    <xf numFmtId="164" fontId="0" fillId="0" borderId="3" xfId="0" applyNumberFormat="1" applyFont="1" applyBorder="1" applyAlignment="1"/>
    <xf numFmtId="164" fontId="0" fillId="0" borderId="5" xfId="0" applyNumberFormat="1" applyFont="1" applyBorder="1" applyAlignment="1"/>
    <xf numFmtId="164" fontId="0" fillId="0" borderId="7" xfId="0" applyNumberFormat="1" applyFont="1" applyBorder="1" applyAlignment="1"/>
    <xf numFmtId="0" fontId="0" fillId="0" borderId="9" xfId="0" applyFont="1" applyBorder="1" applyAlignment="1"/>
    <xf numFmtId="0" fontId="0" fillId="0" borderId="10" xfId="0" applyFont="1" applyBorder="1" applyAlignment="1"/>
    <xf numFmtId="1" fontId="0" fillId="0" borderId="3" xfId="0" applyNumberFormat="1" applyFont="1" applyBorder="1" applyAlignment="1"/>
    <xf numFmtId="0" fontId="0" fillId="0" borderId="3" xfId="0" applyNumberFormat="1" applyFont="1" applyBorder="1" applyAlignment="1"/>
    <xf numFmtId="0" fontId="0" fillId="0" borderId="10" xfId="0" applyNumberFormat="1" applyFont="1" applyBorder="1" applyAlignment="1"/>
    <xf numFmtId="1" fontId="0" fillId="0" borderId="5" xfId="0" applyNumberFormat="1" applyFont="1" applyBorder="1" applyAlignment="1"/>
    <xf numFmtId="0" fontId="0" fillId="0" borderId="5" xfId="0" applyNumberFormat="1" applyFont="1" applyBorder="1" applyAlignment="1"/>
    <xf numFmtId="0" fontId="0" fillId="0" borderId="11" xfId="0" applyNumberFormat="1" applyFont="1" applyBorder="1" applyAlignment="1"/>
    <xf numFmtId="1" fontId="0" fillId="0" borderId="7" xfId="0" applyNumberFormat="1" applyFont="1" applyBorder="1" applyAlignment="1"/>
    <xf numFmtId="0" fontId="0" fillId="0" borderId="7" xfId="0" applyNumberFormat="1" applyFont="1" applyBorder="1" applyAlignment="1"/>
    <xf numFmtId="0" fontId="0" fillId="0" borderId="12" xfId="0" applyNumberFormat="1" applyFont="1" applyBorder="1" applyAlignment="1"/>
  </cellXfs>
  <cellStyles count="1"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uk-UA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Тренд суми транзакцій за датами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EDA!$O$16</c:f>
              <c:strCache>
                <c:ptCount val="1"/>
                <c:pt idx="0">
                  <c:v>SUM of transaction_amount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numRef>
              <c:f>EDA!$N$17:$N$316</c:f>
              <c:numCache>
                <c:formatCode>yyyy"-"mm"-"dd</c:formatCode>
                <c:ptCount val="300"/>
                <c:pt idx="0">
                  <c:v>44927</c:v>
                </c:pt>
                <c:pt idx="1">
                  <c:v>44928</c:v>
                </c:pt>
                <c:pt idx="2">
                  <c:v>44929</c:v>
                </c:pt>
                <c:pt idx="3">
                  <c:v>44931</c:v>
                </c:pt>
                <c:pt idx="4">
                  <c:v>44934</c:v>
                </c:pt>
                <c:pt idx="5">
                  <c:v>44935</c:v>
                </c:pt>
                <c:pt idx="6">
                  <c:v>44937</c:v>
                </c:pt>
                <c:pt idx="7">
                  <c:v>44939</c:v>
                </c:pt>
                <c:pt idx="8">
                  <c:v>44940</c:v>
                </c:pt>
                <c:pt idx="9">
                  <c:v>44942</c:v>
                </c:pt>
                <c:pt idx="10">
                  <c:v>44943</c:v>
                </c:pt>
                <c:pt idx="11">
                  <c:v>44946</c:v>
                </c:pt>
                <c:pt idx="12">
                  <c:v>44947</c:v>
                </c:pt>
                <c:pt idx="13">
                  <c:v>44948</c:v>
                </c:pt>
                <c:pt idx="14">
                  <c:v>44949</c:v>
                </c:pt>
                <c:pt idx="15">
                  <c:v>44950</c:v>
                </c:pt>
                <c:pt idx="16">
                  <c:v>44951</c:v>
                </c:pt>
                <c:pt idx="17">
                  <c:v>44953</c:v>
                </c:pt>
                <c:pt idx="18">
                  <c:v>44954</c:v>
                </c:pt>
                <c:pt idx="19">
                  <c:v>44955</c:v>
                </c:pt>
                <c:pt idx="20">
                  <c:v>44956</c:v>
                </c:pt>
                <c:pt idx="21">
                  <c:v>44957</c:v>
                </c:pt>
                <c:pt idx="22">
                  <c:v>44958</c:v>
                </c:pt>
                <c:pt idx="23">
                  <c:v>44959</c:v>
                </c:pt>
                <c:pt idx="24">
                  <c:v>44960</c:v>
                </c:pt>
                <c:pt idx="25">
                  <c:v>44962</c:v>
                </c:pt>
                <c:pt idx="26">
                  <c:v>44963</c:v>
                </c:pt>
                <c:pt idx="27">
                  <c:v>44964</c:v>
                </c:pt>
                <c:pt idx="28">
                  <c:v>44965</c:v>
                </c:pt>
                <c:pt idx="29">
                  <c:v>44966</c:v>
                </c:pt>
                <c:pt idx="30">
                  <c:v>44967</c:v>
                </c:pt>
                <c:pt idx="31">
                  <c:v>44968</c:v>
                </c:pt>
                <c:pt idx="32">
                  <c:v>44969</c:v>
                </c:pt>
                <c:pt idx="33">
                  <c:v>44970</c:v>
                </c:pt>
                <c:pt idx="34">
                  <c:v>44971</c:v>
                </c:pt>
                <c:pt idx="35">
                  <c:v>44972</c:v>
                </c:pt>
                <c:pt idx="36">
                  <c:v>44973</c:v>
                </c:pt>
                <c:pt idx="37">
                  <c:v>44974</c:v>
                </c:pt>
                <c:pt idx="38">
                  <c:v>44975</c:v>
                </c:pt>
                <c:pt idx="39">
                  <c:v>44976</c:v>
                </c:pt>
                <c:pt idx="40">
                  <c:v>44977</c:v>
                </c:pt>
                <c:pt idx="41">
                  <c:v>44978</c:v>
                </c:pt>
                <c:pt idx="42">
                  <c:v>44979</c:v>
                </c:pt>
                <c:pt idx="43">
                  <c:v>44981</c:v>
                </c:pt>
                <c:pt idx="44">
                  <c:v>44982</c:v>
                </c:pt>
                <c:pt idx="45">
                  <c:v>44983</c:v>
                </c:pt>
                <c:pt idx="46">
                  <c:v>44984</c:v>
                </c:pt>
                <c:pt idx="47">
                  <c:v>44985</c:v>
                </c:pt>
                <c:pt idx="48">
                  <c:v>44986</c:v>
                </c:pt>
                <c:pt idx="49">
                  <c:v>44987</c:v>
                </c:pt>
                <c:pt idx="50">
                  <c:v>44988</c:v>
                </c:pt>
                <c:pt idx="51">
                  <c:v>44989</c:v>
                </c:pt>
                <c:pt idx="52">
                  <c:v>44991</c:v>
                </c:pt>
                <c:pt idx="53">
                  <c:v>44992</c:v>
                </c:pt>
                <c:pt idx="54">
                  <c:v>44995</c:v>
                </c:pt>
                <c:pt idx="55">
                  <c:v>44996</c:v>
                </c:pt>
                <c:pt idx="56">
                  <c:v>44997</c:v>
                </c:pt>
                <c:pt idx="57">
                  <c:v>44998</c:v>
                </c:pt>
                <c:pt idx="58">
                  <c:v>44999</c:v>
                </c:pt>
                <c:pt idx="59">
                  <c:v>45000</c:v>
                </c:pt>
                <c:pt idx="60">
                  <c:v>45001</c:v>
                </c:pt>
                <c:pt idx="61">
                  <c:v>45002</c:v>
                </c:pt>
                <c:pt idx="62">
                  <c:v>45004</c:v>
                </c:pt>
                <c:pt idx="63">
                  <c:v>45005</c:v>
                </c:pt>
                <c:pt idx="64">
                  <c:v>45006</c:v>
                </c:pt>
                <c:pt idx="65">
                  <c:v>45008</c:v>
                </c:pt>
                <c:pt idx="66">
                  <c:v>45009</c:v>
                </c:pt>
                <c:pt idx="67">
                  <c:v>45010</c:v>
                </c:pt>
                <c:pt idx="68">
                  <c:v>45013</c:v>
                </c:pt>
                <c:pt idx="69">
                  <c:v>45014</c:v>
                </c:pt>
                <c:pt idx="70">
                  <c:v>45015</c:v>
                </c:pt>
                <c:pt idx="71">
                  <c:v>45016</c:v>
                </c:pt>
                <c:pt idx="72">
                  <c:v>45018</c:v>
                </c:pt>
                <c:pt idx="73">
                  <c:v>45019</c:v>
                </c:pt>
                <c:pt idx="74">
                  <c:v>45020</c:v>
                </c:pt>
                <c:pt idx="75">
                  <c:v>45021</c:v>
                </c:pt>
                <c:pt idx="76">
                  <c:v>45022</c:v>
                </c:pt>
                <c:pt idx="77">
                  <c:v>45023</c:v>
                </c:pt>
                <c:pt idx="78">
                  <c:v>45024</c:v>
                </c:pt>
                <c:pt idx="79">
                  <c:v>45026</c:v>
                </c:pt>
                <c:pt idx="80">
                  <c:v>45027</c:v>
                </c:pt>
                <c:pt idx="81">
                  <c:v>45028</c:v>
                </c:pt>
                <c:pt idx="82">
                  <c:v>45029</c:v>
                </c:pt>
                <c:pt idx="83">
                  <c:v>45030</c:v>
                </c:pt>
                <c:pt idx="84">
                  <c:v>45031</c:v>
                </c:pt>
                <c:pt idx="85">
                  <c:v>45032</c:v>
                </c:pt>
                <c:pt idx="86">
                  <c:v>45033</c:v>
                </c:pt>
                <c:pt idx="87">
                  <c:v>45035</c:v>
                </c:pt>
                <c:pt idx="88">
                  <c:v>45036</c:v>
                </c:pt>
                <c:pt idx="89">
                  <c:v>45037</c:v>
                </c:pt>
                <c:pt idx="90">
                  <c:v>45038</c:v>
                </c:pt>
                <c:pt idx="91">
                  <c:v>45039</c:v>
                </c:pt>
                <c:pt idx="92">
                  <c:v>45040</c:v>
                </c:pt>
                <c:pt idx="93">
                  <c:v>45041</c:v>
                </c:pt>
                <c:pt idx="94">
                  <c:v>45042</c:v>
                </c:pt>
                <c:pt idx="95">
                  <c:v>45043</c:v>
                </c:pt>
                <c:pt idx="96">
                  <c:v>45046</c:v>
                </c:pt>
                <c:pt idx="97">
                  <c:v>45047</c:v>
                </c:pt>
                <c:pt idx="98">
                  <c:v>45048</c:v>
                </c:pt>
                <c:pt idx="99">
                  <c:v>45049</c:v>
                </c:pt>
                <c:pt idx="100">
                  <c:v>45050</c:v>
                </c:pt>
                <c:pt idx="101">
                  <c:v>45051</c:v>
                </c:pt>
                <c:pt idx="102">
                  <c:v>45052</c:v>
                </c:pt>
                <c:pt idx="103">
                  <c:v>45053</c:v>
                </c:pt>
                <c:pt idx="104">
                  <c:v>45055</c:v>
                </c:pt>
                <c:pt idx="105">
                  <c:v>45056</c:v>
                </c:pt>
                <c:pt idx="106">
                  <c:v>45057</c:v>
                </c:pt>
                <c:pt idx="107">
                  <c:v>45058</c:v>
                </c:pt>
                <c:pt idx="108">
                  <c:v>45059</c:v>
                </c:pt>
                <c:pt idx="109">
                  <c:v>45060</c:v>
                </c:pt>
                <c:pt idx="110">
                  <c:v>45061</c:v>
                </c:pt>
                <c:pt idx="111">
                  <c:v>45062</c:v>
                </c:pt>
                <c:pt idx="112">
                  <c:v>45064</c:v>
                </c:pt>
                <c:pt idx="113">
                  <c:v>45065</c:v>
                </c:pt>
                <c:pt idx="114">
                  <c:v>45067</c:v>
                </c:pt>
                <c:pt idx="115">
                  <c:v>45069</c:v>
                </c:pt>
                <c:pt idx="116">
                  <c:v>45070</c:v>
                </c:pt>
                <c:pt idx="117">
                  <c:v>45071</c:v>
                </c:pt>
                <c:pt idx="118">
                  <c:v>45072</c:v>
                </c:pt>
                <c:pt idx="119">
                  <c:v>45073</c:v>
                </c:pt>
                <c:pt idx="120">
                  <c:v>45074</c:v>
                </c:pt>
                <c:pt idx="121">
                  <c:v>45076</c:v>
                </c:pt>
                <c:pt idx="122">
                  <c:v>45077</c:v>
                </c:pt>
                <c:pt idx="123">
                  <c:v>45078</c:v>
                </c:pt>
                <c:pt idx="124">
                  <c:v>45080</c:v>
                </c:pt>
                <c:pt idx="125">
                  <c:v>45081</c:v>
                </c:pt>
                <c:pt idx="126">
                  <c:v>45082</c:v>
                </c:pt>
                <c:pt idx="127">
                  <c:v>45083</c:v>
                </c:pt>
                <c:pt idx="128">
                  <c:v>45084</c:v>
                </c:pt>
                <c:pt idx="129">
                  <c:v>45085</c:v>
                </c:pt>
                <c:pt idx="130">
                  <c:v>45086</c:v>
                </c:pt>
                <c:pt idx="131">
                  <c:v>45087</c:v>
                </c:pt>
                <c:pt idx="132">
                  <c:v>45089</c:v>
                </c:pt>
                <c:pt idx="133">
                  <c:v>45092</c:v>
                </c:pt>
                <c:pt idx="134">
                  <c:v>45093</c:v>
                </c:pt>
                <c:pt idx="135">
                  <c:v>45094</c:v>
                </c:pt>
                <c:pt idx="136">
                  <c:v>45095</c:v>
                </c:pt>
                <c:pt idx="137">
                  <c:v>45097</c:v>
                </c:pt>
                <c:pt idx="138">
                  <c:v>45098</c:v>
                </c:pt>
                <c:pt idx="139">
                  <c:v>45099</c:v>
                </c:pt>
                <c:pt idx="140">
                  <c:v>45100</c:v>
                </c:pt>
                <c:pt idx="141">
                  <c:v>45101</c:v>
                </c:pt>
                <c:pt idx="142">
                  <c:v>45103</c:v>
                </c:pt>
                <c:pt idx="143">
                  <c:v>45104</c:v>
                </c:pt>
                <c:pt idx="144">
                  <c:v>45105</c:v>
                </c:pt>
                <c:pt idx="145">
                  <c:v>45106</c:v>
                </c:pt>
                <c:pt idx="146">
                  <c:v>45108</c:v>
                </c:pt>
                <c:pt idx="147">
                  <c:v>45110</c:v>
                </c:pt>
                <c:pt idx="148">
                  <c:v>45111</c:v>
                </c:pt>
                <c:pt idx="149">
                  <c:v>45112</c:v>
                </c:pt>
                <c:pt idx="150">
                  <c:v>45113</c:v>
                </c:pt>
                <c:pt idx="151">
                  <c:v>45115</c:v>
                </c:pt>
                <c:pt idx="152">
                  <c:v>45116</c:v>
                </c:pt>
                <c:pt idx="153">
                  <c:v>45117</c:v>
                </c:pt>
                <c:pt idx="154">
                  <c:v>45119</c:v>
                </c:pt>
                <c:pt idx="155">
                  <c:v>45120</c:v>
                </c:pt>
                <c:pt idx="156">
                  <c:v>45121</c:v>
                </c:pt>
                <c:pt idx="157">
                  <c:v>45122</c:v>
                </c:pt>
                <c:pt idx="158">
                  <c:v>45123</c:v>
                </c:pt>
                <c:pt idx="159">
                  <c:v>45124</c:v>
                </c:pt>
                <c:pt idx="160">
                  <c:v>45125</c:v>
                </c:pt>
                <c:pt idx="161">
                  <c:v>45126</c:v>
                </c:pt>
                <c:pt idx="162">
                  <c:v>45129</c:v>
                </c:pt>
                <c:pt idx="163">
                  <c:v>45130</c:v>
                </c:pt>
                <c:pt idx="164">
                  <c:v>45131</c:v>
                </c:pt>
                <c:pt idx="165">
                  <c:v>45132</c:v>
                </c:pt>
                <c:pt idx="166">
                  <c:v>45135</c:v>
                </c:pt>
                <c:pt idx="167">
                  <c:v>45137</c:v>
                </c:pt>
                <c:pt idx="168">
                  <c:v>45138</c:v>
                </c:pt>
                <c:pt idx="169">
                  <c:v>45139</c:v>
                </c:pt>
                <c:pt idx="170">
                  <c:v>45140</c:v>
                </c:pt>
                <c:pt idx="171">
                  <c:v>45141</c:v>
                </c:pt>
                <c:pt idx="172">
                  <c:v>45142</c:v>
                </c:pt>
                <c:pt idx="173">
                  <c:v>45143</c:v>
                </c:pt>
                <c:pt idx="174">
                  <c:v>45145</c:v>
                </c:pt>
                <c:pt idx="175">
                  <c:v>45146</c:v>
                </c:pt>
                <c:pt idx="176">
                  <c:v>45147</c:v>
                </c:pt>
                <c:pt idx="177">
                  <c:v>45148</c:v>
                </c:pt>
                <c:pt idx="178">
                  <c:v>45149</c:v>
                </c:pt>
                <c:pt idx="179">
                  <c:v>45151</c:v>
                </c:pt>
                <c:pt idx="180">
                  <c:v>45152</c:v>
                </c:pt>
                <c:pt idx="181">
                  <c:v>45153</c:v>
                </c:pt>
                <c:pt idx="182">
                  <c:v>45154</c:v>
                </c:pt>
                <c:pt idx="183">
                  <c:v>45155</c:v>
                </c:pt>
                <c:pt idx="184">
                  <c:v>45156</c:v>
                </c:pt>
                <c:pt idx="185">
                  <c:v>45158</c:v>
                </c:pt>
                <c:pt idx="186">
                  <c:v>45159</c:v>
                </c:pt>
                <c:pt idx="187">
                  <c:v>45161</c:v>
                </c:pt>
                <c:pt idx="188">
                  <c:v>45162</c:v>
                </c:pt>
                <c:pt idx="189">
                  <c:v>45163</c:v>
                </c:pt>
                <c:pt idx="190">
                  <c:v>45164</c:v>
                </c:pt>
                <c:pt idx="191">
                  <c:v>45165</c:v>
                </c:pt>
                <c:pt idx="192">
                  <c:v>45166</c:v>
                </c:pt>
                <c:pt idx="193">
                  <c:v>45167</c:v>
                </c:pt>
                <c:pt idx="194">
                  <c:v>45168</c:v>
                </c:pt>
                <c:pt idx="195">
                  <c:v>45169</c:v>
                </c:pt>
                <c:pt idx="196">
                  <c:v>45170</c:v>
                </c:pt>
                <c:pt idx="197">
                  <c:v>45171</c:v>
                </c:pt>
                <c:pt idx="198">
                  <c:v>45172</c:v>
                </c:pt>
                <c:pt idx="199">
                  <c:v>45174</c:v>
                </c:pt>
                <c:pt idx="200">
                  <c:v>45175</c:v>
                </c:pt>
                <c:pt idx="201">
                  <c:v>45176</c:v>
                </c:pt>
                <c:pt idx="202">
                  <c:v>45177</c:v>
                </c:pt>
                <c:pt idx="203">
                  <c:v>45178</c:v>
                </c:pt>
                <c:pt idx="204">
                  <c:v>45179</c:v>
                </c:pt>
                <c:pt idx="205">
                  <c:v>45180</c:v>
                </c:pt>
                <c:pt idx="206">
                  <c:v>45182</c:v>
                </c:pt>
                <c:pt idx="207">
                  <c:v>45184</c:v>
                </c:pt>
                <c:pt idx="208">
                  <c:v>45185</c:v>
                </c:pt>
                <c:pt idx="209">
                  <c:v>45186</c:v>
                </c:pt>
                <c:pt idx="210">
                  <c:v>45187</c:v>
                </c:pt>
                <c:pt idx="211">
                  <c:v>45188</c:v>
                </c:pt>
                <c:pt idx="212">
                  <c:v>45190</c:v>
                </c:pt>
                <c:pt idx="213">
                  <c:v>45192</c:v>
                </c:pt>
                <c:pt idx="214">
                  <c:v>45193</c:v>
                </c:pt>
                <c:pt idx="215">
                  <c:v>45194</c:v>
                </c:pt>
                <c:pt idx="216">
                  <c:v>45195</c:v>
                </c:pt>
                <c:pt idx="217">
                  <c:v>45196</c:v>
                </c:pt>
                <c:pt idx="218">
                  <c:v>45197</c:v>
                </c:pt>
                <c:pt idx="219">
                  <c:v>45198</c:v>
                </c:pt>
                <c:pt idx="220">
                  <c:v>45199</c:v>
                </c:pt>
                <c:pt idx="221">
                  <c:v>45200</c:v>
                </c:pt>
                <c:pt idx="222">
                  <c:v>45201</c:v>
                </c:pt>
                <c:pt idx="223">
                  <c:v>45202</c:v>
                </c:pt>
                <c:pt idx="224">
                  <c:v>45203</c:v>
                </c:pt>
                <c:pt idx="225">
                  <c:v>45204</c:v>
                </c:pt>
                <c:pt idx="226">
                  <c:v>45206</c:v>
                </c:pt>
                <c:pt idx="227">
                  <c:v>45207</c:v>
                </c:pt>
                <c:pt idx="228">
                  <c:v>45208</c:v>
                </c:pt>
                <c:pt idx="229">
                  <c:v>45209</c:v>
                </c:pt>
                <c:pt idx="230">
                  <c:v>45210</c:v>
                </c:pt>
                <c:pt idx="231">
                  <c:v>45211</c:v>
                </c:pt>
                <c:pt idx="232">
                  <c:v>45212</c:v>
                </c:pt>
                <c:pt idx="233">
                  <c:v>45213</c:v>
                </c:pt>
                <c:pt idx="234">
                  <c:v>45214</c:v>
                </c:pt>
                <c:pt idx="235">
                  <c:v>45215</c:v>
                </c:pt>
                <c:pt idx="236">
                  <c:v>45216</c:v>
                </c:pt>
                <c:pt idx="237">
                  <c:v>45217</c:v>
                </c:pt>
                <c:pt idx="238">
                  <c:v>45218</c:v>
                </c:pt>
                <c:pt idx="239">
                  <c:v>45219</c:v>
                </c:pt>
                <c:pt idx="240">
                  <c:v>45220</c:v>
                </c:pt>
                <c:pt idx="241">
                  <c:v>45222</c:v>
                </c:pt>
                <c:pt idx="242">
                  <c:v>45223</c:v>
                </c:pt>
                <c:pt idx="243">
                  <c:v>45224</c:v>
                </c:pt>
                <c:pt idx="244">
                  <c:v>45225</c:v>
                </c:pt>
                <c:pt idx="245">
                  <c:v>45226</c:v>
                </c:pt>
                <c:pt idx="246">
                  <c:v>45227</c:v>
                </c:pt>
                <c:pt idx="247">
                  <c:v>45228</c:v>
                </c:pt>
                <c:pt idx="248">
                  <c:v>45229</c:v>
                </c:pt>
                <c:pt idx="249">
                  <c:v>45231</c:v>
                </c:pt>
                <c:pt idx="250">
                  <c:v>45233</c:v>
                </c:pt>
                <c:pt idx="251">
                  <c:v>45234</c:v>
                </c:pt>
                <c:pt idx="252">
                  <c:v>45235</c:v>
                </c:pt>
                <c:pt idx="253">
                  <c:v>45236</c:v>
                </c:pt>
                <c:pt idx="254">
                  <c:v>45238</c:v>
                </c:pt>
                <c:pt idx="255">
                  <c:v>45239</c:v>
                </c:pt>
                <c:pt idx="256">
                  <c:v>45240</c:v>
                </c:pt>
                <c:pt idx="257">
                  <c:v>45241</c:v>
                </c:pt>
                <c:pt idx="258">
                  <c:v>45242</c:v>
                </c:pt>
                <c:pt idx="259">
                  <c:v>45243</c:v>
                </c:pt>
                <c:pt idx="260">
                  <c:v>45244</c:v>
                </c:pt>
                <c:pt idx="261">
                  <c:v>45245</c:v>
                </c:pt>
                <c:pt idx="262">
                  <c:v>45246</c:v>
                </c:pt>
                <c:pt idx="263">
                  <c:v>45247</c:v>
                </c:pt>
                <c:pt idx="264">
                  <c:v>45248</c:v>
                </c:pt>
                <c:pt idx="265">
                  <c:v>45249</c:v>
                </c:pt>
                <c:pt idx="266">
                  <c:v>45250</c:v>
                </c:pt>
                <c:pt idx="267">
                  <c:v>45251</c:v>
                </c:pt>
                <c:pt idx="268">
                  <c:v>45253</c:v>
                </c:pt>
                <c:pt idx="269">
                  <c:v>45254</c:v>
                </c:pt>
                <c:pt idx="270">
                  <c:v>45255</c:v>
                </c:pt>
                <c:pt idx="271">
                  <c:v>45256</c:v>
                </c:pt>
                <c:pt idx="272">
                  <c:v>45257</c:v>
                </c:pt>
                <c:pt idx="273">
                  <c:v>45259</c:v>
                </c:pt>
                <c:pt idx="274">
                  <c:v>45260</c:v>
                </c:pt>
                <c:pt idx="275">
                  <c:v>45261</c:v>
                </c:pt>
                <c:pt idx="276">
                  <c:v>45263</c:v>
                </c:pt>
                <c:pt idx="277">
                  <c:v>45264</c:v>
                </c:pt>
                <c:pt idx="278">
                  <c:v>45265</c:v>
                </c:pt>
                <c:pt idx="279">
                  <c:v>45266</c:v>
                </c:pt>
                <c:pt idx="280">
                  <c:v>45267</c:v>
                </c:pt>
                <c:pt idx="281">
                  <c:v>45268</c:v>
                </c:pt>
                <c:pt idx="282">
                  <c:v>45270</c:v>
                </c:pt>
                <c:pt idx="283">
                  <c:v>45271</c:v>
                </c:pt>
                <c:pt idx="284">
                  <c:v>45273</c:v>
                </c:pt>
                <c:pt idx="285">
                  <c:v>45274</c:v>
                </c:pt>
                <c:pt idx="286">
                  <c:v>45275</c:v>
                </c:pt>
                <c:pt idx="287">
                  <c:v>45277</c:v>
                </c:pt>
                <c:pt idx="288">
                  <c:v>45278</c:v>
                </c:pt>
                <c:pt idx="289">
                  <c:v>45279</c:v>
                </c:pt>
                <c:pt idx="290">
                  <c:v>45281</c:v>
                </c:pt>
                <c:pt idx="291">
                  <c:v>45282</c:v>
                </c:pt>
                <c:pt idx="292">
                  <c:v>45283</c:v>
                </c:pt>
                <c:pt idx="293">
                  <c:v>45284</c:v>
                </c:pt>
                <c:pt idx="294">
                  <c:v>45285</c:v>
                </c:pt>
                <c:pt idx="295">
                  <c:v>45286</c:v>
                </c:pt>
                <c:pt idx="296">
                  <c:v>45287</c:v>
                </c:pt>
                <c:pt idx="297">
                  <c:v>45289</c:v>
                </c:pt>
                <c:pt idx="298">
                  <c:v>45290</c:v>
                </c:pt>
                <c:pt idx="299">
                  <c:v>45291</c:v>
                </c:pt>
              </c:numCache>
            </c:numRef>
          </c:cat>
          <c:val>
            <c:numRef>
              <c:f>EDA!$O$17:$O$316</c:f>
              <c:numCache>
                <c:formatCode>General</c:formatCode>
                <c:ptCount val="300"/>
                <c:pt idx="0">
                  <c:v>38406</c:v>
                </c:pt>
                <c:pt idx="1">
                  <c:v>41587</c:v>
                </c:pt>
                <c:pt idx="2">
                  <c:v>17164</c:v>
                </c:pt>
                <c:pt idx="3">
                  <c:v>34388</c:v>
                </c:pt>
                <c:pt idx="4">
                  <c:v>56433</c:v>
                </c:pt>
                <c:pt idx="5">
                  <c:v>36952</c:v>
                </c:pt>
                <c:pt idx="6">
                  <c:v>9838</c:v>
                </c:pt>
                <c:pt idx="7">
                  <c:v>25878</c:v>
                </c:pt>
                <c:pt idx="8">
                  <c:v>8387</c:v>
                </c:pt>
                <c:pt idx="9">
                  <c:v>42286</c:v>
                </c:pt>
                <c:pt idx="10">
                  <c:v>37653</c:v>
                </c:pt>
                <c:pt idx="11">
                  <c:v>21811</c:v>
                </c:pt>
                <c:pt idx="12">
                  <c:v>17478</c:v>
                </c:pt>
                <c:pt idx="13">
                  <c:v>85367</c:v>
                </c:pt>
                <c:pt idx="14">
                  <c:v>78920</c:v>
                </c:pt>
                <c:pt idx="15">
                  <c:v>38268</c:v>
                </c:pt>
                <c:pt idx="16">
                  <c:v>23618</c:v>
                </c:pt>
                <c:pt idx="17">
                  <c:v>22708</c:v>
                </c:pt>
                <c:pt idx="18">
                  <c:v>41417</c:v>
                </c:pt>
                <c:pt idx="19">
                  <c:v>93162</c:v>
                </c:pt>
                <c:pt idx="20">
                  <c:v>139568</c:v>
                </c:pt>
                <c:pt idx="21">
                  <c:v>2789</c:v>
                </c:pt>
                <c:pt idx="22">
                  <c:v>31938</c:v>
                </c:pt>
                <c:pt idx="23">
                  <c:v>54779</c:v>
                </c:pt>
                <c:pt idx="24">
                  <c:v>81106</c:v>
                </c:pt>
                <c:pt idx="25">
                  <c:v>94913</c:v>
                </c:pt>
                <c:pt idx="26">
                  <c:v>43785</c:v>
                </c:pt>
                <c:pt idx="27">
                  <c:v>34393</c:v>
                </c:pt>
                <c:pt idx="28">
                  <c:v>82447</c:v>
                </c:pt>
                <c:pt idx="29">
                  <c:v>49654</c:v>
                </c:pt>
                <c:pt idx="30">
                  <c:v>78578</c:v>
                </c:pt>
                <c:pt idx="31">
                  <c:v>16923</c:v>
                </c:pt>
                <c:pt idx="32">
                  <c:v>55770</c:v>
                </c:pt>
                <c:pt idx="33">
                  <c:v>66623</c:v>
                </c:pt>
                <c:pt idx="34">
                  <c:v>26977</c:v>
                </c:pt>
                <c:pt idx="35">
                  <c:v>20174</c:v>
                </c:pt>
                <c:pt idx="36">
                  <c:v>48261</c:v>
                </c:pt>
                <c:pt idx="37">
                  <c:v>35056</c:v>
                </c:pt>
                <c:pt idx="38">
                  <c:v>45149</c:v>
                </c:pt>
                <c:pt idx="39">
                  <c:v>78448</c:v>
                </c:pt>
                <c:pt idx="40">
                  <c:v>1017</c:v>
                </c:pt>
                <c:pt idx="41">
                  <c:v>81294</c:v>
                </c:pt>
                <c:pt idx="42">
                  <c:v>30558</c:v>
                </c:pt>
                <c:pt idx="43">
                  <c:v>39719</c:v>
                </c:pt>
                <c:pt idx="44">
                  <c:v>18332</c:v>
                </c:pt>
                <c:pt idx="45">
                  <c:v>63143</c:v>
                </c:pt>
                <c:pt idx="46">
                  <c:v>40363</c:v>
                </c:pt>
                <c:pt idx="47">
                  <c:v>8338</c:v>
                </c:pt>
                <c:pt idx="48">
                  <c:v>13719</c:v>
                </c:pt>
                <c:pt idx="49">
                  <c:v>41197</c:v>
                </c:pt>
                <c:pt idx="50">
                  <c:v>43541</c:v>
                </c:pt>
                <c:pt idx="51">
                  <c:v>42171</c:v>
                </c:pt>
                <c:pt idx="52">
                  <c:v>67220</c:v>
                </c:pt>
                <c:pt idx="53">
                  <c:v>98712</c:v>
                </c:pt>
                <c:pt idx="54">
                  <c:v>31938</c:v>
                </c:pt>
                <c:pt idx="55">
                  <c:v>27601</c:v>
                </c:pt>
                <c:pt idx="56">
                  <c:v>47872</c:v>
                </c:pt>
                <c:pt idx="57">
                  <c:v>64559</c:v>
                </c:pt>
                <c:pt idx="58">
                  <c:v>2884</c:v>
                </c:pt>
                <c:pt idx="59">
                  <c:v>90715</c:v>
                </c:pt>
                <c:pt idx="60">
                  <c:v>29112</c:v>
                </c:pt>
                <c:pt idx="61">
                  <c:v>35989</c:v>
                </c:pt>
                <c:pt idx="62">
                  <c:v>108042</c:v>
                </c:pt>
                <c:pt idx="63">
                  <c:v>116654</c:v>
                </c:pt>
                <c:pt idx="64">
                  <c:v>62467</c:v>
                </c:pt>
                <c:pt idx="65">
                  <c:v>138524</c:v>
                </c:pt>
                <c:pt idx="66">
                  <c:v>7923</c:v>
                </c:pt>
                <c:pt idx="67">
                  <c:v>100773</c:v>
                </c:pt>
                <c:pt idx="68">
                  <c:v>21363</c:v>
                </c:pt>
                <c:pt idx="69">
                  <c:v>20360</c:v>
                </c:pt>
                <c:pt idx="70">
                  <c:v>27384</c:v>
                </c:pt>
                <c:pt idx="71">
                  <c:v>125721</c:v>
                </c:pt>
                <c:pt idx="72">
                  <c:v>34294</c:v>
                </c:pt>
                <c:pt idx="73">
                  <c:v>2611</c:v>
                </c:pt>
                <c:pt idx="74">
                  <c:v>8217</c:v>
                </c:pt>
                <c:pt idx="75">
                  <c:v>84087</c:v>
                </c:pt>
                <c:pt idx="76">
                  <c:v>59892</c:v>
                </c:pt>
                <c:pt idx="77">
                  <c:v>110633</c:v>
                </c:pt>
                <c:pt idx="78">
                  <c:v>17525</c:v>
                </c:pt>
                <c:pt idx="79">
                  <c:v>123430</c:v>
                </c:pt>
                <c:pt idx="80">
                  <c:v>79707</c:v>
                </c:pt>
                <c:pt idx="81">
                  <c:v>6929</c:v>
                </c:pt>
                <c:pt idx="82">
                  <c:v>74141</c:v>
                </c:pt>
                <c:pt idx="83">
                  <c:v>14625</c:v>
                </c:pt>
                <c:pt idx="84">
                  <c:v>13902</c:v>
                </c:pt>
                <c:pt idx="85">
                  <c:v>27677</c:v>
                </c:pt>
                <c:pt idx="86">
                  <c:v>78398</c:v>
                </c:pt>
                <c:pt idx="87">
                  <c:v>44586</c:v>
                </c:pt>
                <c:pt idx="88">
                  <c:v>73583</c:v>
                </c:pt>
                <c:pt idx="89">
                  <c:v>98881</c:v>
                </c:pt>
                <c:pt idx="90">
                  <c:v>129147</c:v>
                </c:pt>
                <c:pt idx="91">
                  <c:v>33017</c:v>
                </c:pt>
                <c:pt idx="92">
                  <c:v>17468</c:v>
                </c:pt>
                <c:pt idx="93">
                  <c:v>75448</c:v>
                </c:pt>
                <c:pt idx="94">
                  <c:v>4560</c:v>
                </c:pt>
                <c:pt idx="95">
                  <c:v>13176</c:v>
                </c:pt>
                <c:pt idx="96">
                  <c:v>80812</c:v>
                </c:pt>
                <c:pt idx="97">
                  <c:v>140775</c:v>
                </c:pt>
                <c:pt idx="98">
                  <c:v>44182</c:v>
                </c:pt>
                <c:pt idx="99">
                  <c:v>30185</c:v>
                </c:pt>
                <c:pt idx="100">
                  <c:v>94480</c:v>
                </c:pt>
                <c:pt idx="101">
                  <c:v>40359</c:v>
                </c:pt>
                <c:pt idx="102">
                  <c:v>47618</c:v>
                </c:pt>
                <c:pt idx="103">
                  <c:v>10702</c:v>
                </c:pt>
                <c:pt idx="104">
                  <c:v>57209</c:v>
                </c:pt>
                <c:pt idx="105">
                  <c:v>34335</c:v>
                </c:pt>
                <c:pt idx="106">
                  <c:v>108403</c:v>
                </c:pt>
                <c:pt idx="107">
                  <c:v>100407</c:v>
                </c:pt>
                <c:pt idx="108">
                  <c:v>134106</c:v>
                </c:pt>
                <c:pt idx="109">
                  <c:v>26778</c:v>
                </c:pt>
                <c:pt idx="110">
                  <c:v>41569</c:v>
                </c:pt>
                <c:pt idx="111">
                  <c:v>12649</c:v>
                </c:pt>
                <c:pt idx="112">
                  <c:v>50137</c:v>
                </c:pt>
                <c:pt idx="113">
                  <c:v>57768</c:v>
                </c:pt>
                <c:pt idx="114">
                  <c:v>79671</c:v>
                </c:pt>
                <c:pt idx="115">
                  <c:v>30975</c:v>
                </c:pt>
                <c:pt idx="116">
                  <c:v>65734</c:v>
                </c:pt>
                <c:pt idx="117">
                  <c:v>46714</c:v>
                </c:pt>
                <c:pt idx="118">
                  <c:v>39101</c:v>
                </c:pt>
                <c:pt idx="119">
                  <c:v>79992</c:v>
                </c:pt>
                <c:pt idx="120">
                  <c:v>54287</c:v>
                </c:pt>
                <c:pt idx="121">
                  <c:v>1708</c:v>
                </c:pt>
                <c:pt idx="122">
                  <c:v>63265</c:v>
                </c:pt>
                <c:pt idx="123">
                  <c:v>14270</c:v>
                </c:pt>
                <c:pt idx="124">
                  <c:v>133338</c:v>
                </c:pt>
                <c:pt idx="125">
                  <c:v>26597</c:v>
                </c:pt>
                <c:pt idx="126">
                  <c:v>26683</c:v>
                </c:pt>
                <c:pt idx="127">
                  <c:v>43041</c:v>
                </c:pt>
                <c:pt idx="128">
                  <c:v>26468</c:v>
                </c:pt>
                <c:pt idx="129">
                  <c:v>38983</c:v>
                </c:pt>
                <c:pt idx="130">
                  <c:v>38886</c:v>
                </c:pt>
                <c:pt idx="131">
                  <c:v>103459</c:v>
                </c:pt>
                <c:pt idx="132">
                  <c:v>18442</c:v>
                </c:pt>
                <c:pt idx="133">
                  <c:v>130195</c:v>
                </c:pt>
                <c:pt idx="134">
                  <c:v>63946</c:v>
                </c:pt>
                <c:pt idx="135">
                  <c:v>59218</c:v>
                </c:pt>
                <c:pt idx="136">
                  <c:v>52135</c:v>
                </c:pt>
                <c:pt idx="137">
                  <c:v>40352</c:v>
                </c:pt>
                <c:pt idx="138">
                  <c:v>40891</c:v>
                </c:pt>
                <c:pt idx="139">
                  <c:v>64674</c:v>
                </c:pt>
                <c:pt idx="140">
                  <c:v>314</c:v>
                </c:pt>
                <c:pt idx="141">
                  <c:v>28658</c:v>
                </c:pt>
                <c:pt idx="142">
                  <c:v>52367</c:v>
                </c:pt>
                <c:pt idx="143">
                  <c:v>48531</c:v>
                </c:pt>
                <c:pt idx="144">
                  <c:v>82630</c:v>
                </c:pt>
                <c:pt idx="145">
                  <c:v>39127</c:v>
                </c:pt>
                <c:pt idx="146">
                  <c:v>54827</c:v>
                </c:pt>
                <c:pt idx="147">
                  <c:v>36476</c:v>
                </c:pt>
                <c:pt idx="148">
                  <c:v>122877</c:v>
                </c:pt>
                <c:pt idx="149">
                  <c:v>32557</c:v>
                </c:pt>
                <c:pt idx="150">
                  <c:v>70184</c:v>
                </c:pt>
                <c:pt idx="151">
                  <c:v>18168</c:v>
                </c:pt>
                <c:pt idx="152">
                  <c:v>7054</c:v>
                </c:pt>
                <c:pt idx="153">
                  <c:v>53342</c:v>
                </c:pt>
                <c:pt idx="154">
                  <c:v>40573</c:v>
                </c:pt>
                <c:pt idx="155">
                  <c:v>96461</c:v>
                </c:pt>
                <c:pt idx="156">
                  <c:v>82230</c:v>
                </c:pt>
                <c:pt idx="157">
                  <c:v>80453</c:v>
                </c:pt>
                <c:pt idx="158">
                  <c:v>15825</c:v>
                </c:pt>
                <c:pt idx="159">
                  <c:v>60290</c:v>
                </c:pt>
                <c:pt idx="160">
                  <c:v>76954</c:v>
                </c:pt>
                <c:pt idx="161">
                  <c:v>41463</c:v>
                </c:pt>
                <c:pt idx="162">
                  <c:v>15656</c:v>
                </c:pt>
                <c:pt idx="163">
                  <c:v>93201</c:v>
                </c:pt>
                <c:pt idx="164">
                  <c:v>11707</c:v>
                </c:pt>
                <c:pt idx="165">
                  <c:v>146993</c:v>
                </c:pt>
                <c:pt idx="166">
                  <c:v>67093</c:v>
                </c:pt>
                <c:pt idx="167">
                  <c:v>90368</c:v>
                </c:pt>
                <c:pt idx="168">
                  <c:v>2110</c:v>
                </c:pt>
                <c:pt idx="169">
                  <c:v>98686</c:v>
                </c:pt>
                <c:pt idx="170">
                  <c:v>48442</c:v>
                </c:pt>
                <c:pt idx="171">
                  <c:v>26800</c:v>
                </c:pt>
                <c:pt idx="172">
                  <c:v>48599</c:v>
                </c:pt>
                <c:pt idx="173">
                  <c:v>6216</c:v>
                </c:pt>
                <c:pt idx="174">
                  <c:v>12181</c:v>
                </c:pt>
                <c:pt idx="175">
                  <c:v>63784</c:v>
                </c:pt>
                <c:pt idx="176">
                  <c:v>3276</c:v>
                </c:pt>
                <c:pt idx="177">
                  <c:v>42760</c:v>
                </c:pt>
                <c:pt idx="178">
                  <c:v>77473</c:v>
                </c:pt>
                <c:pt idx="179">
                  <c:v>32243</c:v>
                </c:pt>
                <c:pt idx="180">
                  <c:v>74303</c:v>
                </c:pt>
                <c:pt idx="181">
                  <c:v>6495</c:v>
                </c:pt>
                <c:pt idx="182">
                  <c:v>23804</c:v>
                </c:pt>
                <c:pt idx="183">
                  <c:v>40506</c:v>
                </c:pt>
                <c:pt idx="184">
                  <c:v>29458</c:v>
                </c:pt>
                <c:pt idx="185">
                  <c:v>80403</c:v>
                </c:pt>
                <c:pt idx="186">
                  <c:v>38455</c:v>
                </c:pt>
                <c:pt idx="187">
                  <c:v>26326</c:v>
                </c:pt>
                <c:pt idx="188">
                  <c:v>32179</c:v>
                </c:pt>
                <c:pt idx="189">
                  <c:v>23714</c:v>
                </c:pt>
                <c:pt idx="190">
                  <c:v>24419</c:v>
                </c:pt>
                <c:pt idx="191">
                  <c:v>5468</c:v>
                </c:pt>
                <c:pt idx="192">
                  <c:v>4415</c:v>
                </c:pt>
                <c:pt idx="193">
                  <c:v>40825</c:v>
                </c:pt>
                <c:pt idx="194">
                  <c:v>98644</c:v>
                </c:pt>
                <c:pt idx="195">
                  <c:v>45794</c:v>
                </c:pt>
                <c:pt idx="196">
                  <c:v>67968</c:v>
                </c:pt>
                <c:pt idx="197">
                  <c:v>1002</c:v>
                </c:pt>
                <c:pt idx="198">
                  <c:v>96940</c:v>
                </c:pt>
                <c:pt idx="199">
                  <c:v>87365</c:v>
                </c:pt>
                <c:pt idx="200">
                  <c:v>41641</c:v>
                </c:pt>
                <c:pt idx="201">
                  <c:v>29292</c:v>
                </c:pt>
                <c:pt idx="202">
                  <c:v>52345</c:v>
                </c:pt>
                <c:pt idx="203">
                  <c:v>86239</c:v>
                </c:pt>
                <c:pt idx="204">
                  <c:v>41027</c:v>
                </c:pt>
                <c:pt idx="205">
                  <c:v>6064</c:v>
                </c:pt>
                <c:pt idx="206">
                  <c:v>37027</c:v>
                </c:pt>
                <c:pt idx="207">
                  <c:v>48499</c:v>
                </c:pt>
                <c:pt idx="208">
                  <c:v>47181</c:v>
                </c:pt>
                <c:pt idx="209">
                  <c:v>26403</c:v>
                </c:pt>
                <c:pt idx="210">
                  <c:v>34279</c:v>
                </c:pt>
                <c:pt idx="211">
                  <c:v>19868</c:v>
                </c:pt>
                <c:pt idx="212">
                  <c:v>2261</c:v>
                </c:pt>
                <c:pt idx="213">
                  <c:v>76204</c:v>
                </c:pt>
                <c:pt idx="214">
                  <c:v>88742</c:v>
                </c:pt>
                <c:pt idx="215">
                  <c:v>18680</c:v>
                </c:pt>
                <c:pt idx="216">
                  <c:v>27163</c:v>
                </c:pt>
                <c:pt idx="217">
                  <c:v>30082</c:v>
                </c:pt>
                <c:pt idx="218">
                  <c:v>76982</c:v>
                </c:pt>
                <c:pt idx="219">
                  <c:v>139133</c:v>
                </c:pt>
                <c:pt idx="220">
                  <c:v>17417</c:v>
                </c:pt>
                <c:pt idx="221">
                  <c:v>236133</c:v>
                </c:pt>
                <c:pt idx="222">
                  <c:v>16841</c:v>
                </c:pt>
                <c:pt idx="223">
                  <c:v>46942</c:v>
                </c:pt>
                <c:pt idx="224">
                  <c:v>37841</c:v>
                </c:pt>
                <c:pt idx="225">
                  <c:v>3814</c:v>
                </c:pt>
                <c:pt idx="226">
                  <c:v>40090</c:v>
                </c:pt>
                <c:pt idx="227">
                  <c:v>45452</c:v>
                </c:pt>
                <c:pt idx="228">
                  <c:v>38126</c:v>
                </c:pt>
                <c:pt idx="229">
                  <c:v>47241</c:v>
                </c:pt>
                <c:pt idx="230">
                  <c:v>61177</c:v>
                </c:pt>
                <c:pt idx="231">
                  <c:v>108495</c:v>
                </c:pt>
                <c:pt idx="232">
                  <c:v>106648</c:v>
                </c:pt>
                <c:pt idx="233">
                  <c:v>21983</c:v>
                </c:pt>
                <c:pt idx="234">
                  <c:v>38590</c:v>
                </c:pt>
                <c:pt idx="235">
                  <c:v>83958</c:v>
                </c:pt>
                <c:pt idx="236">
                  <c:v>11735</c:v>
                </c:pt>
                <c:pt idx="237">
                  <c:v>30285</c:v>
                </c:pt>
                <c:pt idx="238">
                  <c:v>66920</c:v>
                </c:pt>
                <c:pt idx="239">
                  <c:v>42040</c:v>
                </c:pt>
                <c:pt idx="240">
                  <c:v>68528</c:v>
                </c:pt>
                <c:pt idx="241">
                  <c:v>35482</c:v>
                </c:pt>
                <c:pt idx="242">
                  <c:v>35207</c:v>
                </c:pt>
                <c:pt idx="243">
                  <c:v>34958</c:v>
                </c:pt>
                <c:pt idx="244">
                  <c:v>40303</c:v>
                </c:pt>
                <c:pt idx="245">
                  <c:v>31697</c:v>
                </c:pt>
                <c:pt idx="246">
                  <c:v>12433</c:v>
                </c:pt>
                <c:pt idx="247">
                  <c:v>95933</c:v>
                </c:pt>
                <c:pt idx="248">
                  <c:v>54519</c:v>
                </c:pt>
                <c:pt idx="249">
                  <c:v>23056</c:v>
                </c:pt>
                <c:pt idx="250">
                  <c:v>42334</c:v>
                </c:pt>
                <c:pt idx="251">
                  <c:v>20508</c:v>
                </c:pt>
                <c:pt idx="252">
                  <c:v>47119</c:v>
                </c:pt>
                <c:pt idx="253">
                  <c:v>34735</c:v>
                </c:pt>
                <c:pt idx="254">
                  <c:v>27363</c:v>
                </c:pt>
                <c:pt idx="255">
                  <c:v>107947</c:v>
                </c:pt>
                <c:pt idx="256">
                  <c:v>31786</c:v>
                </c:pt>
                <c:pt idx="257">
                  <c:v>55506</c:v>
                </c:pt>
                <c:pt idx="258">
                  <c:v>120322</c:v>
                </c:pt>
                <c:pt idx="259">
                  <c:v>66251</c:v>
                </c:pt>
                <c:pt idx="260">
                  <c:v>20251</c:v>
                </c:pt>
                <c:pt idx="261">
                  <c:v>13980</c:v>
                </c:pt>
                <c:pt idx="262">
                  <c:v>25599</c:v>
                </c:pt>
                <c:pt idx="263">
                  <c:v>46661</c:v>
                </c:pt>
                <c:pt idx="264">
                  <c:v>23845</c:v>
                </c:pt>
                <c:pt idx="265">
                  <c:v>13887</c:v>
                </c:pt>
                <c:pt idx="266">
                  <c:v>58542</c:v>
                </c:pt>
                <c:pt idx="267">
                  <c:v>72531</c:v>
                </c:pt>
                <c:pt idx="268">
                  <c:v>23536</c:v>
                </c:pt>
                <c:pt idx="269">
                  <c:v>71520</c:v>
                </c:pt>
                <c:pt idx="270">
                  <c:v>51666</c:v>
                </c:pt>
                <c:pt idx="271">
                  <c:v>11339</c:v>
                </c:pt>
                <c:pt idx="272">
                  <c:v>43236</c:v>
                </c:pt>
                <c:pt idx="273">
                  <c:v>55985</c:v>
                </c:pt>
                <c:pt idx="274">
                  <c:v>41690</c:v>
                </c:pt>
                <c:pt idx="275">
                  <c:v>43247</c:v>
                </c:pt>
                <c:pt idx="276">
                  <c:v>179181</c:v>
                </c:pt>
                <c:pt idx="277">
                  <c:v>133338</c:v>
                </c:pt>
                <c:pt idx="278">
                  <c:v>34115</c:v>
                </c:pt>
                <c:pt idx="279">
                  <c:v>37715</c:v>
                </c:pt>
                <c:pt idx="280">
                  <c:v>77094</c:v>
                </c:pt>
                <c:pt idx="281">
                  <c:v>129885</c:v>
                </c:pt>
                <c:pt idx="282">
                  <c:v>73625</c:v>
                </c:pt>
                <c:pt idx="283">
                  <c:v>4132</c:v>
                </c:pt>
                <c:pt idx="284">
                  <c:v>43616</c:v>
                </c:pt>
                <c:pt idx="285">
                  <c:v>3980</c:v>
                </c:pt>
                <c:pt idx="286">
                  <c:v>13607</c:v>
                </c:pt>
                <c:pt idx="287">
                  <c:v>83251</c:v>
                </c:pt>
                <c:pt idx="288">
                  <c:v>24381</c:v>
                </c:pt>
                <c:pt idx="289">
                  <c:v>40063</c:v>
                </c:pt>
                <c:pt idx="290">
                  <c:v>111972</c:v>
                </c:pt>
                <c:pt idx="291">
                  <c:v>36597</c:v>
                </c:pt>
                <c:pt idx="292">
                  <c:v>13018</c:v>
                </c:pt>
                <c:pt idx="293">
                  <c:v>13245</c:v>
                </c:pt>
                <c:pt idx="294">
                  <c:v>75187</c:v>
                </c:pt>
                <c:pt idx="295">
                  <c:v>61989</c:v>
                </c:pt>
                <c:pt idx="296">
                  <c:v>58431</c:v>
                </c:pt>
                <c:pt idx="297">
                  <c:v>57617</c:v>
                </c:pt>
                <c:pt idx="298">
                  <c:v>61529</c:v>
                </c:pt>
                <c:pt idx="299">
                  <c:v>40156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632576"/>
        <c:axId val="361640192"/>
      </c:lineChart>
      <c:dateAx>
        <c:axId val="361632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Дата транзакції</a:t>
                </a:r>
              </a:p>
            </c:rich>
          </c:tx>
          <c:overlay val="0"/>
        </c:title>
        <c:numFmt formatCode="yyyy&quot;-&quot;mm&quot;-&quot;dd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uk-UA"/>
          </a:p>
        </c:txPr>
        <c:crossAx val="361640192"/>
        <c:crosses val="autoZero"/>
        <c:auto val="1"/>
        <c:lblOffset val="100"/>
        <c:baseTimeUnit val="days"/>
      </c:dateAx>
      <c:valAx>
        <c:axId val="3616401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Сума транзакції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uk-UA"/>
          </a:p>
        </c:txPr>
        <c:crossAx val="36163257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uk-UA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uk-UA"/>
  <c:roundedCorners val="1"/>
  <c:style val="2"/>
  <c:chart>
    <c:title>
      <c:tx>
        <c:rich>
          <a:bodyPr/>
          <a:lstStyle/>
          <a:p>
            <a:pPr lvl="0">
              <a:defRPr sz="1400" b="0">
                <a:solidFill>
                  <a:srgbClr val="000000"/>
                </a:solidFill>
                <a:latin typeface="+mn-lt"/>
              </a:defRPr>
            </a:pPr>
            <a:r>
              <a:rPr sz="1400" b="0">
                <a:solidFill>
                  <a:srgbClr val="000000"/>
                </a:solidFill>
                <a:latin typeface="+mn-lt"/>
              </a:rPr>
              <a:t>Розподіл фродових і нефродових транзакцій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EDA!$S$31</c:f>
              <c:strCache>
                <c:ptCount val="1"/>
              </c:strCache>
            </c:strRef>
          </c:tx>
          <c:dPt>
            <c:idx val="0"/>
            <c:bubble3D val="0"/>
            <c:spPr>
              <a:solidFill>
                <a:srgbClr val="4285F4"/>
              </a:solidFill>
            </c:spPr>
          </c:dPt>
          <c:dPt>
            <c:idx val="1"/>
            <c:bubble3D val="0"/>
            <c:spPr>
              <a:solidFill>
                <a:srgbClr val="EA4335"/>
              </a:solidFill>
            </c:spPr>
          </c:dPt>
          <c:cat>
            <c:strRef>
              <c:f>EDA!$R$32:$R$33</c:f>
              <c:strCache>
                <c:ptCount val="2"/>
                <c:pt idx="0">
                  <c:v>is_fraud</c:v>
                </c:pt>
                <c:pt idx="1">
                  <c:v>0</c:v>
                </c:pt>
              </c:strCache>
            </c:strRef>
          </c:cat>
          <c:val>
            <c:numRef>
              <c:f>EDA!$S$32:$S$33</c:f>
              <c:numCache>
                <c:formatCode>General</c:formatCode>
                <c:ptCount val="2"/>
                <c:pt idx="0">
                  <c:v>0</c:v>
                </c:pt>
                <c:pt idx="1">
                  <c:v>589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uk-UA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uk-UA"/>
  <c:roundedCorners val="1"/>
  <c:style val="2"/>
  <c:chart>
    <c:title>
      <c:tx>
        <c:rich>
          <a:bodyPr/>
          <a:lstStyle/>
          <a:p>
            <a:pPr lvl="0">
              <a:defRPr sz="1400" b="0">
                <a:solidFill>
                  <a:srgbClr val="000000"/>
                </a:solidFill>
                <a:latin typeface="Arial"/>
              </a:defRPr>
            </a:pPr>
            <a:r>
              <a:rPr sz="1400" b="0">
                <a:solidFill>
                  <a:srgbClr val="000000"/>
                </a:solidFill>
                <a:latin typeface="Arial"/>
              </a:rPr>
              <a:t>Гістограма розподілу сум транзакцій</a:t>
            </a:r>
          </a:p>
        </c:rich>
      </c:tx>
      <c:layout>
        <c:manualLayout>
          <c:xMode val="edge"/>
          <c:yMode val="edge"/>
          <c:x val="2.9017857142857144E-2"/>
          <c:y val="5.7142857142857141E-2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EDA!$S$61</c:f>
              <c:strCache>
                <c:ptCount val="1"/>
                <c:pt idx="0">
                  <c:v>COUNTA of transaction_bins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EDA!$R$62:$R$68</c:f>
              <c:strCache>
                <c:ptCount val="7"/>
                <c:pt idx="0">
                  <c:v>0–5K</c:v>
                </c:pt>
                <c:pt idx="1">
                  <c:v>5K–10K</c:v>
                </c:pt>
                <c:pt idx="2">
                  <c:v>10K–15K</c:v>
                </c:pt>
                <c:pt idx="3">
                  <c:v>15K–20K</c:v>
                </c:pt>
                <c:pt idx="4">
                  <c:v>20K–30K</c:v>
                </c:pt>
                <c:pt idx="5">
                  <c:v>30K–40K</c:v>
                </c:pt>
                <c:pt idx="6">
                  <c:v>40K+</c:v>
                </c:pt>
              </c:strCache>
            </c:strRef>
          </c:cat>
          <c:val>
            <c:numRef>
              <c:f>EDA!$S$62:$S$68</c:f>
              <c:numCache>
                <c:formatCode>General</c:formatCode>
                <c:ptCount val="7"/>
                <c:pt idx="0">
                  <c:v>49</c:v>
                </c:pt>
                <c:pt idx="1">
                  <c:v>59</c:v>
                </c:pt>
                <c:pt idx="2">
                  <c:v>61</c:v>
                </c:pt>
                <c:pt idx="3">
                  <c:v>69</c:v>
                </c:pt>
                <c:pt idx="4">
                  <c:v>111</c:v>
                </c:pt>
                <c:pt idx="5">
                  <c:v>144</c:v>
                </c:pt>
                <c:pt idx="6">
                  <c:v>107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61646720"/>
        <c:axId val="361637472"/>
      </c:barChart>
      <c:catAx>
        <c:axId val="361646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Діапазони сум транзакцій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uk-UA"/>
          </a:p>
        </c:txPr>
        <c:crossAx val="361637472"/>
        <c:crosses val="autoZero"/>
        <c:auto val="1"/>
        <c:lblAlgn val="ctr"/>
        <c:lblOffset val="100"/>
        <c:noMultiLvlLbl val="1"/>
      </c:catAx>
      <c:valAx>
        <c:axId val="3616374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Кількість тразакцій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uk-UA"/>
          </a:p>
        </c:txPr>
        <c:crossAx val="36164672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uk-UA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uk-UA"/>
  <c:roundedCorners val="1"/>
  <c:style val="2"/>
  <c:chart>
    <c:title>
      <c:tx>
        <c:rich>
          <a:bodyPr/>
          <a:lstStyle/>
          <a:p>
            <a:pPr lvl="0">
              <a:defRPr sz="1000" b="1">
                <a:solidFill>
                  <a:schemeClr val="dk1"/>
                </a:solidFill>
                <a:latin typeface="Arial"/>
              </a:defRPr>
            </a:pPr>
            <a:r>
              <a:rPr sz="1000" b="1">
                <a:solidFill>
                  <a:schemeClr val="dk1"/>
                </a:solidFill>
                <a:latin typeface="Arial"/>
              </a:rPr>
              <a:t>Розподіл шакрайстьких транзакцій за сумою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EDA!$W$35</c:f>
              <c:strCache>
                <c:ptCount val="1"/>
                <c:pt idx="0">
                  <c:v>COUNT of transaction_amount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EDA!$V$36:$V$41</c:f>
              <c:strCache>
                <c:ptCount val="6"/>
                <c:pt idx="0">
                  <c:v>5K–10K</c:v>
                </c:pt>
                <c:pt idx="1">
                  <c:v>10K–15K</c:v>
                </c:pt>
                <c:pt idx="2">
                  <c:v>15K–20K</c:v>
                </c:pt>
                <c:pt idx="3">
                  <c:v>20K–30K</c:v>
                </c:pt>
                <c:pt idx="4">
                  <c:v>30K–40K</c:v>
                </c:pt>
                <c:pt idx="5">
                  <c:v>40K+</c:v>
                </c:pt>
              </c:strCache>
            </c:strRef>
          </c:cat>
          <c:val>
            <c:numRef>
              <c:f>EDA!$W$36:$W$41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5</c:v>
                </c:pt>
                <c:pt idx="5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61638016"/>
        <c:axId val="361639104"/>
      </c:barChart>
      <c:catAx>
        <c:axId val="361638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Діапазони сум транзакцій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uk-UA"/>
          </a:p>
        </c:txPr>
        <c:crossAx val="361639104"/>
        <c:crosses val="autoZero"/>
        <c:auto val="1"/>
        <c:lblAlgn val="ctr"/>
        <c:lblOffset val="100"/>
        <c:noMultiLvlLbl val="1"/>
      </c:catAx>
      <c:valAx>
        <c:axId val="3616391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Кількість шахрайських операцій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uk-UA"/>
          </a:p>
        </c:txPr>
        <c:crossAx val="36163801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uk-UA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uk-UA"/>
  <c:roundedCorners val="1"/>
  <c:style val="2"/>
  <c:chart>
    <c:title>
      <c:tx>
        <c:rich>
          <a:bodyPr/>
          <a:lstStyle/>
          <a:p>
            <a:pPr lvl="0">
              <a:defRPr sz="1000" b="1">
                <a:solidFill>
                  <a:srgbClr val="000000"/>
                </a:solidFill>
                <a:latin typeface="Arial"/>
              </a:defRPr>
            </a:pPr>
            <a:r>
              <a:rPr sz="1000" b="1">
                <a:solidFill>
                  <a:srgbClr val="000000"/>
                </a:solidFill>
                <a:latin typeface="Arial"/>
              </a:rPr>
              <a:t>Розподіл шахрайських операцій за країнами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EDA!$W$44</c:f>
              <c:strCache>
                <c:ptCount val="1"/>
                <c:pt idx="0">
                  <c:v>COUNTA of user_id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EDA!$V$45:$V$49</c:f>
              <c:strCache>
                <c:ptCount val="5"/>
                <c:pt idx="0">
                  <c:v>France</c:v>
                </c:pt>
                <c:pt idx="1">
                  <c:v>Germany</c:v>
                </c:pt>
                <c:pt idx="2">
                  <c:v>India</c:v>
                </c:pt>
                <c:pt idx="3">
                  <c:v>UK</c:v>
                </c:pt>
                <c:pt idx="4">
                  <c:v>USA</c:v>
                </c:pt>
              </c:strCache>
            </c:strRef>
          </c:cat>
          <c:val>
            <c:numRef>
              <c:f>EDA!$W$45:$W$49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61639648"/>
        <c:axId val="361640736"/>
      </c:barChart>
      <c:catAx>
        <c:axId val="361639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Країна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uk-UA"/>
          </a:p>
        </c:txPr>
        <c:crossAx val="361640736"/>
        <c:crosses val="autoZero"/>
        <c:auto val="1"/>
        <c:lblAlgn val="ctr"/>
        <c:lblOffset val="100"/>
        <c:noMultiLvlLbl val="1"/>
      </c:catAx>
      <c:valAx>
        <c:axId val="3616407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Кількість користувачів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uk-UA"/>
          </a:p>
        </c:txPr>
        <c:crossAx val="36163964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uk-UA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uk-UA"/>
  <c:roundedCorners val="1"/>
  <c:style val="2"/>
  <c:chart>
    <c:title>
      <c:tx>
        <c:rich>
          <a:bodyPr/>
          <a:lstStyle/>
          <a:p>
            <a:pPr lvl="0">
              <a:defRPr sz="1000" b="1">
                <a:solidFill>
                  <a:srgbClr val="000000"/>
                </a:solidFill>
                <a:latin typeface="Arial"/>
              </a:defRPr>
            </a:pPr>
            <a:r>
              <a:rPr sz="1000" b="1">
                <a:solidFill>
                  <a:srgbClr val="000000"/>
                </a:solidFill>
                <a:latin typeface="Arial"/>
              </a:rPr>
              <a:t> Розподіл шахрайських транзакцій за категорією 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EDA!$AD$31</c:f>
              <c:strCache>
                <c:ptCount val="1"/>
                <c:pt idx="0">
                  <c:v>COUNTA of transaction_id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EDA!$AC$32:$AC$36</c:f>
              <c:strCache>
                <c:ptCount val="5"/>
                <c:pt idx="0">
                  <c:v>Food</c:v>
                </c:pt>
                <c:pt idx="1">
                  <c:v>Grocery</c:v>
                </c:pt>
                <c:pt idx="2">
                  <c:v>Shopping</c:v>
                </c:pt>
                <c:pt idx="3">
                  <c:v>Travel</c:v>
                </c:pt>
                <c:pt idx="4">
                  <c:v>Utilities</c:v>
                </c:pt>
              </c:strCache>
            </c:strRef>
          </c:cat>
          <c:val>
            <c:numRef>
              <c:f>EDA!$AD$32:$AD$36</c:f>
              <c:numCache>
                <c:formatCode>General</c:formatCode>
                <c:ptCount val="5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61641280"/>
        <c:axId val="361642368"/>
      </c:barChart>
      <c:catAx>
        <c:axId val="361641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000" b="1">
                    <a:solidFill>
                      <a:srgbClr val="000000"/>
                    </a:solidFill>
                    <a:latin typeface="Arial"/>
                  </a:defRPr>
                </a:pPr>
                <a:r>
                  <a:rPr sz="1000" b="1">
                    <a:solidFill>
                      <a:srgbClr val="000000"/>
                    </a:solidFill>
                    <a:latin typeface="Arial"/>
                  </a:rPr>
                  <a:t>Категорія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uk-UA"/>
          </a:p>
        </c:txPr>
        <c:crossAx val="361642368"/>
        <c:crosses val="autoZero"/>
        <c:auto val="1"/>
        <c:lblAlgn val="ctr"/>
        <c:lblOffset val="100"/>
        <c:noMultiLvlLbl val="1"/>
      </c:catAx>
      <c:valAx>
        <c:axId val="3616423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sz="1000" b="1">
                    <a:solidFill>
                      <a:srgbClr val="000000"/>
                    </a:solidFill>
                    <a:latin typeface="Arial"/>
                  </a:defRPr>
                </a:pPr>
                <a:r>
                  <a:rPr sz="1000" b="1">
                    <a:solidFill>
                      <a:srgbClr val="000000"/>
                    </a:solidFill>
                    <a:latin typeface="Arial"/>
                  </a:rPr>
                  <a:t>Кількість транзакцій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uk-UA"/>
          </a:p>
        </c:txPr>
        <c:crossAx val="36164128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uk-UA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uk-UA"/>
  <c:roundedCorners val="1"/>
  <c:style val="2"/>
  <c:chart>
    <c:title>
      <c:tx>
        <c:rich>
          <a:bodyPr/>
          <a:lstStyle/>
          <a:p>
            <a:pPr lvl="0">
              <a:defRPr sz="1000" b="1">
                <a:solidFill>
                  <a:srgbClr val="000000"/>
                </a:solidFill>
                <a:latin typeface="Arial"/>
              </a:defRPr>
            </a:pPr>
            <a:r>
              <a:rPr sz="1000" b="1">
                <a:solidFill>
                  <a:srgbClr val="000000"/>
                </a:solidFill>
                <a:latin typeface="Arial"/>
              </a:rPr>
              <a:t>Розподіл шахрайських операцій за типом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EDA!$AD$44</c:f>
              <c:strCache>
                <c:ptCount val="1"/>
                <c:pt idx="0">
                  <c:v>COUNTA of transaction_id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EDA!$AC$45:$AC$47</c:f>
              <c:strCache>
                <c:ptCount val="3"/>
                <c:pt idx="0">
                  <c:v>Credit</c:v>
                </c:pt>
                <c:pt idx="1">
                  <c:v>Debit</c:v>
                </c:pt>
                <c:pt idx="2">
                  <c:v>Refund</c:v>
                </c:pt>
              </c:strCache>
            </c:strRef>
          </c:cat>
          <c:val>
            <c:numRef>
              <c:f>EDA!$AD$45:$AD$47</c:f>
              <c:numCache>
                <c:formatCode>General</c:formatCode>
                <c:ptCount val="3"/>
                <c:pt idx="0">
                  <c:v>4</c:v>
                </c:pt>
                <c:pt idx="1">
                  <c:v>6</c:v>
                </c:pt>
                <c:pt idx="2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61642912"/>
        <c:axId val="361643456"/>
      </c:barChart>
      <c:catAx>
        <c:axId val="361642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200" b="0">
                    <a:solidFill>
                      <a:srgbClr val="000000"/>
                    </a:solidFill>
                    <a:latin typeface="+mn-lt"/>
                  </a:defRPr>
                </a:pPr>
                <a:r>
                  <a:rPr sz="1200" b="0">
                    <a:solidFill>
                      <a:srgbClr val="000000"/>
                    </a:solidFill>
                    <a:latin typeface="+mn-lt"/>
                  </a:rPr>
                  <a:t>Тип транзакції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uk-UA"/>
          </a:p>
        </c:txPr>
        <c:crossAx val="361643456"/>
        <c:crosses val="autoZero"/>
        <c:auto val="1"/>
        <c:lblAlgn val="ctr"/>
        <c:lblOffset val="100"/>
        <c:noMultiLvlLbl val="1"/>
      </c:catAx>
      <c:valAx>
        <c:axId val="3616434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Кількість транзакцій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uk-UA"/>
          </a:p>
        </c:txPr>
        <c:crossAx val="36164291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uk-UA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uk-UA"/>
  <c:roundedCorners val="1"/>
  <c:style val="2"/>
  <c:chart>
    <c:title>
      <c:tx>
        <c:rich>
          <a:bodyPr/>
          <a:lstStyle/>
          <a:p>
            <a:pPr lvl="0">
              <a:defRPr sz="1000" b="1">
                <a:solidFill>
                  <a:srgbClr val="000000"/>
                </a:solidFill>
                <a:latin typeface="+mn-lt"/>
              </a:defRPr>
            </a:pPr>
            <a:r>
              <a:rPr sz="1000" b="1">
                <a:solidFill>
                  <a:srgbClr val="000000"/>
                </a:solidFill>
                <a:latin typeface="+mn-lt"/>
              </a:rPr>
              <a:t>Розподіл шахрайських транзакцій за каналом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EDA!$AD$57</c:f>
              <c:strCache>
                <c:ptCount val="1"/>
                <c:pt idx="0">
                  <c:v>COUNTA of transaction_id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EDA!$AC$58:$AC$60</c:f>
              <c:strCache>
                <c:ptCount val="3"/>
                <c:pt idx="0">
                  <c:v>App</c:v>
                </c:pt>
                <c:pt idx="1">
                  <c:v>ATM</c:v>
                </c:pt>
                <c:pt idx="2">
                  <c:v>Web</c:v>
                </c:pt>
              </c:strCache>
            </c:strRef>
          </c:cat>
          <c:val>
            <c:numRef>
              <c:f>EDA!$AD$58:$AD$60</c:f>
              <c:numCache>
                <c:formatCode>General</c:formatCode>
                <c:ptCount val="3"/>
                <c:pt idx="0">
                  <c:v>4</c:v>
                </c:pt>
                <c:pt idx="1">
                  <c:v>4</c:v>
                </c:pt>
                <c:pt idx="2">
                  <c:v>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61644544"/>
        <c:axId val="361645088"/>
      </c:barChart>
      <c:catAx>
        <c:axId val="361644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Канал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uk-UA"/>
          </a:p>
        </c:txPr>
        <c:crossAx val="361645088"/>
        <c:crosses val="autoZero"/>
        <c:auto val="1"/>
        <c:lblAlgn val="ctr"/>
        <c:lblOffset val="100"/>
        <c:noMultiLvlLbl val="1"/>
      </c:catAx>
      <c:valAx>
        <c:axId val="3616450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Кількість транзакцій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uk-UA"/>
          </a:p>
        </c:txPr>
        <c:crossAx val="36164454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uk-UA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uk-UA"/>
  <c:roundedCorners val="1"/>
  <c:style val="2"/>
  <c:chart>
    <c:title>
      <c:tx>
        <c:rich>
          <a:bodyPr/>
          <a:lstStyle/>
          <a:p>
            <a:pPr lvl="0">
              <a:defRPr sz="1000" b="1">
                <a:solidFill>
                  <a:srgbClr val="000000"/>
                </a:solidFill>
                <a:latin typeface="+mn-lt"/>
              </a:defRPr>
            </a:pPr>
            <a:r>
              <a:rPr sz="1000" b="1">
                <a:solidFill>
                  <a:srgbClr val="000000"/>
                </a:solidFill>
                <a:latin typeface="+mn-lt"/>
              </a:rPr>
              <a:t>Розподіл сум транзакцій за країнами мерчантів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SQL!$H$187</c:f>
              <c:strCache>
                <c:ptCount val="1"/>
                <c:pt idx="0">
                  <c:v>Сума транзакцій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SQL!$G$188:$G$192</c:f>
              <c:strCache>
                <c:ptCount val="5"/>
                <c:pt idx="0">
                  <c:v>UK</c:v>
                </c:pt>
                <c:pt idx="1">
                  <c:v>India</c:v>
                </c:pt>
                <c:pt idx="2">
                  <c:v>Germany</c:v>
                </c:pt>
                <c:pt idx="3">
                  <c:v>USA</c:v>
                </c:pt>
                <c:pt idx="4">
                  <c:v>France</c:v>
                </c:pt>
              </c:strCache>
            </c:strRef>
          </c:cat>
          <c:val>
            <c:numRef>
              <c:f>SQL!$H$188:$H$192</c:f>
              <c:numCache>
                <c:formatCode>#,##0.00</c:formatCode>
                <c:ptCount val="5"/>
                <c:pt idx="0">
                  <c:v>3562833</c:v>
                </c:pt>
                <c:pt idx="1">
                  <c:v>3130023</c:v>
                </c:pt>
                <c:pt idx="2">
                  <c:v>3023112</c:v>
                </c:pt>
                <c:pt idx="3">
                  <c:v>2777283</c:v>
                </c:pt>
                <c:pt idx="4">
                  <c:v>2655937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6364240"/>
        <c:axId val="619537344"/>
      </c:barChart>
      <c:catAx>
        <c:axId val="246364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Країна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uk-UA"/>
          </a:p>
        </c:txPr>
        <c:crossAx val="619537344"/>
        <c:crosses val="autoZero"/>
        <c:auto val="1"/>
        <c:lblAlgn val="ctr"/>
        <c:lblOffset val="100"/>
        <c:noMultiLvlLbl val="1"/>
      </c:catAx>
      <c:valAx>
        <c:axId val="6195373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Сума транзакцій</a:t>
                </a:r>
              </a:p>
            </c:rich>
          </c:tx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000" b="0">
                <a:solidFill>
                  <a:srgbClr val="000000"/>
                </a:solidFill>
                <a:latin typeface="+mn-lt"/>
              </a:defRPr>
            </a:pPr>
            <a:endParaRPr lang="uk-UA"/>
          </a:p>
        </c:txPr>
        <c:crossAx val="24636424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uk-UA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uk-UA"/>
  <c:roundedCorners val="1"/>
  <c:style val="2"/>
  <c:chart>
    <c:title>
      <c:tx>
        <c:rich>
          <a:bodyPr/>
          <a:lstStyle/>
          <a:p>
            <a:pPr lvl="0">
              <a:defRPr sz="1200" b="1">
                <a:solidFill>
                  <a:srgbClr val="000000"/>
                </a:solidFill>
                <a:latin typeface="Arial"/>
              </a:defRPr>
            </a:pPr>
            <a:r>
              <a:rPr sz="1200" b="1">
                <a:solidFill>
                  <a:srgbClr val="000000"/>
                </a:solidFill>
                <a:latin typeface="Arial"/>
              </a:rPr>
              <a:t>Розподіл сум транзакцій за категоріями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SQL!$H$201</c:f>
              <c:strCache>
                <c:ptCount val="1"/>
                <c:pt idx="0">
                  <c:v>Сума транзакцій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SQL!$G$202:$G$206</c:f>
              <c:strCache>
                <c:ptCount val="5"/>
                <c:pt idx="0">
                  <c:v>Travel</c:v>
                </c:pt>
                <c:pt idx="1">
                  <c:v>Utilities</c:v>
                </c:pt>
                <c:pt idx="2">
                  <c:v>Shopping</c:v>
                </c:pt>
                <c:pt idx="3">
                  <c:v>Grocery</c:v>
                </c:pt>
                <c:pt idx="4">
                  <c:v>Food</c:v>
                </c:pt>
              </c:strCache>
            </c:strRef>
          </c:cat>
          <c:val>
            <c:numRef>
              <c:f>SQL!$H$202:$H$206</c:f>
              <c:numCache>
                <c:formatCode>#,##0.00</c:formatCode>
                <c:ptCount val="5"/>
                <c:pt idx="0">
                  <c:v>3420901</c:v>
                </c:pt>
                <c:pt idx="1">
                  <c:v>3091986</c:v>
                </c:pt>
                <c:pt idx="2">
                  <c:v>3043568</c:v>
                </c:pt>
                <c:pt idx="3">
                  <c:v>2879833</c:v>
                </c:pt>
                <c:pt idx="4">
                  <c:v>2712900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9532448"/>
        <c:axId val="619534624"/>
      </c:barChart>
      <c:catAx>
        <c:axId val="619532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Категорія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uk-UA"/>
          </a:p>
        </c:txPr>
        <c:crossAx val="619534624"/>
        <c:crosses val="autoZero"/>
        <c:auto val="1"/>
        <c:lblAlgn val="ctr"/>
        <c:lblOffset val="100"/>
        <c:noMultiLvlLbl val="1"/>
      </c:catAx>
      <c:valAx>
        <c:axId val="6195346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Сума транзакцій</a:t>
                </a:r>
              </a:p>
            </c:rich>
          </c:tx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uk-UA"/>
          </a:p>
        </c:txPr>
        <c:crossAx val="61953244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uk-UA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uk-UA"/>
  <c:roundedCorners val="1"/>
  <c:style val="2"/>
  <c:chart>
    <c:title>
      <c:tx>
        <c:rich>
          <a:bodyPr/>
          <a:lstStyle/>
          <a:p>
            <a:pPr lvl="0">
              <a:defRPr sz="1200" b="1">
                <a:solidFill>
                  <a:srgbClr val="000000"/>
                </a:solidFill>
                <a:latin typeface="Arial"/>
              </a:defRPr>
            </a:pPr>
            <a:r>
              <a:rPr sz="1200" b="1">
                <a:solidFill>
                  <a:srgbClr val="000000"/>
                </a:solidFill>
                <a:latin typeface="Arial"/>
              </a:rPr>
              <a:t>Розподіл сум транзакцій за типом 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SQL!$H$217</c:f>
              <c:strCache>
                <c:ptCount val="1"/>
                <c:pt idx="0">
                  <c:v>Сума транзакцій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SQL!$G$218:$G$220</c:f>
              <c:strCache>
                <c:ptCount val="3"/>
                <c:pt idx="0">
                  <c:v>Credit</c:v>
                </c:pt>
                <c:pt idx="1">
                  <c:v>Refund</c:v>
                </c:pt>
                <c:pt idx="2">
                  <c:v>Debit</c:v>
                </c:pt>
              </c:strCache>
            </c:strRef>
          </c:cat>
          <c:val>
            <c:numRef>
              <c:f>SQL!$H$218:$H$220</c:f>
              <c:numCache>
                <c:formatCode>#,##0.00</c:formatCode>
                <c:ptCount val="3"/>
                <c:pt idx="0">
                  <c:v>5625739</c:v>
                </c:pt>
                <c:pt idx="1">
                  <c:v>4815783</c:v>
                </c:pt>
                <c:pt idx="2">
                  <c:v>4707666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9534080"/>
        <c:axId val="619530272"/>
      </c:barChart>
      <c:catAx>
        <c:axId val="619534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Тип транзакції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uk-UA"/>
          </a:p>
        </c:txPr>
        <c:crossAx val="619530272"/>
        <c:crosses val="autoZero"/>
        <c:auto val="1"/>
        <c:lblAlgn val="ctr"/>
        <c:lblOffset val="100"/>
        <c:noMultiLvlLbl val="1"/>
      </c:catAx>
      <c:valAx>
        <c:axId val="6195302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Сума транзакцій</a:t>
                </a:r>
              </a:p>
            </c:rich>
          </c:tx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000" b="0">
                <a:solidFill>
                  <a:srgbClr val="000000"/>
                </a:solidFill>
                <a:latin typeface="Arial"/>
              </a:defRPr>
            </a:pPr>
            <a:endParaRPr lang="uk-UA"/>
          </a:p>
        </c:txPr>
        <c:crossAx val="61953408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uk-UA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uk-UA"/>
  <c:roundedCorners val="1"/>
  <c:style val="2"/>
  <c:chart>
    <c:title>
      <c:tx>
        <c:rich>
          <a:bodyPr/>
          <a:lstStyle/>
          <a:p>
            <a:pPr lvl="0">
              <a:defRPr sz="1200" b="1">
                <a:solidFill>
                  <a:srgbClr val="000000"/>
                </a:solidFill>
                <a:latin typeface="+mn-lt"/>
              </a:defRPr>
            </a:pPr>
            <a:r>
              <a:rPr sz="1200" b="1">
                <a:solidFill>
                  <a:srgbClr val="000000"/>
                </a:solidFill>
                <a:latin typeface="+mn-lt"/>
              </a:rPr>
              <a:t>Розподіл сум транзакцій за каналами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SQL!$H$232</c:f>
              <c:strCache>
                <c:ptCount val="1"/>
                <c:pt idx="0">
                  <c:v>Сума транзакцій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SQL!$G$233:$G$235</c:f>
              <c:strCache>
                <c:ptCount val="3"/>
                <c:pt idx="0">
                  <c:v>App</c:v>
                </c:pt>
                <c:pt idx="1">
                  <c:v>Web</c:v>
                </c:pt>
                <c:pt idx="2">
                  <c:v>ATM</c:v>
                </c:pt>
              </c:strCache>
            </c:strRef>
          </c:cat>
          <c:val>
            <c:numRef>
              <c:f>SQL!$H$233:$H$235</c:f>
              <c:numCache>
                <c:formatCode>#,##0.00</c:formatCode>
                <c:ptCount val="3"/>
                <c:pt idx="0">
                  <c:v>5098275</c:v>
                </c:pt>
                <c:pt idx="1">
                  <c:v>5065029</c:v>
                </c:pt>
                <c:pt idx="2">
                  <c:v>4985884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9533536"/>
        <c:axId val="619543328"/>
      </c:barChart>
      <c:catAx>
        <c:axId val="619533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Канал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uk-UA"/>
          </a:p>
        </c:txPr>
        <c:crossAx val="619543328"/>
        <c:crosses val="autoZero"/>
        <c:auto val="1"/>
        <c:lblAlgn val="ctr"/>
        <c:lblOffset val="100"/>
        <c:noMultiLvlLbl val="1"/>
      </c:catAx>
      <c:valAx>
        <c:axId val="6195433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Сума транзакцій</a:t>
                </a:r>
              </a:p>
            </c:rich>
          </c:tx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000" b="0">
                <a:solidFill>
                  <a:srgbClr val="000000"/>
                </a:solidFill>
                <a:latin typeface="+mn-lt"/>
              </a:defRPr>
            </a:pPr>
            <a:endParaRPr lang="uk-UA"/>
          </a:p>
        </c:txPr>
        <c:crossAx val="61953353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uk-UA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uk-UA"/>
  <c:roundedCorners val="1"/>
  <c:style val="2"/>
  <c:chart>
    <c:title>
      <c:tx>
        <c:rich>
          <a:bodyPr/>
          <a:lstStyle/>
          <a:p>
            <a:pPr lvl="0">
              <a:defRPr sz="1400" b="1">
                <a:solidFill>
                  <a:srgbClr val="000000"/>
                </a:solidFill>
                <a:latin typeface="Arial"/>
              </a:defRPr>
            </a:pPr>
            <a:r>
              <a:rPr sz="1400" b="1">
                <a:solidFill>
                  <a:srgbClr val="000000"/>
                </a:solidFill>
                <a:latin typeface="Arial"/>
              </a:rPr>
              <a:t>Тренд суми транзакцій за датами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EDA!$O$16</c:f>
              <c:strCache>
                <c:ptCount val="1"/>
                <c:pt idx="0">
                  <c:v>SUM of transaction_amount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numRef>
              <c:f>EDA!$N$17:$N$316</c:f>
              <c:numCache>
                <c:formatCode>yyyy"-"mm"-"dd</c:formatCode>
                <c:ptCount val="300"/>
                <c:pt idx="0">
                  <c:v>44927</c:v>
                </c:pt>
                <c:pt idx="1">
                  <c:v>44928</c:v>
                </c:pt>
                <c:pt idx="2">
                  <c:v>44929</c:v>
                </c:pt>
                <c:pt idx="3">
                  <c:v>44931</c:v>
                </c:pt>
                <c:pt idx="4">
                  <c:v>44934</c:v>
                </c:pt>
                <c:pt idx="5">
                  <c:v>44935</c:v>
                </c:pt>
                <c:pt idx="6">
                  <c:v>44937</c:v>
                </c:pt>
                <c:pt idx="7">
                  <c:v>44939</c:v>
                </c:pt>
                <c:pt idx="8">
                  <c:v>44940</c:v>
                </c:pt>
                <c:pt idx="9">
                  <c:v>44942</c:v>
                </c:pt>
                <c:pt idx="10">
                  <c:v>44943</c:v>
                </c:pt>
                <c:pt idx="11">
                  <c:v>44946</c:v>
                </c:pt>
                <c:pt idx="12">
                  <c:v>44947</c:v>
                </c:pt>
                <c:pt idx="13">
                  <c:v>44948</c:v>
                </c:pt>
                <c:pt idx="14">
                  <c:v>44949</c:v>
                </c:pt>
                <c:pt idx="15">
                  <c:v>44950</c:v>
                </c:pt>
                <c:pt idx="16">
                  <c:v>44951</c:v>
                </c:pt>
                <c:pt idx="17">
                  <c:v>44953</c:v>
                </c:pt>
                <c:pt idx="18">
                  <c:v>44954</c:v>
                </c:pt>
                <c:pt idx="19">
                  <c:v>44955</c:v>
                </c:pt>
                <c:pt idx="20">
                  <c:v>44956</c:v>
                </c:pt>
                <c:pt idx="21">
                  <c:v>44957</c:v>
                </c:pt>
                <c:pt idx="22">
                  <c:v>44958</c:v>
                </c:pt>
                <c:pt idx="23">
                  <c:v>44959</c:v>
                </c:pt>
                <c:pt idx="24">
                  <c:v>44960</c:v>
                </c:pt>
                <c:pt idx="25">
                  <c:v>44962</c:v>
                </c:pt>
                <c:pt idx="26">
                  <c:v>44963</c:v>
                </c:pt>
                <c:pt idx="27">
                  <c:v>44964</c:v>
                </c:pt>
                <c:pt idx="28">
                  <c:v>44965</c:v>
                </c:pt>
                <c:pt idx="29">
                  <c:v>44966</c:v>
                </c:pt>
                <c:pt idx="30">
                  <c:v>44967</c:v>
                </c:pt>
                <c:pt idx="31">
                  <c:v>44968</c:v>
                </c:pt>
                <c:pt idx="32">
                  <c:v>44969</c:v>
                </c:pt>
                <c:pt idx="33">
                  <c:v>44970</c:v>
                </c:pt>
                <c:pt idx="34">
                  <c:v>44971</c:v>
                </c:pt>
                <c:pt idx="35">
                  <c:v>44972</c:v>
                </c:pt>
                <c:pt idx="36">
                  <c:v>44973</c:v>
                </c:pt>
                <c:pt idx="37">
                  <c:v>44974</c:v>
                </c:pt>
                <c:pt idx="38">
                  <c:v>44975</c:v>
                </c:pt>
                <c:pt idx="39">
                  <c:v>44976</c:v>
                </c:pt>
                <c:pt idx="40">
                  <c:v>44977</c:v>
                </c:pt>
                <c:pt idx="41">
                  <c:v>44978</c:v>
                </c:pt>
                <c:pt idx="42">
                  <c:v>44979</c:v>
                </c:pt>
                <c:pt idx="43">
                  <c:v>44981</c:v>
                </c:pt>
                <c:pt idx="44">
                  <c:v>44982</c:v>
                </c:pt>
                <c:pt idx="45">
                  <c:v>44983</c:v>
                </c:pt>
                <c:pt idx="46">
                  <c:v>44984</c:v>
                </c:pt>
                <c:pt idx="47">
                  <c:v>44985</c:v>
                </c:pt>
                <c:pt idx="48">
                  <c:v>44986</c:v>
                </c:pt>
                <c:pt idx="49">
                  <c:v>44987</c:v>
                </c:pt>
                <c:pt idx="50">
                  <c:v>44988</c:v>
                </c:pt>
                <c:pt idx="51">
                  <c:v>44989</c:v>
                </c:pt>
                <c:pt idx="52">
                  <c:v>44991</c:v>
                </c:pt>
                <c:pt idx="53">
                  <c:v>44992</c:v>
                </c:pt>
                <c:pt idx="54">
                  <c:v>44995</c:v>
                </c:pt>
                <c:pt idx="55">
                  <c:v>44996</c:v>
                </c:pt>
                <c:pt idx="56">
                  <c:v>44997</c:v>
                </c:pt>
                <c:pt idx="57">
                  <c:v>44998</c:v>
                </c:pt>
                <c:pt idx="58">
                  <c:v>44999</c:v>
                </c:pt>
                <c:pt idx="59">
                  <c:v>45000</c:v>
                </c:pt>
                <c:pt idx="60">
                  <c:v>45001</c:v>
                </c:pt>
                <c:pt idx="61">
                  <c:v>45002</c:v>
                </c:pt>
                <c:pt idx="62">
                  <c:v>45004</c:v>
                </c:pt>
                <c:pt idx="63">
                  <c:v>45005</c:v>
                </c:pt>
                <c:pt idx="64">
                  <c:v>45006</c:v>
                </c:pt>
                <c:pt idx="65">
                  <c:v>45008</c:v>
                </c:pt>
                <c:pt idx="66">
                  <c:v>45009</c:v>
                </c:pt>
                <c:pt idx="67">
                  <c:v>45010</c:v>
                </c:pt>
                <c:pt idx="68">
                  <c:v>45013</c:v>
                </c:pt>
                <c:pt idx="69">
                  <c:v>45014</c:v>
                </c:pt>
                <c:pt idx="70">
                  <c:v>45015</c:v>
                </c:pt>
                <c:pt idx="71">
                  <c:v>45016</c:v>
                </c:pt>
                <c:pt idx="72">
                  <c:v>45018</c:v>
                </c:pt>
                <c:pt idx="73">
                  <c:v>45019</c:v>
                </c:pt>
                <c:pt idx="74">
                  <c:v>45020</c:v>
                </c:pt>
                <c:pt idx="75">
                  <c:v>45021</c:v>
                </c:pt>
                <c:pt idx="76">
                  <c:v>45022</c:v>
                </c:pt>
                <c:pt idx="77">
                  <c:v>45023</c:v>
                </c:pt>
                <c:pt idx="78">
                  <c:v>45024</c:v>
                </c:pt>
                <c:pt idx="79">
                  <c:v>45026</c:v>
                </c:pt>
                <c:pt idx="80">
                  <c:v>45027</c:v>
                </c:pt>
                <c:pt idx="81">
                  <c:v>45028</c:v>
                </c:pt>
                <c:pt idx="82">
                  <c:v>45029</c:v>
                </c:pt>
                <c:pt idx="83">
                  <c:v>45030</c:v>
                </c:pt>
                <c:pt idx="84">
                  <c:v>45031</c:v>
                </c:pt>
                <c:pt idx="85">
                  <c:v>45032</c:v>
                </c:pt>
                <c:pt idx="86">
                  <c:v>45033</c:v>
                </c:pt>
                <c:pt idx="87">
                  <c:v>45035</c:v>
                </c:pt>
                <c:pt idx="88">
                  <c:v>45036</c:v>
                </c:pt>
                <c:pt idx="89">
                  <c:v>45037</c:v>
                </c:pt>
                <c:pt idx="90">
                  <c:v>45038</c:v>
                </c:pt>
                <c:pt idx="91">
                  <c:v>45039</c:v>
                </c:pt>
                <c:pt idx="92">
                  <c:v>45040</c:v>
                </c:pt>
                <c:pt idx="93">
                  <c:v>45041</c:v>
                </c:pt>
                <c:pt idx="94">
                  <c:v>45042</c:v>
                </c:pt>
                <c:pt idx="95">
                  <c:v>45043</c:v>
                </c:pt>
                <c:pt idx="96">
                  <c:v>45046</c:v>
                </c:pt>
                <c:pt idx="97">
                  <c:v>45047</c:v>
                </c:pt>
                <c:pt idx="98">
                  <c:v>45048</c:v>
                </c:pt>
                <c:pt idx="99">
                  <c:v>45049</c:v>
                </c:pt>
                <c:pt idx="100">
                  <c:v>45050</c:v>
                </c:pt>
                <c:pt idx="101">
                  <c:v>45051</c:v>
                </c:pt>
                <c:pt idx="102">
                  <c:v>45052</c:v>
                </c:pt>
                <c:pt idx="103">
                  <c:v>45053</c:v>
                </c:pt>
                <c:pt idx="104">
                  <c:v>45055</c:v>
                </c:pt>
                <c:pt idx="105">
                  <c:v>45056</c:v>
                </c:pt>
                <c:pt idx="106">
                  <c:v>45057</c:v>
                </c:pt>
                <c:pt idx="107">
                  <c:v>45058</c:v>
                </c:pt>
                <c:pt idx="108">
                  <c:v>45059</c:v>
                </c:pt>
                <c:pt idx="109">
                  <c:v>45060</c:v>
                </c:pt>
                <c:pt idx="110">
                  <c:v>45061</c:v>
                </c:pt>
                <c:pt idx="111">
                  <c:v>45062</c:v>
                </c:pt>
                <c:pt idx="112">
                  <c:v>45064</c:v>
                </c:pt>
                <c:pt idx="113">
                  <c:v>45065</c:v>
                </c:pt>
                <c:pt idx="114">
                  <c:v>45067</c:v>
                </c:pt>
                <c:pt idx="115">
                  <c:v>45069</c:v>
                </c:pt>
                <c:pt idx="116">
                  <c:v>45070</c:v>
                </c:pt>
                <c:pt idx="117">
                  <c:v>45071</c:v>
                </c:pt>
                <c:pt idx="118">
                  <c:v>45072</c:v>
                </c:pt>
                <c:pt idx="119">
                  <c:v>45073</c:v>
                </c:pt>
                <c:pt idx="120">
                  <c:v>45074</c:v>
                </c:pt>
                <c:pt idx="121">
                  <c:v>45076</c:v>
                </c:pt>
                <c:pt idx="122">
                  <c:v>45077</c:v>
                </c:pt>
                <c:pt idx="123">
                  <c:v>45078</c:v>
                </c:pt>
                <c:pt idx="124">
                  <c:v>45080</c:v>
                </c:pt>
                <c:pt idx="125">
                  <c:v>45081</c:v>
                </c:pt>
                <c:pt idx="126">
                  <c:v>45082</c:v>
                </c:pt>
                <c:pt idx="127">
                  <c:v>45083</c:v>
                </c:pt>
                <c:pt idx="128">
                  <c:v>45084</c:v>
                </c:pt>
                <c:pt idx="129">
                  <c:v>45085</c:v>
                </c:pt>
                <c:pt idx="130">
                  <c:v>45086</c:v>
                </c:pt>
                <c:pt idx="131">
                  <c:v>45087</c:v>
                </c:pt>
                <c:pt idx="132">
                  <c:v>45089</c:v>
                </c:pt>
                <c:pt idx="133">
                  <c:v>45092</c:v>
                </c:pt>
                <c:pt idx="134">
                  <c:v>45093</c:v>
                </c:pt>
                <c:pt idx="135">
                  <c:v>45094</c:v>
                </c:pt>
                <c:pt idx="136">
                  <c:v>45095</c:v>
                </c:pt>
                <c:pt idx="137">
                  <c:v>45097</c:v>
                </c:pt>
                <c:pt idx="138">
                  <c:v>45098</c:v>
                </c:pt>
                <c:pt idx="139">
                  <c:v>45099</c:v>
                </c:pt>
                <c:pt idx="140">
                  <c:v>45100</c:v>
                </c:pt>
                <c:pt idx="141">
                  <c:v>45101</c:v>
                </c:pt>
                <c:pt idx="142">
                  <c:v>45103</c:v>
                </c:pt>
                <c:pt idx="143">
                  <c:v>45104</c:v>
                </c:pt>
                <c:pt idx="144">
                  <c:v>45105</c:v>
                </c:pt>
                <c:pt idx="145">
                  <c:v>45106</c:v>
                </c:pt>
                <c:pt idx="146">
                  <c:v>45108</c:v>
                </c:pt>
                <c:pt idx="147">
                  <c:v>45110</c:v>
                </c:pt>
                <c:pt idx="148">
                  <c:v>45111</c:v>
                </c:pt>
                <c:pt idx="149">
                  <c:v>45112</c:v>
                </c:pt>
                <c:pt idx="150">
                  <c:v>45113</c:v>
                </c:pt>
                <c:pt idx="151">
                  <c:v>45115</c:v>
                </c:pt>
                <c:pt idx="152">
                  <c:v>45116</c:v>
                </c:pt>
                <c:pt idx="153">
                  <c:v>45117</c:v>
                </c:pt>
                <c:pt idx="154">
                  <c:v>45119</c:v>
                </c:pt>
                <c:pt idx="155">
                  <c:v>45120</c:v>
                </c:pt>
                <c:pt idx="156">
                  <c:v>45121</c:v>
                </c:pt>
                <c:pt idx="157">
                  <c:v>45122</c:v>
                </c:pt>
                <c:pt idx="158">
                  <c:v>45123</c:v>
                </c:pt>
                <c:pt idx="159">
                  <c:v>45124</c:v>
                </c:pt>
                <c:pt idx="160">
                  <c:v>45125</c:v>
                </c:pt>
                <c:pt idx="161">
                  <c:v>45126</c:v>
                </c:pt>
                <c:pt idx="162">
                  <c:v>45129</c:v>
                </c:pt>
                <c:pt idx="163">
                  <c:v>45130</c:v>
                </c:pt>
                <c:pt idx="164">
                  <c:v>45131</c:v>
                </c:pt>
                <c:pt idx="165">
                  <c:v>45132</c:v>
                </c:pt>
                <c:pt idx="166">
                  <c:v>45135</c:v>
                </c:pt>
                <c:pt idx="167">
                  <c:v>45137</c:v>
                </c:pt>
                <c:pt idx="168">
                  <c:v>45138</c:v>
                </c:pt>
                <c:pt idx="169">
                  <c:v>45139</c:v>
                </c:pt>
                <c:pt idx="170">
                  <c:v>45140</c:v>
                </c:pt>
                <c:pt idx="171">
                  <c:v>45141</c:v>
                </c:pt>
                <c:pt idx="172">
                  <c:v>45142</c:v>
                </c:pt>
                <c:pt idx="173">
                  <c:v>45143</c:v>
                </c:pt>
                <c:pt idx="174">
                  <c:v>45145</c:v>
                </c:pt>
                <c:pt idx="175">
                  <c:v>45146</c:v>
                </c:pt>
                <c:pt idx="176">
                  <c:v>45147</c:v>
                </c:pt>
                <c:pt idx="177">
                  <c:v>45148</c:v>
                </c:pt>
                <c:pt idx="178">
                  <c:v>45149</c:v>
                </c:pt>
                <c:pt idx="179">
                  <c:v>45151</c:v>
                </c:pt>
                <c:pt idx="180">
                  <c:v>45152</c:v>
                </c:pt>
                <c:pt idx="181">
                  <c:v>45153</c:v>
                </c:pt>
                <c:pt idx="182">
                  <c:v>45154</c:v>
                </c:pt>
                <c:pt idx="183">
                  <c:v>45155</c:v>
                </c:pt>
                <c:pt idx="184">
                  <c:v>45156</c:v>
                </c:pt>
                <c:pt idx="185">
                  <c:v>45158</c:v>
                </c:pt>
                <c:pt idx="186">
                  <c:v>45159</c:v>
                </c:pt>
                <c:pt idx="187">
                  <c:v>45161</c:v>
                </c:pt>
                <c:pt idx="188">
                  <c:v>45162</c:v>
                </c:pt>
                <c:pt idx="189">
                  <c:v>45163</c:v>
                </c:pt>
                <c:pt idx="190">
                  <c:v>45164</c:v>
                </c:pt>
                <c:pt idx="191">
                  <c:v>45165</c:v>
                </c:pt>
                <c:pt idx="192">
                  <c:v>45166</c:v>
                </c:pt>
                <c:pt idx="193">
                  <c:v>45167</c:v>
                </c:pt>
                <c:pt idx="194">
                  <c:v>45168</c:v>
                </c:pt>
                <c:pt idx="195">
                  <c:v>45169</c:v>
                </c:pt>
                <c:pt idx="196">
                  <c:v>45170</c:v>
                </c:pt>
                <c:pt idx="197">
                  <c:v>45171</c:v>
                </c:pt>
                <c:pt idx="198">
                  <c:v>45172</c:v>
                </c:pt>
                <c:pt idx="199">
                  <c:v>45174</c:v>
                </c:pt>
                <c:pt idx="200">
                  <c:v>45175</c:v>
                </c:pt>
                <c:pt idx="201">
                  <c:v>45176</c:v>
                </c:pt>
                <c:pt idx="202">
                  <c:v>45177</c:v>
                </c:pt>
                <c:pt idx="203">
                  <c:v>45178</c:v>
                </c:pt>
                <c:pt idx="204">
                  <c:v>45179</c:v>
                </c:pt>
                <c:pt idx="205">
                  <c:v>45180</c:v>
                </c:pt>
                <c:pt idx="206">
                  <c:v>45182</c:v>
                </c:pt>
                <c:pt idx="207">
                  <c:v>45184</c:v>
                </c:pt>
                <c:pt idx="208">
                  <c:v>45185</c:v>
                </c:pt>
                <c:pt idx="209">
                  <c:v>45186</c:v>
                </c:pt>
                <c:pt idx="210">
                  <c:v>45187</c:v>
                </c:pt>
                <c:pt idx="211">
                  <c:v>45188</c:v>
                </c:pt>
                <c:pt idx="212">
                  <c:v>45190</c:v>
                </c:pt>
                <c:pt idx="213">
                  <c:v>45192</c:v>
                </c:pt>
                <c:pt idx="214">
                  <c:v>45193</c:v>
                </c:pt>
                <c:pt idx="215">
                  <c:v>45194</c:v>
                </c:pt>
                <c:pt idx="216">
                  <c:v>45195</c:v>
                </c:pt>
                <c:pt idx="217">
                  <c:v>45196</c:v>
                </c:pt>
                <c:pt idx="218">
                  <c:v>45197</c:v>
                </c:pt>
                <c:pt idx="219">
                  <c:v>45198</c:v>
                </c:pt>
                <c:pt idx="220">
                  <c:v>45199</c:v>
                </c:pt>
                <c:pt idx="221">
                  <c:v>45200</c:v>
                </c:pt>
                <c:pt idx="222">
                  <c:v>45201</c:v>
                </c:pt>
                <c:pt idx="223">
                  <c:v>45202</c:v>
                </c:pt>
                <c:pt idx="224">
                  <c:v>45203</c:v>
                </c:pt>
                <c:pt idx="225">
                  <c:v>45204</c:v>
                </c:pt>
                <c:pt idx="226">
                  <c:v>45206</c:v>
                </c:pt>
                <c:pt idx="227">
                  <c:v>45207</c:v>
                </c:pt>
                <c:pt idx="228">
                  <c:v>45208</c:v>
                </c:pt>
                <c:pt idx="229">
                  <c:v>45209</c:v>
                </c:pt>
                <c:pt idx="230">
                  <c:v>45210</c:v>
                </c:pt>
                <c:pt idx="231">
                  <c:v>45211</c:v>
                </c:pt>
                <c:pt idx="232">
                  <c:v>45212</c:v>
                </c:pt>
                <c:pt idx="233">
                  <c:v>45213</c:v>
                </c:pt>
                <c:pt idx="234">
                  <c:v>45214</c:v>
                </c:pt>
                <c:pt idx="235">
                  <c:v>45215</c:v>
                </c:pt>
                <c:pt idx="236">
                  <c:v>45216</c:v>
                </c:pt>
                <c:pt idx="237">
                  <c:v>45217</c:v>
                </c:pt>
                <c:pt idx="238">
                  <c:v>45218</c:v>
                </c:pt>
                <c:pt idx="239">
                  <c:v>45219</c:v>
                </c:pt>
                <c:pt idx="240">
                  <c:v>45220</c:v>
                </c:pt>
                <c:pt idx="241">
                  <c:v>45222</c:v>
                </c:pt>
                <c:pt idx="242">
                  <c:v>45223</c:v>
                </c:pt>
                <c:pt idx="243">
                  <c:v>45224</c:v>
                </c:pt>
                <c:pt idx="244">
                  <c:v>45225</c:v>
                </c:pt>
                <c:pt idx="245">
                  <c:v>45226</c:v>
                </c:pt>
                <c:pt idx="246">
                  <c:v>45227</c:v>
                </c:pt>
                <c:pt idx="247">
                  <c:v>45228</c:v>
                </c:pt>
                <c:pt idx="248">
                  <c:v>45229</c:v>
                </c:pt>
                <c:pt idx="249">
                  <c:v>45231</c:v>
                </c:pt>
                <c:pt idx="250">
                  <c:v>45233</c:v>
                </c:pt>
                <c:pt idx="251">
                  <c:v>45234</c:v>
                </c:pt>
                <c:pt idx="252">
                  <c:v>45235</c:v>
                </c:pt>
                <c:pt idx="253">
                  <c:v>45236</c:v>
                </c:pt>
                <c:pt idx="254">
                  <c:v>45238</c:v>
                </c:pt>
                <c:pt idx="255">
                  <c:v>45239</c:v>
                </c:pt>
                <c:pt idx="256">
                  <c:v>45240</c:v>
                </c:pt>
                <c:pt idx="257">
                  <c:v>45241</c:v>
                </c:pt>
                <c:pt idx="258">
                  <c:v>45242</c:v>
                </c:pt>
                <c:pt idx="259">
                  <c:v>45243</c:v>
                </c:pt>
                <c:pt idx="260">
                  <c:v>45244</c:v>
                </c:pt>
                <c:pt idx="261">
                  <c:v>45245</c:v>
                </c:pt>
                <c:pt idx="262">
                  <c:v>45246</c:v>
                </c:pt>
                <c:pt idx="263">
                  <c:v>45247</c:v>
                </c:pt>
                <c:pt idx="264">
                  <c:v>45248</c:v>
                </c:pt>
                <c:pt idx="265">
                  <c:v>45249</c:v>
                </c:pt>
                <c:pt idx="266">
                  <c:v>45250</c:v>
                </c:pt>
                <c:pt idx="267">
                  <c:v>45251</c:v>
                </c:pt>
                <c:pt idx="268">
                  <c:v>45253</c:v>
                </c:pt>
                <c:pt idx="269">
                  <c:v>45254</c:v>
                </c:pt>
                <c:pt idx="270">
                  <c:v>45255</c:v>
                </c:pt>
                <c:pt idx="271">
                  <c:v>45256</c:v>
                </c:pt>
                <c:pt idx="272">
                  <c:v>45257</c:v>
                </c:pt>
                <c:pt idx="273">
                  <c:v>45259</c:v>
                </c:pt>
                <c:pt idx="274">
                  <c:v>45260</c:v>
                </c:pt>
                <c:pt idx="275">
                  <c:v>45261</c:v>
                </c:pt>
                <c:pt idx="276">
                  <c:v>45263</c:v>
                </c:pt>
                <c:pt idx="277">
                  <c:v>45264</c:v>
                </c:pt>
                <c:pt idx="278">
                  <c:v>45265</c:v>
                </c:pt>
                <c:pt idx="279">
                  <c:v>45266</c:v>
                </c:pt>
                <c:pt idx="280">
                  <c:v>45267</c:v>
                </c:pt>
                <c:pt idx="281">
                  <c:v>45268</c:v>
                </c:pt>
                <c:pt idx="282">
                  <c:v>45270</c:v>
                </c:pt>
                <c:pt idx="283">
                  <c:v>45271</c:v>
                </c:pt>
                <c:pt idx="284">
                  <c:v>45273</c:v>
                </c:pt>
                <c:pt idx="285">
                  <c:v>45274</c:v>
                </c:pt>
                <c:pt idx="286">
                  <c:v>45275</c:v>
                </c:pt>
                <c:pt idx="287">
                  <c:v>45277</c:v>
                </c:pt>
                <c:pt idx="288">
                  <c:v>45278</c:v>
                </c:pt>
                <c:pt idx="289">
                  <c:v>45279</c:v>
                </c:pt>
                <c:pt idx="290">
                  <c:v>45281</c:v>
                </c:pt>
                <c:pt idx="291">
                  <c:v>45282</c:v>
                </c:pt>
                <c:pt idx="292">
                  <c:v>45283</c:v>
                </c:pt>
                <c:pt idx="293">
                  <c:v>45284</c:v>
                </c:pt>
                <c:pt idx="294">
                  <c:v>45285</c:v>
                </c:pt>
                <c:pt idx="295">
                  <c:v>45286</c:v>
                </c:pt>
                <c:pt idx="296">
                  <c:v>45287</c:v>
                </c:pt>
                <c:pt idx="297">
                  <c:v>45289</c:v>
                </c:pt>
                <c:pt idx="298">
                  <c:v>45290</c:v>
                </c:pt>
                <c:pt idx="299">
                  <c:v>45291</c:v>
                </c:pt>
              </c:numCache>
            </c:numRef>
          </c:cat>
          <c:val>
            <c:numRef>
              <c:f>EDA!$O$17:$O$316</c:f>
              <c:numCache>
                <c:formatCode>General</c:formatCode>
                <c:ptCount val="300"/>
                <c:pt idx="0">
                  <c:v>38406</c:v>
                </c:pt>
                <c:pt idx="1">
                  <c:v>41587</c:v>
                </c:pt>
                <c:pt idx="2">
                  <c:v>17164</c:v>
                </c:pt>
                <c:pt idx="3">
                  <c:v>34388</c:v>
                </c:pt>
                <c:pt idx="4">
                  <c:v>56433</c:v>
                </c:pt>
                <c:pt idx="5">
                  <c:v>36952</c:v>
                </c:pt>
                <c:pt idx="6">
                  <c:v>9838</c:v>
                </c:pt>
                <c:pt idx="7">
                  <c:v>25878</c:v>
                </c:pt>
                <c:pt idx="8">
                  <c:v>8387</c:v>
                </c:pt>
                <c:pt idx="9">
                  <c:v>42286</c:v>
                </c:pt>
                <c:pt idx="10">
                  <c:v>37653</c:v>
                </c:pt>
                <c:pt idx="11">
                  <c:v>21811</c:v>
                </c:pt>
                <c:pt idx="12">
                  <c:v>17478</c:v>
                </c:pt>
                <c:pt idx="13">
                  <c:v>85367</c:v>
                </c:pt>
                <c:pt idx="14">
                  <c:v>78920</c:v>
                </c:pt>
                <c:pt idx="15">
                  <c:v>38268</c:v>
                </c:pt>
                <c:pt idx="16">
                  <c:v>23618</c:v>
                </c:pt>
                <c:pt idx="17">
                  <c:v>22708</c:v>
                </c:pt>
                <c:pt idx="18">
                  <c:v>41417</c:v>
                </c:pt>
                <c:pt idx="19">
                  <c:v>93162</c:v>
                </c:pt>
                <c:pt idx="20">
                  <c:v>139568</c:v>
                </c:pt>
                <c:pt idx="21">
                  <c:v>2789</c:v>
                </c:pt>
                <c:pt idx="22">
                  <c:v>31938</c:v>
                </c:pt>
                <c:pt idx="23">
                  <c:v>54779</c:v>
                </c:pt>
                <c:pt idx="24">
                  <c:v>81106</c:v>
                </c:pt>
                <c:pt idx="25">
                  <c:v>94913</c:v>
                </c:pt>
                <c:pt idx="26">
                  <c:v>43785</c:v>
                </c:pt>
                <c:pt idx="27">
                  <c:v>34393</c:v>
                </c:pt>
                <c:pt idx="28">
                  <c:v>82447</c:v>
                </c:pt>
                <c:pt idx="29">
                  <c:v>49654</c:v>
                </c:pt>
                <c:pt idx="30">
                  <c:v>78578</c:v>
                </c:pt>
                <c:pt idx="31">
                  <c:v>16923</c:v>
                </c:pt>
                <c:pt idx="32">
                  <c:v>55770</c:v>
                </c:pt>
                <c:pt idx="33">
                  <c:v>66623</c:v>
                </c:pt>
                <c:pt idx="34">
                  <c:v>26977</c:v>
                </c:pt>
                <c:pt idx="35">
                  <c:v>20174</c:v>
                </c:pt>
                <c:pt idx="36">
                  <c:v>48261</c:v>
                </c:pt>
                <c:pt idx="37">
                  <c:v>35056</c:v>
                </c:pt>
                <c:pt idx="38">
                  <c:v>45149</c:v>
                </c:pt>
                <c:pt idx="39">
                  <c:v>78448</c:v>
                </c:pt>
                <c:pt idx="40">
                  <c:v>1017</c:v>
                </c:pt>
                <c:pt idx="41">
                  <c:v>81294</c:v>
                </c:pt>
                <c:pt idx="42">
                  <c:v>30558</c:v>
                </c:pt>
                <c:pt idx="43">
                  <c:v>39719</c:v>
                </c:pt>
                <c:pt idx="44">
                  <c:v>18332</c:v>
                </c:pt>
                <c:pt idx="45">
                  <c:v>63143</c:v>
                </c:pt>
                <c:pt idx="46">
                  <c:v>40363</c:v>
                </c:pt>
                <c:pt idx="47">
                  <c:v>8338</c:v>
                </c:pt>
                <c:pt idx="48">
                  <c:v>13719</c:v>
                </c:pt>
                <c:pt idx="49">
                  <c:v>41197</c:v>
                </c:pt>
                <c:pt idx="50">
                  <c:v>43541</c:v>
                </c:pt>
                <c:pt idx="51">
                  <c:v>42171</c:v>
                </c:pt>
                <c:pt idx="52">
                  <c:v>67220</c:v>
                </c:pt>
                <c:pt idx="53">
                  <c:v>98712</c:v>
                </c:pt>
                <c:pt idx="54">
                  <c:v>31938</c:v>
                </c:pt>
                <c:pt idx="55">
                  <c:v>27601</c:v>
                </c:pt>
                <c:pt idx="56">
                  <c:v>47872</c:v>
                </c:pt>
                <c:pt idx="57">
                  <c:v>64559</c:v>
                </c:pt>
                <c:pt idx="58">
                  <c:v>2884</c:v>
                </c:pt>
                <c:pt idx="59">
                  <c:v>90715</c:v>
                </c:pt>
                <c:pt idx="60">
                  <c:v>29112</c:v>
                </c:pt>
                <c:pt idx="61">
                  <c:v>35989</c:v>
                </c:pt>
                <c:pt idx="62">
                  <c:v>108042</c:v>
                </c:pt>
                <c:pt idx="63">
                  <c:v>116654</c:v>
                </c:pt>
                <c:pt idx="64">
                  <c:v>62467</c:v>
                </c:pt>
                <c:pt idx="65">
                  <c:v>138524</c:v>
                </c:pt>
                <c:pt idx="66">
                  <c:v>7923</c:v>
                </c:pt>
                <c:pt idx="67">
                  <c:v>100773</c:v>
                </c:pt>
                <c:pt idx="68">
                  <c:v>21363</c:v>
                </c:pt>
                <c:pt idx="69">
                  <c:v>20360</c:v>
                </c:pt>
                <c:pt idx="70">
                  <c:v>27384</c:v>
                </c:pt>
                <c:pt idx="71">
                  <c:v>125721</c:v>
                </c:pt>
                <c:pt idx="72">
                  <c:v>34294</c:v>
                </c:pt>
                <c:pt idx="73">
                  <c:v>2611</c:v>
                </c:pt>
                <c:pt idx="74">
                  <c:v>8217</c:v>
                </c:pt>
                <c:pt idx="75">
                  <c:v>84087</c:v>
                </c:pt>
                <c:pt idx="76">
                  <c:v>59892</c:v>
                </c:pt>
                <c:pt idx="77">
                  <c:v>110633</c:v>
                </c:pt>
                <c:pt idx="78">
                  <c:v>17525</c:v>
                </c:pt>
                <c:pt idx="79">
                  <c:v>123430</c:v>
                </c:pt>
                <c:pt idx="80">
                  <c:v>79707</c:v>
                </c:pt>
                <c:pt idx="81">
                  <c:v>6929</c:v>
                </c:pt>
                <c:pt idx="82">
                  <c:v>74141</c:v>
                </c:pt>
                <c:pt idx="83">
                  <c:v>14625</c:v>
                </c:pt>
                <c:pt idx="84">
                  <c:v>13902</c:v>
                </c:pt>
                <c:pt idx="85">
                  <c:v>27677</c:v>
                </c:pt>
                <c:pt idx="86">
                  <c:v>78398</c:v>
                </c:pt>
                <c:pt idx="87">
                  <c:v>44586</c:v>
                </c:pt>
                <c:pt idx="88">
                  <c:v>73583</c:v>
                </c:pt>
                <c:pt idx="89">
                  <c:v>98881</c:v>
                </c:pt>
                <c:pt idx="90">
                  <c:v>129147</c:v>
                </c:pt>
                <c:pt idx="91">
                  <c:v>33017</c:v>
                </c:pt>
                <c:pt idx="92">
                  <c:v>17468</c:v>
                </c:pt>
                <c:pt idx="93">
                  <c:v>75448</c:v>
                </c:pt>
                <c:pt idx="94">
                  <c:v>4560</c:v>
                </c:pt>
                <c:pt idx="95">
                  <c:v>13176</c:v>
                </c:pt>
                <c:pt idx="96">
                  <c:v>80812</c:v>
                </c:pt>
                <c:pt idx="97">
                  <c:v>140775</c:v>
                </c:pt>
                <c:pt idx="98">
                  <c:v>44182</c:v>
                </c:pt>
                <c:pt idx="99">
                  <c:v>30185</c:v>
                </c:pt>
                <c:pt idx="100">
                  <c:v>94480</c:v>
                </c:pt>
                <c:pt idx="101">
                  <c:v>40359</c:v>
                </c:pt>
                <c:pt idx="102">
                  <c:v>47618</c:v>
                </c:pt>
                <c:pt idx="103">
                  <c:v>10702</c:v>
                </c:pt>
                <c:pt idx="104">
                  <c:v>57209</c:v>
                </c:pt>
                <c:pt idx="105">
                  <c:v>34335</c:v>
                </c:pt>
                <c:pt idx="106">
                  <c:v>108403</c:v>
                </c:pt>
                <c:pt idx="107">
                  <c:v>100407</c:v>
                </c:pt>
                <c:pt idx="108">
                  <c:v>134106</c:v>
                </c:pt>
                <c:pt idx="109">
                  <c:v>26778</c:v>
                </c:pt>
                <c:pt idx="110">
                  <c:v>41569</c:v>
                </c:pt>
                <c:pt idx="111">
                  <c:v>12649</c:v>
                </c:pt>
                <c:pt idx="112">
                  <c:v>50137</c:v>
                </c:pt>
                <c:pt idx="113">
                  <c:v>57768</c:v>
                </c:pt>
                <c:pt idx="114">
                  <c:v>79671</c:v>
                </c:pt>
                <c:pt idx="115">
                  <c:v>30975</c:v>
                </c:pt>
                <c:pt idx="116">
                  <c:v>65734</c:v>
                </c:pt>
                <c:pt idx="117">
                  <c:v>46714</c:v>
                </c:pt>
                <c:pt idx="118">
                  <c:v>39101</c:v>
                </c:pt>
                <c:pt idx="119">
                  <c:v>79992</c:v>
                </c:pt>
                <c:pt idx="120">
                  <c:v>54287</c:v>
                </c:pt>
                <c:pt idx="121">
                  <c:v>1708</c:v>
                </c:pt>
                <c:pt idx="122">
                  <c:v>63265</c:v>
                </c:pt>
                <c:pt idx="123">
                  <c:v>14270</c:v>
                </c:pt>
                <c:pt idx="124">
                  <c:v>133338</c:v>
                </c:pt>
                <c:pt idx="125">
                  <c:v>26597</c:v>
                </c:pt>
                <c:pt idx="126">
                  <c:v>26683</c:v>
                </c:pt>
                <c:pt idx="127">
                  <c:v>43041</c:v>
                </c:pt>
                <c:pt idx="128">
                  <c:v>26468</c:v>
                </c:pt>
                <c:pt idx="129">
                  <c:v>38983</c:v>
                </c:pt>
                <c:pt idx="130">
                  <c:v>38886</c:v>
                </c:pt>
                <c:pt idx="131">
                  <c:v>103459</c:v>
                </c:pt>
                <c:pt idx="132">
                  <c:v>18442</c:v>
                </c:pt>
                <c:pt idx="133">
                  <c:v>130195</c:v>
                </c:pt>
                <c:pt idx="134">
                  <c:v>63946</c:v>
                </c:pt>
                <c:pt idx="135">
                  <c:v>59218</c:v>
                </c:pt>
                <c:pt idx="136">
                  <c:v>52135</c:v>
                </c:pt>
                <c:pt idx="137">
                  <c:v>40352</c:v>
                </c:pt>
                <c:pt idx="138">
                  <c:v>40891</c:v>
                </c:pt>
                <c:pt idx="139">
                  <c:v>64674</c:v>
                </c:pt>
                <c:pt idx="140">
                  <c:v>314</c:v>
                </c:pt>
                <c:pt idx="141">
                  <c:v>28658</c:v>
                </c:pt>
                <c:pt idx="142">
                  <c:v>52367</c:v>
                </c:pt>
                <c:pt idx="143">
                  <c:v>48531</c:v>
                </c:pt>
                <c:pt idx="144">
                  <c:v>82630</c:v>
                </c:pt>
                <c:pt idx="145">
                  <c:v>39127</c:v>
                </c:pt>
                <c:pt idx="146">
                  <c:v>54827</c:v>
                </c:pt>
                <c:pt idx="147">
                  <c:v>36476</c:v>
                </c:pt>
                <c:pt idx="148">
                  <c:v>122877</c:v>
                </c:pt>
                <c:pt idx="149">
                  <c:v>32557</c:v>
                </c:pt>
                <c:pt idx="150">
                  <c:v>70184</c:v>
                </c:pt>
                <c:pt idx="151">
                  <c:v>18168</c:v>
                </c:pt>
                <c:pt idx="152">
                  <c:v>7054</c:v>
                </c:pt>
                <c:pt idx="153">
                  <c:v>53342</c:v>
                </c:pt>
                <c:pt idx="154">
                  <c:v>40573</c:v>
                </c:pt>
                <c:pt idx="155">
                  <c:v>96461</c:v>
                </c:pt>
                <c:pt idx="156">
                  <c:v>82230</c:v>
                </c:pt>
                <c:pt idx="157">
                  <c:v>80453</c:v>
                </c:pt>
                <c:pt idx="158">
                  <c:v>15825</c:v>
                </c:pt>
                <c:pt idx="159">
                  <c:v>60290</c:v>
                </c:pt>
                <c:pt idx="160">
                  <c:v>76954</c:v>
                </c:pt>
                <c:pt idx="161">
                  <c:v>41463</c:v>
                </c:pt>
                <c:pt idx="162">
                  <c:v>15656</c:v>
                </c:pt>
                <c:pt idx="163">
                  <c:v>93201</c:v>
                </c:pt>
                <c:pt idx="164">
                  <c:v>11707</c:v>
                </c:pt>
                <c:pt idx="165">
                  <c:v>146993</c:v>
                </c:pt>
                <c:pt idx="166">
                  <c:v>67093</c:v>
                </c:pt>
                <c:pt idx="167">
                  <c:v>90368</c:v>
                </c:pt>
                <c:pt idx="168">
                  <c:v>2110</c:v>
                </c:pt>
                <c:pt idx="169">
                  <c:v>98686</c:v>
                </c:pt>
                <c:pt idx="170">
                  <c:v>48442</c:v>
                </c:pt>
                <c:pt idx="171">
                  <c:v>26800</c:v>
                </c:pt>
                <c:pt idx="172">
                  <c:v>48599</c:v>
                </c:pt>
                <c:pt idx="173">
                  <c:v>6216</c:v>
                </c:pt>
                <c:pt idx="174">
                  <c:v>12181</c:v>
                </c:pt>
                <c:pt idx="175">
                  <c:v>63784</c:v>
                </c:pt>
                <c:pt idx="176">
                  <c:v>3276</c:v>
                </c:pt>
                <c:pt idx="177">
                  <c:v>42760</c:v>
                </c:pt>
                <c:pt idx="178">
                  <c:v>77473</c:v>
                </c:pt>
                <c:pt idx="179">
                  <c:v>32243</c:v>
                </c:pt>
                <c:pt idx="180">
                  <c:v>74303</c:v>
                </c:pt>
                <c:pt idx="181">
                  <c:v>6495</c:v>
                </c:pt>
                <c:pt idx="182">
                  <c:v>23804</c:v>
                </c:pt>
                <c:pt idx="183">
                  <c:v>40506</c:v>
                </c:pt>
                <c:pt idx="184">
                  <c:v>29458</c:v>
                </c:pt>
                <c:pt idx="185">
                  <c:v>80403</c:v>
                </c:pt>
                <c:pt idx="186">
                  <c:v>38455</c:v>
                </c:pt>
                <c:pt idx="187">
                  <c:v>26326</c:v>
                </c:pt>
                <c:pt idx="188">
                  <c:v>32179</c:v>
                </c:pt>
                <c:pt idx="189">
                  <c:v>23714</c:v>
                </c:pt>
                <c:pt idx="190">
                  <c:v>24419</c:v>
                </c:pt>
                <c:pt idx="191">
                  <c:v>5468</c:v>
                </c:pt>
                <c:pt idx="192">
                  <c:v>4415</c:v>
                </c:pt>
                <c:pt idx="193">
                  <c:v>40825</c:v>
                </c:pt>
                <c:pt idx="194">
                  <c:v>98644</c:v>
                </c:pt>
                <c:pt idx="195">
                  <c:v>45794</c:v>
                </c:pt>
                <c:pt idx="196">
                  <c:v>67968</c:v>
                </c:pt>
                <c:pt idx="197">
                  <c:v>1002</c:v>
                </c:pt>
                <c:pt idx="198">
                  <c:v>96940</c:v>
                </c:pt>
                <c:pt idx="199">
                  <c:v>87365</c:v>
                </c:pt>
                <c:pt idx="200">
                  <c:v>41641</c:v>
                </c:pt>
                <c:pt idx="201">
                  <c:v>29292</c:v>
                </c:pt>
                <c:pt idx="202">
                  <c:v>52345</c:v>
                </c:pt>
                <c:pt idx="203">
                  <c:v>86239</c:v>
                </c:pt>
                <c:pt idx="204">
                  <c:v>41027</c:v>
                </c:pt>
                <c:pt idx="205">
                  <c:v>6064</c:v>
                </c:pt>
                <c:pt idx="206">
                  <c:v>37027</c:v>
                </c:pt>
                <c:pt idx="207">
                  <c:v>48499</c:v>
                </c:pt>
                <c:pt idx="208">
                  <c:v>47181</c:v>
                </c:pt>
                <c:pt idx="209">
                  <c:v>26403</c:v>
                </c:pt>
                <c:pt idx="210">
                  <c:v>34279</c:v>
                </c:pt>
                <c:pt idx="211">
                  <c:v>19868</c:v>
                </c:pt>
                <c:pt idx="212">
                  <c:v>2261</c:v>
                </c:pt>
                <c:pt idx="213">
                  <c:v>76204</c:v>
                </c:pt>
                <c:pt idx="214">
                  <c:v>88742</c:v>
                </c:pt>
                <c:pt idx="215">
                  <c:v>18680</c:v>
                </c:pt>
                <c:pt idx="216">
                  <c:v>27163</c:v>
                </c:pt>
                <c:pt idx="217">
                  <c:v>30082</c:v>
                </c:pt>
                <c:pt idx="218">
                  <c:v>76982</c:v>
                </c:pt>
                <c:pt idx="219">
                  <c:v>139133</c:v>
                </c:pt>
                <c:pt idx="220">
                  <c:v>17417</c:v>
                </c:pt>
                <c:pt idx="221">
                  <c:v>236133</c:v>
                </c:pt>
                <c:pt idx="222">
                  <c:v>16841</c:v>
                </c:pt>
                <c:pt idx="223">
                  <c:v>46942</c:v>
                </c:pt>
                <c:pt idx="224">
                  <c:v>37841</c:v>
                </c:pt>
                <c:pt idx="225">
                  <c:v>3814</c:v>
                </c:pt>
                <c:pt idx="226">
                  <c:v>40090</c:v>
                </c:pt>
                <c:pt idx="227">
                  <c:v>45452</c:v>
                </c:pt>
                <c:pt idx="228">
                  <c:v>38126</c:v>
                </c:pt>
                <c:pt idx="229">
                  <c:v>47241</c:v>
                </c:pt>
                <c:pt idx="230">
                  <c:v>61177</c:v>
                </c:pt>
                <c:pt idx="231">
                  <c:v>108495</c:v>
                </c:pt>
                <c:pt idx="232">
                  <c:v>106648</c:v>
                </c:pt>
                <c:pt idx="233">
                  <c:v>21983</c:v>
                </c:pt>
                <c:pt idx="234">
                  <c:v>38590</c:v>
                </c:pt>
                <c:pt idx="235">
                  <c:v>83958</c:v>
                </c:pt>
                <c:pt idx="236">
                  <c:v>11735</c:v>
                </c:pt>
                <c:pt idx="237">
                  <c:v>30285</c:v>
                </c:pt>
                <c:pt idx="238">
                  <c:v>66920</c:v>
                </c:pt>
                <c:pt idx="239">
                  <c:v>42040</c:v>
                </c:pt>
                <c:pt idx="240">
                  <c:v>68528</c:v>
                </c:pt>
                <c:pt idx="241">
                  <c:v>35482</c:v>
                </c:pt>
                <c:pt idx="242">
                  <c:v>35207</c:v>
                </c:pt>
                <c:pt idx="243">
                  <c:v>34958</c:v>
                </c:pt>
                <c:pt idx="244">
                  <c:v>40303</c:v>
                </c:pt>
                <c:pt idx="245">
                  <c:v>31697</c:v>
                </c:pt>
                <c:pt idx="246">
                  <c:v>12433</c:v>
                </c:pt>
                <c:pt idx="247">
                  <c:v>95933</c:v>
                </c:pt>
                <c:pt idx="248">
                  <c:v>54519</c:v>
                </c:pt>
                <c:pt idx="249">
                  <c:v>23056</c:v>
                </c:pt>
                <c:pt idx="250">
                  <c:v>42334</c:v>
                </c:pt>
                <c:pt idx="251">
                  <c:v>20508</c:v>
                </c:pt>
                <c:pt idx="252">
                  <c:v>47119</c:v>
                </c:pt>
                <c:pt idx="253">
                  <c:v>34735</c:v>
                </c:pt>
                <c:pt idx="254">
                  <c:v>27363</c:v>
                </c:pt>
                <c:pt idx="255">
                  <c:v>107947</c:v>
                </c:pt>
                <c:pt idx="256">
                  <c:v>31786</c:v>
                </c:pt>
                <c:pt idx="257">
                  <c:v>55506</c:v>
                </c:pt>
                <c:pt idx="258">
                  <c:v>120322</c:v>
                </c:pt>
                <c:pt idx="259">
                  <c:v>66251</c:v>
                </c:pt>
                <c:pt idx="260">
                  <c:v>20251</c:v>
                </c:pt>
                <c:pt idx="261">
                  <c:v>13980</c:v>
                </c:pt>
                <c:pt idx="262">
                  <c:v>25599</c:v>
                </c:pt>
                <c:pt idx="263">
                  <c:v>46661</c:v>
                </c:pt>
                <c:pt idx="264">
                  <c:v>23845</c:v>
                </c:pt>
                <c:pt idx="265">
                  <c:v>13887</c:v>
                </c:pt>
                <c:pt idx="266">
                  <c:v>58542</c:v>
                </c:pt>
                <c:pt idx="267">
                  <c:v>72531</c:v>
                </c:pt>
                <c:pt idx="268">
                  <c:v>23536</c:v>
                </c:pt>
                <c:pt idx="269">
                  <c:v>71520</c:v>
                </c:pt>
                <c:pt idx="270">
                  <c:v>51666</c:v>
                </c:pt>
                <c:pt idx="271">
                  <c:v>11339</c:v>
                </c:pt>
                <c:pt idx="272">
                  <c:v>43236</c:v>
                </c:pt>
                <c:pt idx="273">
                  <c:v>55985</c:v>
                </c:pt>
                <c:pt idx="274">
                  <c:v>41690</c:v>
                </c:pt>
                <c:pt idx="275">
                  <c:v>43247</c:v>
                </c:pt>
                <c:pt idx="276">
                  <c:v>179181</c:v>
                </c:pt>
                <c:pt idx="277">
                  <c:v>133338</c:v>
                </c:pt>
                <c:pt idx="278">
                  <c:v>34115</c:v>
                </c:pt>
                <c:pt idx="279">
                  <c:v>37715</c:v>
                </c:pt>
                <c:pt idx="280">
                  <c:v>77094</c:v>
                </c:pt>
                <c:pt idx="281">
                  <c:v>129885</c:v>
                </c:pt>
                <c:pt idx="282">
                  <c:v>73625</c:v>
                </c:pt>
                <c:pt idx="283">
                  <c:v>4132</c:v>
                </c:pt>
                <c:pt idx="284">
                  <c:v>43616</c:v>
                </c:pt>
                <c:pt idx="285">
                  <c:v>3980</c:v>
                </c:pt>
                <c:pt idx="286">
                  <c:v>13607</c:v>
                </c:pt>
                <c:pt idx="287">
                  <c:v>83251</c:v>
                </c:pt>
                <c:pt idx="288">
                  <c:v>24381</c:v>
                </c:pt>
                <c:pt idx="289">
                  <c:v>40063</c:v>
                </c:pt>
                <c:pt idx="290">
                  <c:v>111972</c:v>
                </c:pt>
                <c:pt idx="291">
                  <c:v>36597</c:v>
                </c:pt>
                <c:pt idx="292">
                  <c:v>13018</c:v>
                </c:pt>
                <c:pt idx="293">
                  <c:v>13245</c:v>
                </c:pt>
                <c:pt idx="294">
                  <c:v>75187</c:v>
                </c:pt>
                <c:pt idx="295">
                  <c:v>61989</c:v>
                </c:pt>
                <c:pt idx="296">
                  <c:v>58431</c:v>
                </c:pt>
                <c:pt idx="297">
                  <c:v>57617</c:v>
                </c:pt>
                <c:pt idx="298">
                  <c:v>61529</c:v>
                </c:pt>
                <c:pt idx="299">
                  <c:v>40156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9528096"/>
        <c:axId val="619531904"/>
      </c:lineChart>
      <c:dateAx>
        <c:axId val="619528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Дата транзакції</a:t>
                </a:r>
              </a:p>
            </c:rich>
          </c:tx>
          <c:overlay val="0"/>
        </c:title>
        <c:numFmt formatCode="yyyy&quot;-&quot;mm&quot;-&quot;dd" sourceLinked="1"/>
        <c:majorTickMark val="none"/>
        <c:minorTickMark val="none"/>
        <c:tickLblPos val="nextTo"/>
        <c:txPr>
          <a:bodyPr/>
          <a:lstStyle/>
          <a:p>
            <a:pPr lvl="0">
              <a:defRPr sz="1000" b="0">
                <a:solidFill>
                  <a:srgbClr val="000000"/>
                </a:solidFill>
                <a:latin typeface="+mn-lt"/>
              </a:defRPr>
            </a:pPr>
            <a:endParaRPr lang="uk-UA"/>
          </a:p>
        </c:txPr>
        <c:crossAx val="619531904"/>
        <c:crosses val="autoZero"/>
        <c:auto val="1"/>
        <c:lblOffset val="100"/>
        <c:baseTimeUnit val="days"/>
      </c:dateAx>
      <c:valAx>
        <c:axId val="6195319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Сума транзакції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000" b="0">
                <a:solidFill>
                  <a:srgbClr val="000000"/>
                </a:solidFill>
                <a:latin typeface="+mn-lt"/>
              </a:defRPr>
            </a:pPr>
            <a:endParaRPr lang="uk-UA"/>
          </a:p>
        </c:txPr>
        <c:crossAx val="61952809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uk-UA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uk-UA"/>
  <c:roundedCorners val="1"/>
  <c:style val="2"/>
  <c:chart>
    <c:title>
      <c:tx>
        <c:rich>
          <a:bodyPr/>
          <a:lstStyle/>
          <a:p>
            <a:pPr lvl="0">
              <a:defRPr sz="1400" b="0">
                <a:solidFill>
                  <a:srgbClr val="000000"/>
                </a:solidFill>
                <a:latin typeface="Arial"/>
              </a:defRPr>
            </a:pPr>
            <a:r>
              <a:rPr sz="1400" b="0">
                <a:solidFill>
                  <a:srgbClr val="000000"/>
                </a:solidFill>
                <a:latin typeface="Arial"/>
              </a:rPr>
              <a:t>Гістограма розподілу сум транзакцій</a:t>
            </a:r>
          </a:p>
        </c:rich>
      </c:tx>
      <c:layout>
        <c:manualLayout>
          <c:xMode val="edge"/>
          <c:yMode val="edge"/>
          <c:x val="2.9017857142857144E-2"/>
          <c:y val="5.7142857142857141E-2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EDA!$S$61</c:f>
              <c:strCache>
                <c:ptCount val="1"/>
                <c:pt idx="0">
                  <c:v>COUNTA of transaction_bins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EDA!$R$62:$R$68</c:f>
              <c:strCache>
                <c:ptCount val="7"/>
                <c:pt idx="0">
                  <c:v>0–5K</c:v>
                </c:pt>
                <c:pt idx="1">
                  <c:v>5K–10K</c:v>
                </c:pt>
                <c:pt idx="2">
                  <c:v>10K–15K</c:v>
                </c:pt>
                <c:pt idx="3">
                  <c:v>15K–20K</c:v>
                </c:pt>
                <c:pt idx="4">
                  <c:v>20K–30K</c:v>
                </c:pt>
                <c:pt idx="5">
                  <c:v>30K–40K</c:v>
                </c:pt>
                <c:pt idx="6">
                  <c:v>40K+</c:v>
                </c:pt>
              </c:strCache>
            </c:strRef>
          </c:cat>
          <c:val>
            <c:numRef>
              <c:f>EDA!$S$62:$S$68</c:f>
              <c:numCache>
                <c:formatCode>General</c:formatCode>
                <c:ptCount val="7"/>
                <c:pt idx="0">
                  <c:v>49</c:v>
                </c:pt>
                <c:pt idx="1">
                  <c:v>59</c:v>
                </c:pt>
                <c:pt idx="2">
                  <c:v>61</c:v>
                </c:pt>
                <c:pt idx="3">
                  <c:v>69</c:v>
                </c:pt>
                <c:pt idx="4">
                  <c:v>111</c:v>
                </c:pt>
                <c:pt idx="5">
                  <c:v>144</c:v>
                </c:pt>
                <c:pt idx="6">
                  <c:v>107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9528640"/>
        <c:axId val="619535168"/>
      </c:barChart>
      <c:catAx>
        <c:axId val="619528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Діапазони сум транзакцій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000" b="0">
                <a:solidFill>
                  <a:srgbClr val="000000"/>
                </a:solidFill>
                <a:latin typeface="+mn-lt"/>
              </a:defRPr>
            </a:pPr>
            <a:endParaRPr lang="uk-UA"/>
          </a:p>
        </c:txPr>
        <c:crossAx val="619535168"/>
        <c:crosses val="autoZero"/>
        <c:auto val="1"/>
        <c:lblAlgn val="ctr"/>
        <c:lblOffset val="100"/>
        <c:noMultiLvlLbl val="1"/>
      </c:catAx>
      <c:valAx>
        <c:axId val="6195351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Кількість тразакцій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uk-UA"/>
          </a:p>
        </c:txPr>
        <c:crossAx val="61952864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uk-UA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uk-UA"/>
  <c:roundedCorners val="1"/>
  <c:style val="2"/>
  <c:chart>
    <c:title>
      <c:tx>
        <c:rich>
          <a:bodyPr/>
          <a:lstStyle/>
          <a:p>
            <a:pPr lvl="0">
              <a:defRPr sz="1000" b="1">
                <a:solidFill>
                  <a:srgbClr val="000000"/>
                </a:solidFill>
                <a:latin typeface="Arial"/>
              </a:defRPr>
            </a:pPr>
            <a:r>
              <a:rPr sz="1000" b="1">
                <a:solidFill>
                  <a:srgbClr val="000000"/>
                </a:solidFill>
                <a:latin typeface="Arial"/>
              </a:rPr>
              <a:t>Розподіл сум транзакцій за категоріями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SQL!$H$201</c:f>
              <c:strCache>
                <c:ptCount val="1"/>
                <c:pt idx="0">
                  <c:v>Сума транзакцій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SQL!$G$202:$G$206</c:f>
              <c:strCache>
                <c:ptCount val="5"/>
                <c:pt idx="0">
                  <c:v>Travel</c:v>
                </c:pt>
                <c:pt idx="1">
                  <c:v>Utilities</c:v>
                </c:pt>
                <c:pt idx="2">
                  <c:v>Shopping</c:v>
                </c:pt>
                <c:pt idx="3">
                  <c:v>Grocery</c:v>
                </c:pt>
                <c:pt idx="4">
                  <c:v>Food</c:v>
                </c:pt>
              </c:strCache>
            </c:strRef>
          </c:cat>
          <c:val>
            <c:numRef>
              <c:f>SQL!$H$202:$H$206</c:f>
              <c:numCache>
                <c:formatCode>#,##0.00</c:formatCode>
                <c:ptCount val="5"/>
                <c:pt idx="0">
                  <c:v>3420901</c:v>
                </c:pt>
                <c:pt idx="1">
                  <c:v>3091986</c:v>
                </c:pt>
                <c:pt idx="2">
                  <c:v>3043568</c:v>
                </c:pt>
                <c:pt idx="3">
                  <c:v>2879833</c:v>
                </c:pt>
                <c:pt idx="4">
                  <c:v>2712900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9541696"/>
        <c:axId val="619539520"/>
      </c:barChart>
      <c:catAx>
        <c:axId val="619541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Категорія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000" b="0">
                <a:solidFill>
                  <a:srgbClr val="000000"/>
                </a:solidFill>
                <a:latin typeface="+mn-lt"/>
              </a:defRPr>
            </a:pPr>
            <a:endParaRPr lang="uk-UA"/>
          </a:p>
        </c:txPr>
        <c:crossAx val="619539520"/>
        <c:crosses val="autoZero"/>
        <c:auto val="1"/>
        <c:lblAlgn val="ctr"/>
        <c:lblOffset val="100"/>
        <c:noMultiLvlLbl val="1"/>
      </c:catAx>
      <c:valAx>
        <c:axId val="6195395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Сума транзакцій</a:t>
                </a:r>
              </a:p>
            </c:rich>
          </c:tx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000" b="0">
                <a:solidFill>
                  <a:srgbClr val="000000"/>
                </a:solidFill>
                <a:latin typeface="+mn-lt"/>
              </a:defRPr>
            </a:pPr>
            <a:endParaRPr lang="uk-UA"/>
          </a:p>
        </c:txPr>
        <c:crossAx val="61954169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uk-UA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uk-UA"/>
  <c:roundedCorners val="1"/>
  <c:style val="2"/>
  <c:chart>
    <c:title>
      <c:tx>
        <c:rich>
          <a:bodyPr/>
          <a:lstStyle/>
          <a:p>
            <a:pPr lvl="0">
              <a:defRPr sz="1000" b="1">
                <a:solidFill>
                  <a:srgbClr val="000000"/>
                </a:solidFill>
                <a:latin typeface="Arial"/>
              </a:defRPr>
            </a:pPr>
            <a:r>
              <a:rPr sz="1000" b="1">
                <a:solidFill>
                  <a:srgbClr val="000000"/>
                </a:solidFill>
                <a:latin typeface="Arial"/>
              </a:rPr>
              <a:t>Розподіл сум транзакцій за типом 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SQL!$H$217</c:f>
              <c:strCache>
                <c:ptCount val="1"/>
                <c:pt idx="0">
                  <c:v>Сума транзакцій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SQL!$G$218:$G$220</c:f>
              <c:strCache>
                <c:ptCount val="3"/>
                <c:pt idx="0">
                  <c:v>Credit</c:v>
                </c:pt>
                <c:pt idx="1">
                  <c:v>Refund</c:v>
                </c:pt>
                <c:pt idx="2">
                  <c:v>Debit</c:v>
                </c:pt>
              </c:strCache>
            </c:strRef>
          </c:cat>
          <c:val>
            <c:numRef>
              <c:f>SQL!$H$218:$H$220</c:f>
              <c:numCache>
                <c:formatCode>#,##0.00</c:formatCode>
                <c:ptCount val="3"/>
                <c:pt idx="0">
                  <c:v>5625739</c:v>
                </c:pt>
                <c:pt idx="1">
                  <c:v>4815783</c:v>
                </c:pt>
                <c:pt idx="2">
                  <c:v>4707666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9542240"/>
        <c:axId val="619530816"/>
      </c:barChart>
      <c:catAx>
        <c:axId val="619542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Тип транзакції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uk-UA"/>
          </a:p>
        </c:txPr>
        <c:crossAx val="619530816"/>
        <c:crosses val="autoZero"/>
        <c:auto val="1"/>
        <c:lblAlgn val="ctr"/>
        <c:lblOffset val="100"/>
        <c:noMultiLvlLbl val="1"/>
      </c:catAx>
      <c:valAx>
        <c:axId val="6195308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Сума транзакцій</a:t>
                </a:r>
              </a:p>
            </c:rich>
          </c:tx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000" b="0">
                <a:solidFill>
                  <a:srgbClr val="000000"/>
                </a:solidFill>
                <a:latin typeface="Arial"/>
              </a:defRPr>
            </a:pPr>
            <a:endParaRPr lang="uk-UA"/>
          </a:p>
        </c:txPr>
        <c:crossAx val="61954224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uk-UA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uk-UA"/>
  <c:roundedCorners val="1"/>
  <c:style val="2"/>
  <c:chart>
    <c:title>
      <c:tx>
        <c:rich>
          <a:bodyPr/>
          <a:lstStyle/>
          <a:p>
            <a:pPr lvl="0">
              <a:defRPr sz="1200" b="1">
                <a:solidFill>
                  <a:srgbClr val="000000"/>
                </a:solidFill>
                <a:latin typeface="+mn-lt"/>
              </a:defRPr>
            </a:pPr>
            <a:r>
              <a:rPr sz="1200" b="1">
                <a:solidFill>
                  <a:srgbClr val="000000"/>
                </a:solidFill>
                <a:latin typeface="+mn-lt"/>
              </a:rPr>
              <a:t>Розподіл сум транзакцій за каналами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SQL!$H$232</c:f>
              <c:strCache>
                <c:ptCount val="1"/>
                <c:pt idx="0">
                  <c:v>Сума транзакцій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SQL!$G$233:$G$235</c:f>
              <c:strCache>
                <c:ptCount val="3"/>
                <c:pt idx="0">
                  <c:v>App</c:v>
                </c:pt>
                <c:pt idx="1">
                  <c:v>Web</c:v>
                </c:pt>
                <c:pt idx="2">
                  <c:v>ATM</c:v>
                </c:pt>
              </c:strCache>
            </c:strRef>
          </c:cat>
          <c:val>
            <c:numRef>
              <c:f>SQL!$H$233:$H$235</c:f>
              <c:numCache>
                <c:formatCode>#,##0.00</c:formatCode>
                <c:ptCount val="3"/>
                <c:pt idx="0">
                  <c:v>5098275</c:v>
                </c:pt>
                <c:pt idx="1">
                  <c:v>5065029</c:v>
                </c:pt>
                <c:pt idx="2">
                  <c:v>4985884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9535712"/>
        <c:axId val="619529184"/>
      </c:barChart>
      <c:catAx>
        <c:axId val="619535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Канал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uk-UA"/>
          </a:p>
        </c:txPr>
        <c:crossAx val="619529184"/>
        <c:crosses val="autoZero"/>
        <c:auto val="1"/>
        <c:lblAlgn val="ctr"/>
        <c:lblOffset val="100"/>
        <c:noMultiLvlLbl val="1"/>
      </c:catAx>
      <c:valAx>
        <c:axId val="6195291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Сума транзакцій</a:t>
                </a:r>
              </a:p>
            </c:rich>
          </c:tx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000" b="0">
                <a:solidFill>
                  <a:srgbClr val="000000"/>
                </a:solidFill>
                <a:latin typeface="+mn-lt"/>
              </a:defRPr>
            </a:pPr>
            <a:endParaRPr lang="uk-UA"/>
          </a:p>
        </c:txPr>
        <c:crossAx val="61953571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uk-UA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uk-UA"/>
  <c:roundedCorners val="1"/>
  <c:style val="2"/>
  <c:chart>
    <c:title>
      <c:tx>
        <c:rich>
          <a:bodyPr/>
          <a:lstStyle/>
          <a:p>
            <a:pPr lvl="0">
              <a:defRPr sz="1000" b="1">
                <a:solidFill>
                  <a:schemeClr val="dk1"/>
                </a:solidFill>
                <a:latin typeface="Arial"/>
              </a:defRPr>
            </a:pPr>
            <a:r>
              <a:rPr sz="1000" b="1">
                <a:solidFill>
                  <a:schemeClr val="dk1"/>
                </a:solidFill>
                <a:latin typeface="Arial"/>
              </a:rPr>
              <a:t>Розподіл шакрайстьких транзакцій за сумою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EDA!$W$35</c:f>
              <c:strCache>
                <c:ptCount val="1"/>
                <c:pt idx="0">
                  <c:v>COUNT of transaction_amount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EDA!$V$36:$V$41</c:f>
              <c:strCache>
                <c:ptCount val="6"/>
                <c:pt idx="0">
                  <c:v>5K–10K</c:v>
                </c:pt>
                <c:pt idx="1">
                  <c:v>10K–15K</c:v>
                </c:pt>
                <c:pt idx="2">
                  <c:v>15K–20K</c:v>
                </c:pt>
                <c:pt idx="3">
                  <c:v>20K–30K</c:v>
                </c:pt>
                <c:pt idx="4">
                  <c:v>30K–40K</c:v>
                </c:pt>
                <c:pt idx="5">
                  <c:v>40K+</c:v>
                </c:pt>
              </c:strCache>
            </c:strRef>
          </c:cat>
          <c:val>
            <c:numRef>
              <c:f>EDA!$W$36:$W$41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5</c:v>
                </c:pt>
                <c:pt idx="5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9529728"/>
        <c:axId val="619531360"/>
      </c:barChart>
      <c:catAx>
        <c:axId val="619529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Діапазони сум транзакцій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uk-UA"/>
          </a:p>
        </c:txPr>
        <c:crossAx val="619531360"/>
        <c:crosses val="autoZero"/>
        <c:auto val="1"/>
        <c:lblAlgn val="ctr"/>
        <c:lblOffset val="100"/>
        <c:noMultiLvlLbl val="1"/>
      </c:catAx>
      <c:valAx>
        <c:axId val="6195313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Кількість шахрайських операцій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uk-UA"/>
          </a:p>
        </c:txPr>
        <c:crossAx val="61952972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uk-UA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uk-UA"/>
  <c:roundedCorners val="1"/>
  <c:style val="2"/>
  <c:chart>
    <c:title>
      <c:tx>
        <c:rich>
          <a:bodyPr/>
          <a:lstStyle/>
          <a:p>
            <a:pPr lvl="0">
              <a:defRPr sz="1000" b="1">
                <a:solidFill>
                  <a:srgbClr val="000000"/>
                </a:solidFill>
                <a:latin typeface="Arial"/>
              </a:defRPr>
            </a:pPr>
            <a:r>
              <a:rPr sz="1000" b="1">
                <a:solidFill>
                  <a:srgbClr val="000000"/>
                </a:solidFill>
                <a:latin typeface="Arial"/>
              </a:rPr>
              <a:t>Розподіл шахрайських операцій за країнами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EDA!$W$44</c:f>
              <c:strCache>
                <c:ptCount val="1"/>
                <c:pt idx="0">
                  <c:v>COUNTA of user_id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EDA!$V$45:$V$49</c:f>
              <c:strCache>
                <c:ptCount val="5"/>
                <c:pt idx="0">
                  <c:v>France</c:v>
                </c:pt>
                <c:pt idx="1">
                  <c:v>Germany</c:v>
                </c:pt>
                <c:pt idx="2">
                  <c:v>India</c:v>
                </c:pt>
                <c:pt idx="3">
                  <c:v>UK</c:v>
                </c:pt>
                <c:pt idx="4">
                  <c:v>USA</c:v>
                </c:pt>
              </c:strCache>
            </c:strRef>
          </c:cat>
          <c:val>
            <c:numRef>
              <c:f>EDA!$W$45:$W$49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9532992"/>
        <c:axId val="619536256"/>
      </c:barChart>
      <c:catAx>
        <c:axId val="619532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Країна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uk-UA"/>
          </a:p>
        </c:txPr>
        <c:crossAx val="619536256"/>
        <c:crosses val="autoZero"/>
        <c:auto val="1"/>
        <c:lblAlgn val="ctr"/>
        <c:lblOffset val="100"/>
        <c:noMultiLvlLbl val="1"/>
      </c:catAx>
      <c:valAx>
        <c:axId val="6195362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Кількість користувачів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uk-UA"/>
          </a:p>
        </c:txPr>
        <c:crossAx val="61953299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uk-UA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uk-UA"/>
  <c:roundedCorners val="1"/>
  <c:style val="2"/>
  <c:chart>
    <c:title>
      <c:tx>
        <c:rich>
          <a:bodyPr/>
          <a:lstStyle/>
          <a:p>
            <a:pPr lvl="0">
              <a:defRPr sz="1000" b="1">
                <a:solidFill>
                  <a:srgbClr val="000000"/>
                </a:solidFill>
                <a:latin typeface="Arial"/>
              </a:defRPr>
            </a:pPr>
            <a:r>
              <a:rPr sz="1000" b="1">
                <a:solidFill>
                  <a:srgbClr val="000000"/>
                </a:solidFill>
                <a:latin typeface="Arial"/>
              </a:rPr>
              <a:t> Розподіл шахрайських транзакцій за категорією 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EDA!$AD$31</c:f>
              <c:strCache>
                <c:ptCount val="1"/>
                <c:pt idx="0">
                  <c:v>COUNTA of transaction_id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EDA!$AC$32:$AC$36</c:f>
              <c:strCache>
                <c:ptCount val="5"/>
                <c:pt idx="0">
                  <c:v>Food</c:v>
                </c:pt>
                <c:pt idx="1">
                  <c:v>Grocery</c:v>
                </c:pt>
                <c:pt idx="2">
                  <c:v>Shopping</c:v>
                </c:pt>
                <c:pt idx="3">
                  <c:v>Travel</c:v>
                </c:pt>
                <c:pt idx="4">
                  <c:v>Utilities</c:v>
                </c:pt>
              </c:strCache>
            </c:strRef>
          </c:cat>
          <c:val>
            <c:numRef>
              <c:f>EDA!$AD$32:$AD$36</c:f>
              <c:numCache>
                <c:formatCode>General</c:formatCode>
                <c:ptCount val="5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9536800"/>
        <c:axId val="619537888"/>
      </c:barChart>
      <c:catAx>
        <c:axId val="619536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000" b="1">
                    <a:solidFill>
                      <a:srgbClr val="000000"/>
                    </a:solidFill>
                    <a:latin typeface="Arial"/>
                  </a:defRPr>
                </a:pPr>
                <a:r>
                  <a:rPr sz="1000" b="1">
                    <a:solidFill>
                      <a:srgbClr val="000000"/>
                    </a:solidFill>
                    <a:latin typeface="Arial"/>
                  </a:rPr>
                  <a:t>Категорія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uk-UA"/>
          </a:p>
        </c:txPr>
        <c:crossAx val="619537888"/>
        <c:crosses val="autoZero"/>
        <c:auto val="1"/>
        <c:lblAlgn val="ctr"/>
        <c:lblOffset val="100"/>
        <c:noMultiLvlLbl val="1"/>
      </c:catAx>
      <c:valAx>
        <c:axId val="6195378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sz="1000" b="1">
                    <a:solidFill>
                      <a:srgbClr val="000000"/>
                    </a:solidFill>
                    <a:latin typeface="Arial"/>
                  </a:defRPr>
                </a:pPr>
                <a:r>
                  <a:rPr sz="1000" b="1">
                    <a:solidFill>
                      <a:srgbClr val="000000"/>
                    </a:solidFill>
                    <a:latin typeface="Arial"/>
                  </a:rPr>
                  <a:t>Кількість транзакцій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uk-UA"/>
          </a:p>
        </c:txPr>
        <c:crossAx val="61953680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uk-UA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uk-UA"/>
  <c:roundedCorners val="1"/>
  <c:style val="2"/>
  <c:chart>
    <c:title>
      <c:tx>
        <c:rich>
          <a:bodyPr/>
          <a:lstStyle/>
          <a:p>
            <a:pPr lvl="0">
              <a:defRPr sz="1000" b="1">
                <a:solidFill>
                  <a:srgbClr val="000000"/>
                </a:solidFill>
                <a:latin typeface="Arial"/>
              </a:defRPr>
            </a:pPr>
            <a:r>
              <a:rPr sz="1000" b="1">
                <a:solidFill>
                  <a:srgbClr val="000000"/>
                </a:solidFill>
                <a:latin typeface="Arial"/>
              </a:rPr>
              <a:t>Розподіл шахрайських операцій за типом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EDA!$AD$44</c:f>
              <c:strCache>
                <c:ptCount val="1"/>
                <c:pt idx="0">
                  <c:v>COUNTA of transaction_id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EDA!$AC$45:$AC$47</c:f>
              <c:strCache>
                <c:ptCount val="3"/>
                <c:pt idx="0">
                  <c:v>Credit</c:v>
                </c:pt>
                <c:pt idx="1">
                  <c:v>Debit</c:v>
                </c:pt>
                <c:pt idx="2">
                  <c:v>Refund</c:v>
                </c:pt>
              </c:strCache>
            </c:strRef>
          </c:cat>
          <c:val>
            <c:numRef>
              <c:f>EDA!$AD$45:$AD$47</c:f>
              <c:numCache>
                <c:formatCode>General</c:formatCode>
                <c:ptCount val="3"/>
                <c:pt idx="0">
                  <c:v>4</c:v>
                </c:pt>
                <c:pt idx="1">
                  <c:v>6</c:v>
                </c:pt>
                <c:pt idx="2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9538432"/>
        <c:axId val="619538976"/>
      </c:barChart>
      <c:catAx>
        <c:axId val="619538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200" b="0">
                    <a:solidFill>
                      <a:srgbClr val="000000"/>
                    </a:solidFill>
                    <a:latin typeface="+mn-lt"/>
                  </a:defRPr>
                </a:pPr>
                <a:r>
                  <a:rPr sz="1200" b="0">
                    <a:solidFill>
                      <a:srgbClr val="000000"/>
                    </a:solidFill>
                    <a:latin typeface="+mn-lt"/>
                  </a:rPr>
                  <a:t>Тип транзакції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uk-UA"/>
          </a:p>
        </c:txPr>
        <c:crossAx val="619538976"/>
        <c:crosses val="autoZero"/>
        <c:auto val="1"/>
        <c:lblAlgn val="ctr"/>
        <c:lblOffset val="100"/>
        <c:noMultiLvlLbl val="1"/>
      </c:catAx>
      <c:valAx>
        <c:axId val="6195389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Кількість транзакцій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uk-UA"/>
          </a:p>
        </c:txPr>
        <c:crossAx val="61953843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uk-UA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uk-UA"/>
  <c:roundedCorners val="1"/>
  <c:style val="2"/>
  <c:chart>
    <c:title>
      <c:tx>
        <c:rich>
          <a:bodyPr/>
          <a:lstStyle/>
          <a:p>
            <a:pPr lvl="0">
              <a:defRPr sz="1000" b="1">
                <a:solidFill>
                  <a:srgbClr val="000000"/>
                </a:solidFill>
                <a:latin typeface="+mn-lt"/>
              </a:defRPr>
            </a:pPr>
            <a:r>
              <a:rPr sz="1000" b="1">
                <a:solidFill>
                  <a:srgbClr val="000000"/>
                </a:solidFill>
                <a:latin typeface="+mn-lt"/>
              </a:rPr>
              <a:t>Розподіл шахрайських транзакцій за каналом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EDA!$AD$57</c:f>
              <c:strCache>
                <c:ptCount val="1"/>
                <c:pt idx="0">
                  <c:v>COUNTA of transaction_id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EDA!$AC$58:$AC$60</c:f>
              <c:strCache>
                <c:ptCount val="3"/>
                <c:pt idx="0">
                  <c:v>App</c:v>
                </c:pt>
                <c:pt idx="1">
                  <c:v>ATM</c:v>
                </c:pt>
                <c:pt idx="2">
                  <c:v>Web</c:v>
                </c:pt>
              </c:strCache>
            </c:strRef>
          </c:cat>
          <c:val>
            <c:numRef>
              <c:f>EDA!$AD$58:$AD$60</c:f>
              <c:numCache>
                <c:formatCode>General</c:formatCode>
                <c:ptCount val="3"/>
                <c:pt idx="0">
                  <c:v>4</c:v>
                </c:pt>
                <c:pt idx="1">
                  <c:v>4</c:v>
                </c:pt>
                <c:pt idx="2">
                  <c:v>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9540064"/>
        <c:axId val="619540608"/>
      </c:barChart>
      <c:catAx>
        <c:axId val="619540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Канал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uk-UA"/>
          </a:p>
        </c:txPr>
        <c:crossAx val="619540608"/>
        <c:crosses val="autoZero"/>
        <c:auto val="1"/>
        <c:lblAlgn val="ctr"/>
        <c:lblOffset val="100"/>
        <c:noMultiLvlLbl val="1"/>
      </c:catAx>
      <c:valAx>
        <c:axId val="61954060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Кількість транзакцій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uk-UA"/>
          </a:p>
        </c:txPr>
        <c:crossAx val="61954006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uk-UA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uk-UA"/>
  <c:roundedCorners val="1"/>
  <c:style val="2"/>
  <c:chart>
    <c:title>
      <c:tx>
        <c:rich>
          <a:bodyPr/>
          <a:lstStyle/>
          <a:p>
            <a:pPr lvl="0">
              <a:defRPr sz="1000" b="1">
                <a:solidFill>
                  <a:srgbClr val="000000"/>
                </a:solidFill>
                <a:latin typeface="+mn-lt"/>
              </a:defRPr>
            </a:pPr>
            <a:r>
              <a:rPr sz="1000" b="1">
                <a:solidFill>
                  <a:srgbClr val="000000"/>
                </a:solidFill>
                <a:latin typeface="+mn-lt"/>
              </a:rPr>
              <a:t>Розподіл сум транзакцій за країнами мерчантів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SQL!$H$187</c:f>
              <c:strCache>
                <c:ptCount val="1"/>
                <c:pt idx="0">
                  <c:v>Сума транзакцій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SQL!$G$188:$G$192</c:f>
              <c:strCache>
                <c:ptCount val="5"/>
                <c:pt idx="0">
                  <c:v>UK</c:v>
                </c:pt>
                <c:pt idx="1">
                  <c:v>India</c:v>
                </c:pt>
                <c:pt idx="2">
                  <c:v>Germany</c:v>
                </c:pt>
                <c:pt idx="3">
                  <c:v>USA</c:v>
                </c:pt>
                <c:pt idx="4">
                  <c:v>France</c:v>
                </c:pt>
              </c:strCache>
            </c:strRef>
          </c:cat>
          <c:val>
            <c:numRef>
              <c:f>SQL!$H$188:$H$192</c:f>
              <c:numCache>
                <c:formatCode>#,##0.00</c:formatCode>
                <c:ptCount val="5"/>
                <c:pt idx="0">
                  <c:v>3562833</c:v>
                </c:pt>
                <c:pt idx="1">
                  <c:v>3130023</c:v>
                </c:pt>
                <c:pt idx="2">
                  <c:v>3023112</c:v>
                </c:pt>
                <c:pt idx="3">
                  <c:v>2777283</c:v>
                </c:pt>
                <c:pt idx="4">
                  <c:v>2655937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9541152"/>
        <c:axId val="619542784"/>
      </c:barChart>
      <c:catAx>
        <c:axId val="619541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Країна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uk-UA"/>
          </a:p>
        </c:txPr>
        <c:crossAx val="619542784"/>
        <c:crosses val="autoZero"/>
        <c:auto val="1"/>
        <c:lblAlgn val="ctr"/>
        <c:lblOffset val="100"/>
        <c:noMultiLvlLbl val="1"/>
      </c:catAx>
      <c:valAx>
        <c:axId val="6195427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Сума транзакцій</a:t>
                </a:r>
              </a:p>
            </c:rich>
          </c:tx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000" b="0">
                <a:solidFill>
                  <a:srgbClr val="000000"/>
                </a:solidFill>
                <a:latin typeface="+mn-lt"/>
              </a:defRPr>
            </a:pPr>
            <a:endParaRPr lang="uk-UA"/>
          </a:p>
        </c:txPr>
        <c:crossAx val="61954115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uk-UA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.xml"/><Relationship Id="rId13" Type="http://schemas.openxmlformats.org/officeDocument/2006/relationships/image" Target="../media/image5.png"/><Relationship Id="rId3" Type="http://schemas.openxmlformats.org/officeDocument/2006/relationships/chart" Target="../charts/chart1.xml"/><Relationship Id="rId7" Type="http://schemas.openxmlformats.org/officeDocument/2006/relationships/chart" Target="../charts/chart3.xml"/><Relationship Id="rId12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.xml"/><Relationship Id="rId11" Type="http://schemas.openxmlformats.org/officeDocument/2006/relationships/chart" Target="../charts/chart7.xml"/><Relationship Id="rId5" Type="http://schemas.openxmlformats.org/officeDocument/2006/relationships/image" Target="../media/image4.png"/><Relationship Id="rId10" Type="http://schemas.openxmlformats.org/officeDocument/2006/relationships/chart" Target="../charts/chart6.xml"/><Relationship Id="rId4" Type="http://schemas.openxmlformats.org/officeDocument/2006/relationships/image" Target="../media/image3.png"/><Relationship Id="rId9" Type="http://schemas.openxmlformats.org/officeDocument/2006/relationships/chart" Target="../charts/chart5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" Type="http://schemas.openxmlformats.org/officeDocument/2006/relationships/chart" Target="../charts/chart11.xml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chart" Target="../charts/chart10.xml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chart" Target="../charts/chart9.xml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chart" Target="../charts/chart12.xml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13" Type="http://schemas.openxmlformats.org/officeDocument/2006/relationships/chart" Target="../charts/chart20.xml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chart" Target="../charts/chart19.xml"/><Relationship Id="rId17" Type="http://schemas.openxmlformats.org/officeDocument/2006/relationships/chart" Target="../charts/chart23.xml"/><Relationship Id="rId2" Type="http://schemas.openxmlformats.org/officeDocument/2006/relationships/chart" Target="../charts/chart14.xml"/><Relationship Id="rId16" Type="http://schemas.openxmlformats.org/officeDocument/2006/relationships/image" Target="../media/image6.png"/><Relationship Id="rId1" Type="http://schemas.openxmlformats.org/officeDocument/2006/relationships/chart" Target="../charts/chart13.xml"/><Relationship Id="rId6" Type="http://schemas.openxmlformats.org/officeDocument/2006/relationships/image" Target="../media/image26.png"/><Relationship Id="rId11" Type="http://schemas.openxmlformats.org/officeDocument/2006/relationships/chart" Target="../charts/chart18.xml"/><Relationship Id="rId5" Type="http://schemas.openxmlformats.org/officeDocument/2006/relationships/image" Target="../media/image25.png"/><Relationship Id="rId15" Type="http://schemas.openxmlformats.org/officeDocument/2006/relationships/chart" Target="../charts/chart22.xml"/><Relationship Id="rId10" Type="http://schemas.openxmlformats.org/officeDocument/2006/relationships/chart" Target="../charts/chart17.xml"/><Relationship Id="rId4" Type="http://schemas.openxmlformats.org/officeDocument/2006/relationships/image" Target="../media/image24.png"/><Relationship Id="rId9" Type="http://schemas.openxmlformats.org/officeDocument/2006/relationships/chart" Target="../charts/chart16.xml"/><Relationship Id="rId14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419100</xdr:colOff>
      <xdr:row>3</xdr:row>
      <xdr:rowOff>0</xdr:rowOff>
    </xdr:from>
    <xdr:ext cx="3495675" cy="2190750"/>
    <xdr:pic>
      <xdr:nvPicPr>
        <xdr:cNvPr id="1482023521" name="Chart1" title="Діаграма">
          <a:extLst>
            <a:ext uri="GoogleSheetsCustomDataVersion1">
              <go:sheetsCustomData xmlns:go="http://customooxmlschemas.google.com/" xmlns:sle15="http://schemas.microsoft.com/office/drawing/2012/slicer" xmlns:x3Unk="http://schemas.microsoft.com/office/drawing/2010/slicer" xmlns:dgm="http://schemas.openxmlformats.org/drawingml/2006/diagram" xmlns:mc="http://schemas.openxmlformats.org/markup-compatibility/2006" xmlns:cx1="http://schemas.microsoft.com/office/drawing/2015/9/8/chartex" xmlns:cx="http://schemas.microsoft.com/office/drawing/2014/chartex" xmlns:c="http://schemas.openxmlformats.org/drawingml/2006/chart" xmlns:r="http://schemas.openxmlformats.org/officeDocument/2006/relationships" xmlns="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57150</xdr:colOff>
      <xdr:row>2</xdr:row>
      <xdr:rowOff>200025</xdr:rowOff>
    </xdr:from>
    <xdr:ext cx="3457575" cy="2143125"/>
    <xdr:pic>
      <xdr:nvPicPr>
        <xdr:cNvPr id="1099856628" name="Chart2" title="Діаграма">
          <a:extLst>
            <a:ext uri="GoogleSheetsCustomDataVersion1">
              <go:sheetsCustomData xmlns:go="http://customooxmlschemas.google.com/" xmlns:sle15="http://schemas.microsoft.com/office/drawing/2012/slicer" xmlns:x3Unk="http://schemas.microsoft.com/office/drawing/2010/slicer" xmlns:dgm="http://schemas.openxmlformats.org/drawingml/2006/diagram" xmlns:mc="http://schemas.openxmlformats.org/markup-compatibility/2006" xmlns:cx1="http://schemas.microsoft.com/office/drawing/2015/9/8/chartex" xmlns:cx="http://schemas.microsoft.com/office/drawing/2014/chartex" xmlns:c="http://schemas.openxmlformats.org/drawingml/2006/chart" xmlns:r="http://schemas.openxmlformats.org/officeDocument/2006/relationships" xmlns="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742950</xdr:colOff>
      <xdr:row>15</xdr:row>
      <xdr:rowOff>104775</xdr:rowOff>
    </xdr:from>
    <xdr:ext cx="4695825" cy="2905125"/>
    <xdr:graphicFrame macro="">
      <xdr:nvGraphicFramePr>
        <xdr:cNvPr id="3" name="Chart 3" title="Діагра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18</xdr:col>
      <xdr:colOff>942975</xdr:colOff>
      <xdr:row>3</xdr:row>
      <xdr:rowOff>38100</xdr:rowOff>
    </xdr:from>
    <xdr:ext cx="3409950" cy="2124075"/>
    <xdr:pic>
      <xdr:nvPicPr>
        <xdr:cNvPr id="1839640656" name="Chart4" title="Діаграма">
          <a:extLst>
            <a:ext uri="GoogleSheetsCustomDataVersion1">
              <go:sheetsCustomData xmlns:go="http://customooxmlschemas.google.com/" xmlns:sle15="http://schemas.microsoft.com/office/drawing/2012/slicer" xmlns:x3Unk="http://schemas.microsoft.com/office/drawing/2010/slicer" xmlns:dgm="http://schemas.openxmlformats.org/drawingml/2006/diagram" xmlns:mc="http://schemas.openxmlformats.org/markup-compatibility/2006" xmlns:cx1="http://schemas.microsoft.com/office/drawing/2015/9/8/chartex" xmlns:cx="http://schemas.microsoft.com/office/drawing/2014/chartex" xmlns:c="http://schemas.openxmlformats.org/drawingml/2006/chart" xmlns:r="http://schemas.openxmlformats.org/officeDocument/2006/relationships" xmlns="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866775</xdr:colOff>
      <xdr:row>2</xdr:row>
      <xdr:rowOff>200025</xdr:rowOff>
    </xdr:from>
    <xdr:ext cx="3705225" cy="2143125"/>
    <xdr:pic>
      <xdr:nvPicPr>
        <xdr:cNvPr id="854996178" name="Chart5" title="Діаграма">
          <a:extLst>
            <a:ext uri="GoogleSheetsCustomDataVersion1">
              <go:sheetsCustomData xmlns:go="http://customooxmlschemas.google.com/" xmlns:sle15="http://schemas.microsoft.com/office/drawing/2012/slicer" xmlns:x3Unk="http://schemas.microsoft.com/office/drawing/2010/slicer" xmlns:dgm="http://schemas.openxmlformats.org/drawingml/2006/diagram" xmlns:mc="http://schemas.openxmlformats.org/markup-compatibility/2006" xmlns:cx1="http://schemas.microsoft.com/office/drawing/2015/9/8/chartex" xmlns:cx="http://schemas.microsoft.com/office/drawing/2014/chartex" xmlns:c="http://schemas.openxmlformats.org/drawingml/2006/chart" xmlns:r="http://schemas.openxmlformats.org/officeDocument/2006/relationships" xmlns="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904875</xdr:colOff>
      <xdr:row>34</xdr:row>
      <xdr:rowOff>66675</xdr:rowOff>
    </xdr:from>
    <xdr:ext cx="4076700" cy="2514600"/>
    <xdr:graphicFrame macro="">
      <xdr:nvGraphicFramePr>
        <xdr:cNvPr id="6" name="Chart 6" title="Діагра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19</xdr:col>
      <xdr:colOff>295275</xdr:colOff>
      <xdr:row>56</xdr:row>
      <xdr:rowOff>19050</xdr:rowOff>
    </xdr:from>
    <xdr:ext cx="4267200" cy="2667000"/>
    <xdr:graphicFrame macro="">
      <xdr:nvGraphicFramePr>
        <xdr:cNvPr id="7" name="Chart 7" title="Діагра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24</xdr:col>
      <xdr:colOff>28575</xdr:colOff>
      <xdr:row>30</xdr:row>
      <xdr:rowOff>66675</xdr:rowOff>
    </xdr:from>
    <xdr:ext cx="3705225" cy="2362200"/>
    <xdr:graphicFrame macro="">
      <xdr:nvGraphicFramePr>
        <xdr:cNvPr id="8" name="Chart 8" title="Діагра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24</xdr:col>
      <xdr:colOff>38100</xdr:colOff>
      <xdr:row>42</xdr:row>
      <xdr:rowOff>171450</xdr:rowOff>
    </xdr:from>
    <xdr:ext cx="3705225" cy="2362200"/>
    <xdr:graphicFrame macro="">
      <xdr:nvGraphicFramePr>
        <xdr:cNvPr id="9" name="Chart 9" title="Діагра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30</xdr:col>
      <xdr:colOff>714375</xdr:colOff>
      <xdr:row>29</xdr:row>
      <xdr:rowOff>190500</xdr:rowOff>
    </xdr:from>
    <xdr:ext cx="4181475" cy="2514600"/>
    <xdr:graphicFrame macro="">
      <xdr:nvGraphicFramePr>
        <xdr:cNvPr id="10" name="Chart 10" title="Діагра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  <xdr:oneCellAnchor>
    <xdr:from>
      <xdr:col>30</xdr:col>
      <xdr:colOff>914400</xdr:colOff>
      <xdr:row>42</xdr:row>
      <xdr:rowOff>171450</xdr:rowOff>
    </xdr:from>
    <xdr:ext cx="4076700" cy="2200275"/>
    <xdr:graphicFrame macro="">
      <xdr:nvGraphicFramePr>
        <xdr:cNvPr id="11" name="Chart 11" title="Діагра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oneCellAnchor>
  <xdr:oneCellAnchor>
    <xdr:from>
      <xdr:col>31</xdr:col>
      <xdr:colOff>9525</xdr:colOff>
      <xdr:row>54</xdr:row>
      <xdr:rowOff>171450</xdr:rowOff>
    </xdr:from>
    <xdr:ext cx="3952875" cy="2514600"/>
    <xdr:graphicFrame macro="">
      <xdr:nvGraphicFramePr>
        <xdr:cNvPr id="12" name="Chart 12" title="Діагра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oneCellAnchor>
  <xdr:oneCellAnchor>
    <xdr:from>
      <xdr:col>23</xdr:col>
      <xdr:colOff>1371600</xdr:colOff>
      <xdr:row>3</xdr:row>
      <xdr:rowOff>9525</xdr:rowOff>
    </xdr:from>
    <xdr:ext cx="3409950" cy="2143125"/>
    <xdr:pic>
      <xdr:nvPicPr>
        <xdr:cNvPr id="503199729" name="Chart13" title="Діаграма">
          <a:extLst>
            <a:ext uri="GoogleSheetsCustomDataVersion1">
              <go:sheetsCustomData xmlns:go="http://customooxmlschemas.google.com/" xmlns:sle15="http://schemas.microsoft.com/office/drawing/2012/slicer" xmlns:x3Unk="http://schemas.microsoft.com/office/drawing/2010/slicer" xmlns:dgm="http://schemas.openxmlformats.org/drawingml/2006/diagram" xmlns:mc="http://schemas.openxmlformats.org/markup-compatibility/2006" xmlns:cx1="http://schemas.microsoft.com/office/drawing/2015/9/8/chartex" xmlns:cx="http://schemas.microsoft.com/office/drawing/2014/chartex" xmlns:c="http://schemas.openxmlformats.org/drawingml/2006/chart" xmlns:r="http://schemas.openxmlformats.org/officeDocument/2006/relationships" xmlns="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361950</xdr:colOff>
      <xdr:row>184</xdr:row>
      <xdr:rowOff>123825</xdr:rowOff>
    </xdr:from>
    <xdr:ext cx="3514725" cy="2143125"/>
    <xdr:graphicFrame macro="">
      <xdr:nvGraphicFramePr>
        <xdr:cNvPr id="14" name="Chart 14" title="Діагра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8</xdr:col>
      <xdr:colOff>361950</xdr:colOff>
      <xdr:row>197</xdr:row>
      <xdr:rowOff>47625</xdr:rowOff>
    </xdr:from>
    <xdr:ext cx="3876675" cy="2400300"/>
    <xdr:graphicFrame macro="">
      <xdr:nvGraphicFramePr>
        <xdr:cNvPr id="15" name="Chart 15" title="Діагра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8</xdr:col>
      <xdr:colOff>361950</xdr:colOff>
      <xdr:row>211</xdr:row>
      <xdr:rowOff>28575</xdr:rowOff>
    </xdr:from>
    <xdr:ext cx="4143375" cy="2552700"/>
    <xdr:graphicFrame macro="">
      <xdr:nvGraphicFramePr>
        <xdr:cNvPr id="16" name="Chart 16" title="Діагра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8</xdr:col>
      <xdr:colOff>533400</xdr:colOff>
      <xdr:row>230</xdr:row>
      <xdr:rowOff>0</xdr:rowOff>
    </xdr:from>
    <xdr:ext cx="3705225" cy="2305050"/>
    <xdr:graphicFrame macro="">
      <xdr:nvGraphicFramePr>
        <xdr:cNvPr id="17" name="Chart 17" title="Діагра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11</xdr:col>
      <xdr:colOff>238125</xdr:colOff>
      <xdr:row>94</xdr:row>
      <xdr:rowOff>200025</xdr:rowOff>
    </xdr:from>
    <xdr:ext cx="3600450" cy="2228850"/>
    <xdr:pic>
      <xdr:nvPicPr>
        <xdr:cNvPr id="64281543" name="Chart18" title="Діаграма">
          <a:extLst>
            <a:ext uri="GoogleSheetsCustomDataVersion1">
              <go:sheetsCustomData xmlns:go="http://customooxmlschemas.google.com/" xmlns:sle15="http://schemas.microsoft.com/office/drawing/2012/slicer" xmlns:x3Unk="http://schemas.microsoft.com/office/drawing/2010/slicer" xmlns:dgm="http://schemas.openxmlformats.org/drawingml/2006/diagram" xmlns:mc="http://schemas.openxmlformats.org/markup-compatibility/2006" xmlns:cx1="http://schemas.microsoft.com/office/drawing/2015/9/8/chartex" xmlns:cx="http://schemas.microsoft.com/office/drawing/2014/chartex" xmlns:c="http://schemas.openxmlformats.org/drawingml/2006/chart" xmlns:r="http://schemas.openxmlformats.org/officeDocument/2006/relationships" xmlns="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</xdr:row>
      <xdr:rowOff>76200</xdr:rowOff>
    </xdr:from>
    <xdr:ext cx="4876800" cy="2743200"/>
    <xdr:pic>
      <xdr:nvPicPr>
        <xdr:cNvPr id="2" name="image9.png" title="Зображення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4876800" cy="2743200"/>
    <xdr:pic>
      <xdr:nvPicPr>
        <xdr:cNvPr id="3" name="image10.png" title="Зображення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</xdr:row>
      <xdr:rowOff>0</xdr:rowOff>
    </xdr:from>
    <xdr:ext cx="4876800" cy="2743200"/>
    <xdr:pic>
      <xdr:nvPicPr>
        <xdr:cNvPr id="4" name="image6.png" title="Зображення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</xdr:row>
      <xdr:rowOff>0</xdr:rowOff>
    </xdr:from>
    <xdr:ext cx="4876800" cy="2743200"/>
    <xdr:pic>
      <xdr:nvPicPr>
        <xdr:cNvPr id="5" name="image12.png" title="Зображення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</xdr:row>
      <xdr:rowOff>0</xdr:rowOff>
    </xdr:from>
    <xdr:ext cx="4876800" cy="2743200"/>
    <xdr:pic>
      <xdr:nvPicPr>
        <xdr:cNvPr id="6" name="image3.png" title="Зображення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</xdr:row>
      <xdr:rowOff>0</xdr:rowOff>
    </xdr:from>
    <xdr:ext cx="4876800" cy="2743200"/>
    <xdr:pic>
      <xdr:nvPicPr>
        <xdr:cNvPr id="7" name="image7.png" title="Зображення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125</xdr:row>
      <xdr:rowOff>0</xdr:rowOff>
    </xdr:from>
    <xdr:ext cx="4876800" cy="2743200"/>
    <xdr:pic>
      <xdr:nvPicPr>
        <xdr:cNvPr id="8" name="image4.png" title="Зображення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140</xdr:row>
      <xdr:rowOff>0</xdr:rowOff>
    </xdr:from>
    <xdr:ext cx="4876800" cy="2743200"/>
    <xdr:pic>
      <xdr:nvPicPr>
        <xdr:cNvPr id="9" name="image1.png" title="Зображення"/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155</xdr:row>
      <xdr:rowOff>0</xdr:rowOff>
    </xdr:from>
    <xdr:ext cx="4876800" cy="2743200"/>
    <xdr:pic>
      <xdr:nvPicPr>
        <xdr:cNvPr id="10" name="image2.png" title="Зображення"/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170</xdr:row>
      <xdr:rowOff>0</xdr:rowOff>
    </xdr:from>
    <xdr:ext cx="4876800" cy="2743200"/>
    <xdr:pic>
      <xdr:nvPicPr>
        <xdr:cNvPr id="11" name="image11.png" title="Зображення"/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</xdr:row>
      <xdr:rowOff>0</xdr:rowOff>
    </xdr:from>
    <xdr:ext cx="4876800" cy="2743200"/>
    <xdr:pic>
      <xdr:nvPicPr>
        <xdr:cNvPr id="12" name="image8.png" title="Зображення"/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4876800" cy="2743200"/>
    <xdr:pic>
      <xdr:nvPicPr>
        <xdr:cNvPr id="13" name="image15.png" title="Зображення"/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231</xdr:row>
      <xdr:rowOff>142875</xdr:rowOff>
    </xdr:from>
    <xdr:ext cx="4876800" cy="2743200"/>
    <xdr:pic>
      <xdr:nvPicPr>
        <xdr:cNvPr id="18" name="image13.png" title="Зображення"/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186</xdr:row>
      <xdr:rowOff>0</xdr:rowOff>
    </xdr:from>
    <xdr:ext cx="4876800" cy="2743200"/>
    <xdr:pic>
      <xdr:nvPicPr>
        <xdr:cNvPr id="19" name="image5.png" title="Зображення"/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201</xdr:row>
      <xdr:rowOff>0</xdr:rowOff>
    </xdr:from>
    <xdr:ext cx="4876800" cy="2743200"/>
    <xdr:pic>
      <xdr:nvPicPr>
        <xdr:cNvPr id="20" name="image16.png" title="Зображення"/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217</xdr:row>
      <xdr:rowOff>0</xdr:rowOff>
    </xdr:from>
    <xdr:ext cx="4876800" cy="2743200"/>
    <xdr:pic>
      <xdr:nvPicPr>
        <xdr:cNvPr id="21" name="image14.png" title="Зображення"/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</xdr:colOff>
      <xdr:row>34</xdr:row>
      <xdr:rowOff>200025</xdr:rowOff>
    </xdr:from>
    <xdr:ext cx="4095750" cy="2524125"/>
    <xdr:graphicFrame macro="">
      <xdr:nvGraphicFramePr>
        <xdr:cNvPr id="19" name="Chart 19" title="Діагра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85725</xdr:colOff>
      <xdr:row>50</xdr:row>
      <xdr:rowOff>200025</xdr:rowOff>
    </xdr:from>
    <xdr:ext cx="3476625" cy="2181225"/>
    <xdr:graphicFrame macro="">
      <xdr:nvGraphicFramePr>
        <xdr:cNvPr id="20" name="Chart 20" title="Діагра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0</xdr:col>
      <xdr:colOff>1028700</xdr:colOff>
      <xdr:row>16</xdr:row>
      <xdr:rowOff>9525</xdr:rowOff>
    </xdr:from>
    <xdr:ext cx="5715000" cy="3533775"/>
    <xdr:pic>
      <xdr:nvPicPr>
        <xdr:cNvPr id="1947889170" name="Chart21" title="Діаграма">
          <a:extLst>
            <a:ext uri="GoogleSheetsCustomDataVersion1">
              <go:sheetsCustomData xmlns:go="http://customooxmlschemas.google.com/" xmlns:sle15="http://schemas.microsoft.com/office/drawing/2012/slicer" xmlns:x3Unk="http://schemas.microsoft.com/office/drawing/2010/slicer" xmlns:dgm="http://schemas.openxmlformats.org/drawingml/2006/diagram" xmlns:mc="http://schemas.openxmlformats.org/markup-compatibility/2006" xmlns:cx1="http://schemas.microsoft.com/office/drawing/2015/9/8/chartex" xmlns:cx="http://schemas.microsoft.com/office/drawing/2014/chartex" xmlns:c="http://schemas.openxmlformats.org/drawingml/2006/chart" xmlns:r="http://schemas.openxmlformats.org/officeDocument/2006/relationships" xmlns="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266700</xdr:colOff>
      <xdr:row>84</xdr:row>
      <xdr:rowOff>142875</xdr:rowOff>
    </xdr:from>
    <xdr:ext cx="3476625" cy="2362200"/>
    <xdr:pic>
      <xdr:nvPicPr>
        <xdr:cNvPr id="1900184594" name="Chart22" title="Діаграма">
          <a:extLst>
            <a:ext uri="GoogleSheetsCustomDataVersion1">
              <go:sheetsCustomData xmlns:go="http://customooxmlschemas.google.com/" xmlns:sle15="http://schemas.microsoft.com/office/drawing/2012/slicer" xmlns:x3Unk="http://schemas.microsoft.com/office/drawing/2010/slicer" xmlns:dgm="http://schemas.openxmlformats.org/drawingml/2006/diagram" xmlns:mc="http://schemas.openxmlformats.org/markup-compatibility/2006" xmlns:cx1="http://schemas.microsoft.com/office/drawing/2015/9/8/chartex" xmlns:cx="http://schemas.microsoft.com/office/drawing/2014/chartex" xmlns:c="http://schemas.openxmlformats.org/drawingml/2006/chart" xmlns:r="http://schemas.openxmlformats.org/officeDocument/2006/relationships" xmlns="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161925</xdr:colOff>
      <xdr:row>84</xdr:row>
      <xdr:rowOff>152400</xdr:rowOff>
    </xdr:from>
    <xdr:ext cx="3819525" cy="2362200"/>
    <xdr:pic>
      <xdr:nvPicPr>
        <xdr:cNvPr id="2015031311" name="Chart23" title="Діаграма">
          <a:extLst>
            <a:ext uri="GoogleSheetsCustomDataVersion1">
              <go:sheetsCustomData xmlns:go="http://customooxmlschemas.google.com/" xmlns:sle15="http://schemas.microsoft.com/office/drawing/2012/slicer" xmlns:x3Unk="http://schemas.microsoft.com/office/drawing/2010/slicer" xmlns:dgm="http://schemas.openxmlformats.org/drawingml/2006/diagram" xmlns:mc="http://schemas.openxmlformats.org/markup-compatibility/2006" xmlns:cx1="http://schemas.microsoft.com/office/drawing/2015/9/8/chartex" xmlns:cx="http://schemas.microsoft.com/office/drawing/2014/chartex" xmlns:c="http://schemas.openxmlformats.org/drawingml/2006/chart" xmlns:r="http://schemas.openxmlformats.org/officeDocument/2006/relationships" xmlns="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304800</xdr:colOff>
      <xdr:row>96</xdr:row>
      <xdr:rowOff>190500</xdr:rowOff>
    </xdr:from>
    <xdr:ext cx="3476625" cy="2181225"/>
    <xdr:pic>
      <xdr:nvPicPr>
        <xdr:cNvPr id="264164711" name="Chart24" title="Діаграма">
          <a:extLst>
            <a:ext uri="GoogleSheetsCustomDataVersion1">
              <go:sheetsCustomData xmlns:go="http://customooxmlschemas.google.com/" xmlns:sle15="http://schemas.microsoft.com/office/drawing/2012/slicer" xmlns:x3Unk="http://schemas.microsoft.com/office/drawing/2010/slicer" xmlns:dgm="http://schemas.openxmlformats.org/drawingml/2006/diagram" xmlns:mc="http://schemas.openxmlformats.org/markup-compatibility/2006" xmlns:cx1="http://schemas.microsoft.com/office/drawing/2015/9/8/chartex" xmlns:cx="http://schemas.microsoft.com/office/drawing/2014/chartex" xmlns:c="http://schemas.openxmlformats.org/drawingml/2006/chart" xmlns:r="http://schemas.openxmlformats.org/officeDocument/2006/relationships" xmlns="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161925</xdr:colOff>
      <xdr:row>97</xdr:row>
      <xdr:rowOff>19050</xdr:rowOff>
    </xdr:from>
    <xdr:ext cx="3705225" cy="2143125"/>
    <xdr:pic>
      <xdr:nvPicPr>
        <xdr:cNvPr id="545349251" name="Chart25" title="Діаграма">
          <a:extLst>
            <a:ext uri="GoogleSheetsCustomDataVersion1">
              <go:sheetsCustomData xmlns:go="http://customooxmlschemas.google.com/" xmlns:sle15="http://schemas.microsoft.com/office/drawing/2012/slicer" xmlns:x3Unk="http://schemas.microsoft.com/office/drawing/2010/slicer" xmlns:dgm="http://schemas.openxmlformats.org/drawingml/2006/diagram" xmlns:mc="http://schemas.openxmlformats.org/markup-compatibility/2006" xmlns:cx1="http://schemas.microsoft.com/office/drawing/2015/9/8/chartex" xmlns:cx="http://schemas.microsoft.com/office/drawing/2014/chartex" xmlns:c="http://schemas.openxmlformats.org/drawingml/2006/chart" xmlns:r="http://schemas.openxmlformats.org/officeDocument/2006/relationships" xmlns="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371475</xdr:colOff>
      <xdr:row>62</xdr:row>
      <xdr:rowOff>152400</xdr:rowOff>
    </xdr:from>
    <xdr:ext cx="3362325" cy="2066925"/>
    <xdr:graphicFrame macro="">
      <xdr:nvGraphicFramePr>
        <xdr:cNvPr id="26" name="Chart 26" title="Діагра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0</xdr:col>
      <xdr:colOff>400050</xdr:colOff>
      <xdr:row>72</xdr:row>
      <xdr:rowOff>171450</xdr:rowOff>
    </xdr:from>
    <xdr:ext cx="3200400" cy="1933575"/>
    <xdr:graphicFrame macro="">
      <xdr:nvGraphicFramePr>
        <xdr:cNvPr id="27" name="Chart 27" title="Діагра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3</xdr:col>
      <xdr:colOff>133350</xdr:colOff>
      <xdr:row>72</xdr:row>
      <xdr:rowOff>171450</xdr:rowOff>
    </xdr:from>
    <xdr:ext cx="3352800" cy="1933575"/>
    <xdr:graphicFrame macro="">
      <xdr:nvGraphicFramePr>
        <xdr:cNvPr id="28" name="Chart 28" title="Діагра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  <xdr:oneCellAnchor>
    <xdr:from>
      <xdr:col>3</xdr:col>
      <xdr:colOff>361950</xdr:colOff>
      <xdr:row>121</xdr:row>
      <xdr:rowOff>180975</xdr:rowOff>
    </xdr:from>
    <xdr:ext cx="3962400" cy="2362200"/>
    <xdr:graphicFrame macro="">
      <xdr:nvGraphicFramePr>
        <xdr:cNvPr id="29" name="Chart 29" title="Діагра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oneCellAnchor>
  <xdr:oneCellAnchor>
    <xdr:from>
      <xdr:col>0</xdr:col>
      <xdr:colOff>0</xdr:colOff>
      <xdr:row>132</xdr:row>
      <xdr:rowOff>142875</xdr:rowOff>
    </xdr:from>
    <xdr:ext cx="3705225" cy="2362200"/>
    <xdr:graphicFrame macro="">
      <xdr:nvGraphicFramePr>
        <xdr:cNvPr id="30" name="Chart 30" title="Діагра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oneCellAnchor>
  <xdr:oneCellAnchor>
    <xdr:from>
      <xdr:col>3</xdr:col>
      <xdr:colOff>342900</xdr:colOff>
      <xdr:row>132</xdr:row>
      <xdr:rowOff>142875</xdr:rowOff>
    </xdr:from>
    <xdr:ext cx="4067175" cy="2514600"/>
    <xdr:graphicFrame macro="">
      <xdr:nvGraphicFramePr>
        <xdr:cNvPr id="31" name="Chart 31" title="Діагра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 fLocksWithSheet="0"/>
  </xdr:oneCellAnchor>
  <xdr:oneCellAnchor>
    <xdr:from>
      <xdr:col>0</xdr:col>
      <xdr:colOff>0</xdr:colOff>
      <xdr:row>146</xdr:row>
      <xdr:rowOff>161925</xdr:rowOff>
    </xdr:from>
    <xdr:ext cx="3962400" cy="2266950"/>
    <xdr:graphicFrame macro="">
      <xdr:nvGraphicFramePr>
        <xdr:cNvPr id="32" name="Chart 32" title="Діагра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 fLocksWithSheet="0"/>
  </xdr:oneCellAnchor>
  <xdr:oneCellAnchor>
    <xdr:from>
      <xdr:col>3</xdr:col>
      <xdr:colOff>466725</xdr:colOff>
      <xdr:row>146</xdr:row>
      <xdr:rowOff>123825</xdr:rowOff>
    </xdr:from>
    <xdr:ext cx="3819525" cy="2362200"/>
    <xdr:graphicFrame macro="">
      <xdr:nvGraphicFramePr>
        <xdr:cNvPr id="33" name="Chart 33" title="Діагра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 fLocksWithSheet="0"/>
  </xdr:oneCellAnchor>
  <xdr:oneCellAnchor>
    <xdr:from>
      <xdr:col>3</xdr:col>
      <xdr:colOff>952500</xdr:colOff>
      <xdr:row>35</xdr:row>
      <xdr:rowOff>47625</xdr:rowOff>
    </xdr:from>
    <xdr:ext cx="3600450" cy="2228850"/>
    <xdr:pic>
      <xdr:nvPicPr>
        <xdr:cNvPr id="1368236267" name="Chart34" title="Діаграма">
          <a:extLst>
            <a:ext uri="GoogleSheetsCustomDataVersion1">
              <go:sheetsCustomData xmlns:go="http://customooxmlschemas.google.com/" xmlns:sle15="http://schemas.microsoft.com/office/drawing/2012/slicer" xmlns:x3Unk="http://schemas.microsoft.com/office/drawing/2010/slicer" xmlns:dgm="http://schemas.openxmlformats.org/drawingml/2006/diagram" xmlns:mc="http://schemas.openxmlformats.org/markup-compatibility/2006" xmlns:cx1="http://schemas.microsoft.com/office/drawing/2015/9/8/chartex" xmlns:cx="http://schemas.microsoft.com/office/drawing/2014/chartex" xmlns:c="http://schemas.openxmlformats.org/drawingml/2006/chart" xmlns:r="http://schemas.openxmlformats.org/officeDocument/2006/relationships" xmlns="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114300</xdr:colOff>
      <xdr:row>62</xdr:row>
      <xdr:rowOff>152400</xdr:rowOff>
    </xdr:from>
    <xdr:ext cx="3362325" cy="2066925"/>
    <xdr:graphicFrame macro="">
      <xdr:nvGraphicFramePr>
        <xdr:cNvPr id="35" name="Chart 35" title="Діагра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 fLocksWithSheet="0"/>
  </xdr:oneCellAnchor>
</xdr:wsDr>
</file>

<file path=xl/persons/person.xml><?xml version="1.0" encoding="utf-8"?>
<x18tc:personList xmlns:x18tc="http://schemas.microsoft.com/office/spreadsheetml/2018/threadedcomments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Агроген Ново" refreshedDate="46078.534675000003" refreshedVersion="5" recordCount="600">
  <cacheSource type="worksheet">
    <worksheetSource ref="A1:L601" sheet="EDA"/>
  </cacheSource>
  <cacheFields count="12">
    <cacheField name="transaction_id" numFmtId="49">
      <sharedItems/>
    </cacheField>
    <cacheField name="user_id" numFmtId="49">
      <sharedItems/>
    </cacheField>
    <cacheField name="transaction_date" numFmtId="164">
      <sharedItems containsSemiMixedTypes="0" containsNonDate="0" containsDate="1" containsString="0" minDate="2023-01-01T00:00:00" maxDate="2024-01-01T00:00:00"/>
    </cacheField>
    <cacheField name="transaction_amount" numFmtId="4">
      <sharedItems containsSemiMixedTypes="0" containsString="0" containsNumber="1" containsInteger="1" minValue="142" maxValue="49654"/>
    </cacheField>
    <cacheField name="transaction_type" numFmtId="49">
      <sharedItems/>
    </cacheField>
    <cacheField name="channel" numFmtId="49">
      <sharedItems/>
    </cacheField>
    <cacheField name="merchant" numFmtId="49">
      <sharedItems/>
    </cacheField>
    <cacheField name="category" numFmtId="49">
      <sharedItems/>
    </cacheField>
    <cacheField name="currency" numFmtId="49">
      <sharedItems/>
    </cacheField>
    <cacheField name="country" numFmtId="49">
      <sharedItems/>
    </cacheField>
    <cacheField name="is_fraud" numFmtId="1">
      <sharedItems containsSemiMixedTypes="0" containsString="0" containsNumber="1" containsInteger="1" minValue="0" maxValue="1"/>
    </cacheField>
    <cacheField name="transaction_bins" numFmtId="0">
      <sharedItems count="7">
        <s v="0–5K"/>
        <s v="15K–20K"/>
        <s v="30K–40K"/>
        <s v="40K+"/>
        <s v="5K–10K"/>
        <s v="20K–30K"/>
        <s v="10K–15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OnLoad="1" refreshedBy="Агроген Ново" refreshedDate="46078.53467523148" refreshedVersion="5" recordCount="600">
  <cacheSource type="worksheet">
    <worksheetSource ref="A1:M601" sheet="EDA"/>
  </cacheSource>
  <cacheFields count="13">
    <cacheField name="transaction_id" numFmtId="49">
      <sharedItems/>
    </cacheField>
    <cacheField name="user_id" numFmtId="49">
      <sharedItems/>
    </cacheField>
    <cacheField name="transaction_date" numFmtId="164">
      <sharedItems containsSemiMixedTypes="0" containsNonDate="0" containsDate="1" containsString="0" minDate="2023-01-01T00:00:00" maxDate="2024-01-01T00:00:00" count="300">
        <d v="2023-05-12T00:00:00"/>
        <d v="2023-04-17T00:00:00"/>
        <d v="2023-08-02T00:00:00"/>
        <d v="2023-10-12T00:00:00"/>
        <d v="2023-11-11T00:00:00"/>
        <d v="2023-03-20T00:00:00"/>
        <d v="2023-11-18T00:00:00"/>
        <d v="2023-11-29T00:00:00"/>
        <d v="2023-09-25T00:00:00"/>
        <d v="2023-10-09T00:00:00"/>
        <d v="2023-12-26T00:00:00"/>
        <d v="2023-12-13T00:00:00"/>
        <d v="2023-08-26T00:00:00"/>
        <d v="2023-05-25T00:00:00"/>
        <d v="2023-09-15T00:00:00"/>
        <d v="2023-01-17T00:00:00"/>
        <d v="2023-02-03T00:00:00"/>
        <d v="2023-06-22T00:00:00"/>
        <d v="2023-10-24T00:00:00"/>
        <d v="2023-11-25T00:00:00"/>
        <d v="2023-07-25T00:00:00"/>
        <d v="2023-03-25T00:00:00"/>
        <d v="2023-08-31T00:00:00"/>
        <d v="2023-11-21T00:00:00"/>
        <d v="2023-05-31T00:00:00"/>
        <d v="2023-03-06T00:00:00"/>
        <d v="2023-08-18T00:00:00"/>
        <d v="2023-10-15T00:00:00"/>
        <d v="2023-03-21T00:00:00"/>
        <d v="2023-09-29T00:00:00"/>
        <d v="2023-11-04T00:00:00"/>
        <d v="2023-06-23T00:00:00"/>
        <d v="2023-01-11T00:00:00"/>
        <d v="2023-04-16T00:00:00"/>
        <d v="2023-12-03T00:00:00"/>
        <d v="2023-03-12T00:00:00"/>
        <d v="2023-01-22T00:00:00"/>
        <d v="2023-08-11T00:00:00"/>
        <d v="2023-07-15T00:00:00"/>
        <d v="2023-11-17T00:00:00"/>
        <d v="2023-05-10T00:00:00"/>
        <d v="2023-11-03T00:00:00"/>
        <d v="2023-12-19T00:00:00"/>
        <d v="2023-12-30T00:00:00"/>
        <d v="2023-12-05T00:00:00"/>
        <d v="2023-07-05T00:00:00"/>
        <d v="2023-01-29T00:00:00"/>
        <d v="2023-11-24T00:00:00"/>
        <d v="2023-10-11T00:00:00"/>
        <d v="2023-08-05T00:00:00"/>
        <d v="2023-11-10T00:00:00"/>
        <d v="2023-09-27T00:00:00"/>
        <d v="2023-10-04T00:00:00"/>
        <d v="2023-03-13T00:00:00"/>
        <d v="2023-07-03T00:00:00"/>
        <d v="2023-10-28T00:00:00"/>
        <d v="2023-08-24T00:00:00"/>
        <d v="2023-09-03T00:00:00"/>
        <d v="2023-04-02T00:00:00"/>
        <d v="2023-02-14T00:00:00"/>
        <d v="2023-03-29T00:00:00"/>
        <d v="2023-03-19T00:00:00"/>
        <d v="2023-04-06T00:00:00"/>
        <d v="2023-04-21T00:00:00"/>
        <d v="2023-07-30T00:00:00"/>
        <d v="2023-05-13T00:00:00"/>
        <d v="2023-07-13T00:00:00"/>
        <d v="2023-02-19T00:00:00"/>
        <d v="2023-12-10T00:00:00"/>
        <d v="2023-02-27T00:00:00"/>
        <d v="2023-07-28T00:00:00"/>
        <d v="2023-02-11T00:00:00"/>
        <d v="2023-08-29T00:00:00"/>
        <d v="2023-07-14T00:00:00"/>
        <d v="2023-10-01T00:00:00"/>
        <d v="2023-01-21T00:00:00"/>
        <d v="2023-06-16T00:00:00"/>
        <d v="2023-05-15T00:00:00"/>
        <d v="2023-08-25T00:00:00"/>
        <d v="2023-03-16T00:00:00"/>
        <d v="2023-06-12T00:00:00"/>
        <d v="2023-06-18T00:00:00"/>
        <d v="2023-05-30T00:00:00"/>
        <d v="2023-10-18T00:00:00"/>
        <d v="2023-06-10T00:00:00"/>
        <d v="2023-04-10T00:00:00"/>
        <d v="2023-10-25T00:00:00"/>
        <d v="2023-09-07T00:00:00"/>
        <d v="2023-09-09T00:00:00"/>
        <d v="2023-11-01T00:00:00"/>
        <d v="2023-05-19T00:00:00"/>
        <d v="2023-09-17T00:00:00"/>
        <d v="2023-04-12T00:00:00"/>
        <d v="2023-04-05T00:00:00"/>
        <d v="2023-10-13T00:00:00"/>
        <d v="2023-04-13T00:00:00"/>
        <d v="2023-05-04T00:00:00"/>
        <d v="2023-06-08T00:00:00"/>
        <d v="2023-07-23T00:00:00"/>
        <d v="2023-11-13T00:00:00"/>
        <d v="2023-05-16T00:00:00"/>
        <d v="2023-06-29T00:00:00"/>
        <d v="2023-09-02T00:00:00"/>
        <d v="2023-03-15T00:00:00"/>
        <d v="2023-09-01T00:00:00"/>
        <d v="2023-05-24T00:00:00"/>
        <d v="2023-09-24T00:00:00"/>
        <d v="2023-05-26T00:00:00"/>
        <d v="2023-08-15T00:00:00"/>
        <d v="2023-04-11T00:00:00"/>
        <d v="2023-02-02T00:00:00"/>
        <d v="2023-03-23T00:00:00"/>
        <d v="2023-04-30T00:00:00"/>
        <d v="2023-10-21T00:00:00"/>
        <d v="2023-02-21T00:00:00"/>
        <d v="2023-03-28T00:00:00"/>
        <d v="2023-01-09T00:00:00"/>
        <d v="2023-11-09T00:00:00"/>
        <d v="2023-06-06T00:00:00"/>
        <d v="2023-07-06T00:00:00"/>
        <d v="2023-04-22T00:00:00"/>
        <d v="2023-03-01T00:00:00"/>
        <d v="2023-09-05T00:00:00"/>
        <d v="2023-01-08T00:00:00"/>
        <d v="2023-10-16T00:00:00"/>
        <d v="2023-08-01T00:00:00"/>
        <d v="2023-03-17T00:00:00"/>
        <d v="2023-08-10T00:00:00"/>
        <d v="2023-02-10T00:00:00"/>
        <d v="2023-01-01T00:00:00"/>
        <d v="2023-04-20T00:00:00"/>
        <d v="2023-04-03T00:00:00"/>
        <d v="2023-06-15T00:00:00"/>
        <d v="2023-03-03T00:00:00"/>
        <d v="2023-04-14T00:00:00"/>
        <d v="2023-03-10T00:00:00"/>
        <d v="2023-02-06T00:00:00"/>
        <d v="2023-10-19T00:00:00"/>
        <d v="2023-05-09T00:00:00"/>
        <d v="2023-09-23T00:00:00"/>
        <d v="2023-02-20T00:00:00"/>
        <d v="2023-08-14T00:00:00"/>
        <d v="2023-06-26T00:00:00"/>
        <d v="2023-01-13T00:00:00"/>
        <d v="2023-07-18T00:00:00"/>
        <d v="2023-05-05T00:00:00"/>
        <d v="2023-12-25T00:00:00"/>
        <d v="2023-10-14T00:00:00"/>
        <d v="2023-04-25T00:00:00"/>
        <d v="2023-05-28T00:00:00"/>
        <d v="2023-02-05T00:00:00"/>
        <d v="2023-09-28T00:00:00"/>
        <d v="2023-01-30T00:00:00"/>
        <d v="2023-03-02T00:00:00"/>
        <d v="2023-12-04T00:00:00"/>
        <d v="2023-11-20T00:00:00"/>
        <d v="2023-06-05T00:00:00"/>
        <d v="2023-08-17T00:00:00"/>
        <d v="2023-02-26T00:00:00"/>
        <d v="2023-10-05T00:00:00"/>
        <d v="2023-06-17T00:00:00"/>
        <d v="2023-08-23T00:00:00"/>
        <d v="2023-11-27T00:00:00"/>
        <d v="2023-08-30T00:00:00"/>
        <d v="2023-02-28T00:00:00"/>
        <d v="2023-10-08T00:00:00"/>
        <d v="2023-09-30T00:00:00"/>
        <d v="2023-12-23T00:00:00"/>
        <d v="2023-01-14T00:00:00"/>
        <d v="2023-09-16T00:00:00"/>
        <d v="2023-11-19T00:00:00"/>
        <d v="2023-09-08T00:00:00"/>
        <d v="2023-02-09T00:00:00"/>
        <d v="2023-10-10T00:00:00"/>
        <d v="2023-05-21T00:00:00"/>
        <d v="2023-12-29T00:00:00"/>
        <d v="2023-08-09T00:00:00"/>
        <d v="2023-03-07T00:00:00"/>
        <d v="2023-12-06T00:00:00"/>
        <d v="2023-02-17T00:00:00"/>
        <d v="2023-07-19T00:00:00"/>
        <d v="2023-11-06T00:00:00"/>
        <d v="2023-05-18T00:00:00"/>
        <d v="2023-01-16T00:00:00"/>
        <d v="2023-10-02T00:00:00"/>
        <d v="2023-06-07T00:00:00"/>
        <d v="2023-07-01T00:00:00"/>
        <d v="2023-02-12T00:00:00"/>
        <d v="2023-05-11T00:00:00"/>
        <d v="2023-10-03T00:00:00"/>
        <d v="2023-01-24T00:00:00"/>
        <d v="2023-12-22T00:00:00"/>
        <d v="2023-07-04T00:00:00"/>
        <d v="2023-02-08T00:00:00"/>
        <d v="2023-02-07T00:00:00"/>
        <d v="2023-01-31T00:00:00"/>
        <d v="2023-09-21T00:00:00"/>
        <d v="2023-03-30T00:00:00"/>
        <d v="2023-08-28T00:00:00"/>
        <d v="2023-11-30T00:00:00"/>
        <d v="2023-01-25T00:00:00"/>
        <d v="2023-12-31T00:00:00"/>
        <d v="2023-10-23T00:00:00"/>
        <d v="2023-04-15T00:00:00"/>
        <d v="2023-04-27T00:00:00"/>
        <d v="2023-08-07T00:00:00"/>
        <d v="2023-10-30T00:00:00"/>
        <d v="2023-08-13T00:00:00"/>
        <d v="2023-12-07T00:00:00"/>
        <d v="2023-10-07T00:00:00"/>
        <d v="2023-02-25T00:00:00"/>
        <d v="2023-12-21T00:00:00"/>
        <d v="2023-10-29T00:00:00"/>
        <d v="2023-08-04T00:00:00"/>
        <d v="2023-12-17T00:00:00"/>
        <d v="2023-08-20T00:00:00"/>
        <d v="2023-09-10T00:00:00"/>
        <d v="2023-02-18T00:00:00"/>
        <d v="2023-03-11T00:00:00"/>
        <d v="2023-01-02T00:00:00"/>
        <d v="2023-06-03T00:00:00"/>
        <d v="2023-04-19T00:00:00"/>
        <d v="2023-06-28T00:00:00"/>
        <d v="2023-04-07T00:00:00"/>
        <d v="2023-02-13T00:00:00"/>
        <d v="2023-04-23T00:00:00"/>
        <d v="2023-07-31T00:00:00"/>
        <d v="2023-12-08T00:00:00"/>
        <d v="2023-01-03T00:00:00"/>
        <d v="2023-12-18T00:00:00"/>
        <d v="2023-07-17T00:00:00"/>
        <d v="2023-10-17T00:00:00"/>
        <d v="2023-01-28T00:00:00"/>
        <d v="2023-08-21T00:00:00"/>
        <d v="2023-11-16T00:00:00"/>
        <d v="2023-02-15T00:00:00"/>
        <d v="2023-03-04T00:00:00"/>
        <d v="2023-01-23T00:00:00"/>
        <d v="2023-09-19T00:00:00"/>
        <d v="2023-06-20T00:00:00"/>
        <d v="2023-11-12T00:00:00"/>
        <d v="2023-07-16T00:00:00"/>
        <d v="2023-05-23T00:00:00"/>
        <d v="2023-11-14T00:00:00"/>
        <d v="2023-07-22T00:00:00"/>
        <d v="2023-05-14T00:00:00"/>
        <d v="2023-05-01T00:00:00"/>
        <d v="2023-12-27T00:00:00"/>
        <d v="2023-11-05T00:00:00"/>
        <d v="2023-09-18T00:00:00"/>
        <d v="2023-07-12T00:00:00"/>
        <d v="2023-06-04T00:00:00"/>
        <d v="2023-12-11T00:00:00"/>
        <d v="2023-03-14T00:00:00"/>
        <d v="2023-11-26T00:00:00"/>
        <d v="2023-08-16T00:00:00"/>
        <d v="2023-06-21T00:00:00"/>
        <d v="2023-04-08T00:00:00"/>
        <d v="2023-04-04T00:00:00"/>
        <d v="2023-12-24T00:00:00"/>
        <d v="2023-11-08T00:00:00"/>
        <d v="2023-06-27T00:00:00"/>
        <d v="2023-01-27T00:00:00"/>
        <d v="2023-09-06T00:00:00"/>
        <d v="2023-03-31T00:00:00"/>
        <d v="2023-07-08T00:00:00"/>
        <d v="2023-05-27T00:00:00"/>
        <d v="2023-05-02T00:00:00"/>
        <d v="2023-12-14T00:00:00"/>
        <d v="2023-10-20T00:00:00"/>
        <d v="2023-02-01T00:00:00"/>
        <d v="2023-09-26T00:00:00"/>
        <d v="2023-08-08T00:00:00"/>
        <d v="2023-07-24T00:00:00"/>
        <d v="2023-01-05T00:00:00"/>
        <d v="2023-06-24T00:00:00"/>
        <d v="2023-12-01T00:00:00"/>
        <d v="2023-08-03T00:00:00"/>
        <d v="2023-10-27T00:00:00"/>
        <d v="2023-09-11T00:00:00"/>
        <d v="2023-05-06T00:00:00"/>
        <d v="2023-07-10T00:00:00"/>
        <d v="2023-09-13T00:00:00"/>
        <d v="2023-02-16T00:00:00"/>
        <d v="2023-11-15T00:00:00"/>
        <d v="2023-06-09T00:00:00"/>
        <d v="2023-02-22T00:00:00"/>
        <d v="2023-10-26T00:00:00"/>
        <d v="2023-05-03T00:00:00"/>
        <d v="2023-12-15T00:00:00"/>
        <d v="2023-11-23T00:00:00"/>
        <d v="2023-06-01T00:00:00"/>
        <d v="2023-03-24T00:00:00"/>
        <d v="2023-08-27T00:00:00"/>
        <d v="2023-04-24T00:00:00"/>
        <d v="2023-04-26T00:00:00"/>
        <d v="2023-07-09T00:00:00"/>
        <d v="2023-02-24T00:00:00"/>
        <d v="2023-05-07T00:00:00"/>
        <d v="2023-01-20T00:00:00"/>
      </sharedItems>
    </cacheField>
    <cacheField name="transaction_amount" numFmtId="4">
      <sharedItems containsSemiMixedTypes="0" containsString="0" containsNumber="1" containsInteger="1" minValue="142" maxValue="49654"/>
    </cacheField>
    <cacheField name="transaction_type" numFmtId="49">
      <sharedItems/>
    </cacheField>
    <cacheField name="channel" numFmtId="49">
      <sharedItems/>
    </cacheField>
    <cacheField name="merchant" numFmtId="49">
      <sharedItems/>
    </cacheField>
    <cacheField name="category" numFmtId="49">
      <sharedItems/>
    </cacheField>
    <cacheField name="currency" numFmtId="49">
      <sharedItems/>
    </cacheField>
    <cacheField name="country" numFmtId="49">
      <sharedItems/>
    </cacheField>
    <cacheField name="is_fraud" numFmtId="1">
      <sharedItems containsSemiMixedTypes="0" containsString="0" containsNumber="1" containsInteger="1" minValue="0" maxValue="1" count="2">
        <n v="0"/>
        <n v="1"/>
      </sharedItems>
    </cacheField>
    <cacheField name="transaction_bins" numFmtId="0">
      <sharedItems/>
    </cacheField>
    <cacheField name="Перевірка порожніх комірок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0">
  <r>
    <s v="b83d667c-7e57-4f3c-8461-d287dde965d2"/>
    <s v="9d3337cb-fd61-46fc-8d1a-a07eaca29647"/>
    <d v="2023-05-12T00:00:00"/>
    <n v="265"/>
    <s v="Debit"/>
    <s v="ATM"/>
    <s v="Rodriguez-Hunter"/>
    <s v="Utilities"/>
    <s v="EUR"/>
    <s v="India"/>
    <n v="0"/>
    <x v="0"/>
  </r>
  <r>
    <s v="085698d7-a91b-4a6f-9f4d-b3e620b293a9"/>
    <s v="012f127e-1b94-4b70-9d1a-45ceabdcc286"/>
    <d v="2023-04-17T00:00:00"/>
    <n v="3892"/>
    <s v="Refund"/>
    <s v="Web"/>
    <s v="Page PLC"/>
    <s v="Shopping"/>
    <s v="GBP"/>
    <s v="Germany"/>
    <n v="0"/>
    <x v="0"/>
  </r>
  <r>
    <s v="1ea2d7d4-3a1e-4faa-800a-67fc35ca4006"/>
    <s v="0efeeadc-a2e5-4d03-8b31-d2e47e41e579"/>
    <d v="2023-08-02T00:00:00"/>
    <n v="17809"/>
    <s v="Credit"/>
    <s v="Web"/>
    <s v="Wilson Inc"/>
    <s v="Grocery"/>
    <s v="GBP"/>
    <s v="France"/>
    <n v="0"/>
    <x v="1"/>
  </r>
  <r>
    <s v="edf57490-3922-473e-84d7-b1e2a0c5f329"/>
    <s v="b16222de-27dc-4d9d-a43e-d5f7040874fe"/>
    <d v="2023-10-12T00:00:00"/>
    <n v="3942"/>
    <s v="Debit"/>
    <s v="ATM"/>
    <s v="Carrillo PLC"/>
    <s v="Food"/>
    <s v="USD"/>
    <s v="France"/>
    <n v="0"/>
    <x v="0"/>
  </r>
  <r>
    <s v="4b98a7b5-8116-4669-b0ca-8e21b6522437"/>
    <s v="c9dff09c-0d5d-416e-be6e-e166a528419a"/>
    <d v="2023-11-11T00:00:00"/>
    <n v="36279"/>
    <s v="Refund"/>
    <s v="App"/>
    <s v="Bender-Diaz"/>
    <s v="Shopping"/>
    <s v="USD"/>
    <s v="India"/>
    <n v="0"/>
    <x v="2"/>
  </r>
  <r>
    <s v="d7f1bfc5-cdbf-4829-8b70-3e9e6ee4a785"/>
    <s v="31b171b6-225f-49f3-ba8e-6f61b57302b3"/>
    <d v="2023-08-02T00:00:00"/>
    <n v="19703"/>
    <s v="Debit"/>
    <s v="App"/>
    <s v="Anderson-Walker"/>
    <s v="Travel"/>
    <s v="EUR"/>
    <s v="Germany"/>
    <n v="0"/>
    <x v="1"/>
  </r>
  <r>
    <s v="7a6dd5e0-b88a-450a-a4fe-0447765fdb25"/>
    <s v="e152aaa9-cc01-4c9b-a59a-abbe6f187807"/>
    <d v="2023-03-20T00:00:00"/>
    <n v="32871"/>
    <s v="Credit"/>
    <s v="App"/>
    <s v="Jennings PLC"/>
    <s v="Grocery"/>
    <s v="GBP"/>
    <s v="France"/>
    <n v="0"/>
    <x v="2"/>
  </r>
  <r>
    <s v="92894e79-be8b-4f6b-b77a-9ea49e99e7b6"/>
    <s v="2a2b8bf9-345c-48cb-8a24-076ea335cb03"/>
    <d v="2023-11-18T00:00:00"/>
    <n v="4634"/>
    <s v="Refund"/>
    <s v="ATM"/>
    <s v="Garcia-Anderson"/>
    <s v="Travel"/>
    <s v="INR"/>
    <s v="Germany"/>
    <n v="0"/>
    <x v="0"/>
  </r>
  <r>
    <s v="342d1617-36b7-456b-ab1c-08c4e469f108"/>
    <s v="05aa62fa-b72f-41d3-bf4d-b03d8f56198e"/>
    <d v="2023-11-29T00:00:00"/>
    <n v="40289"/>
    <s v="Debit"/>
    <s v="App"/>
    <s v="Jennings, Murphy and Woods"/>
    <s v="Shopping"/>
    <s v="GBP"/>
    <s v="UK"/>
    <n v="0"/>
    <x v="3"/>
  </r>
  <r>
    <s v="b4a9ed2c-0123-4e86-9598-baa1ad8bfe6d"/>
    <s v="f57bbe58-1134-4a8c-b9e7-168e356a509c"/>
    <d v="2023-09-25T00:00:00"/>
    <n v="2381"/>
    <s v="Refund"/>
    <s v="Web"/>
    <s v="White, Freeman and Collier"/>
    <s v="Grocery"/>
    <s v="GBP"/>
    <s v="France"/>
    <n v="0"/>
    <x v="0"/>
  </r>
  <r>
    <s v="2a81b7c8-bdc5-4062-9dbb-6712374a6827"/>
    <s v="012d87ce-c7a9-4c25-89ba-edaa27754a94"/>
    <d v="2023-10-09T00:00:00"/>
    <n v="38126"/>
    <s v="Refund"/>
    <s v="App"/>
    <s v="Clay Inc"/>
    <s v="Grocery"/>
    <s v="INR"/>
    <s v="France"/>
    <n v="0"/>
    <x v="2"/>
  </r>
  <r>
    <s v="08901761-37a4-49c8-8972-2ddf4eb8ea9c"/>
    <s v="a34ae853-c7bf-4565-a6aa-e20432fc4ab1"/>
    <d v="2023-12-26T00:00:00"/>
    <n v="44974"/>
    <s v="Credit"/>
    <s v="App"/>
    <s v="Jackson, Ramirez and Huber"/>
    <s v="Shopping"/>
    <s v="USD"/>
    <s v="UK"/>
    <n v="0"/>
    <x v="3"/>
  </r>
  <r>
    <s v="68a08ddb-e338-49cd-af64-d5df8eb2455f"/>
    <s v="8d6efae1-b4e2-45e4-bc40-bfa5f4bcff43"/>
    <d v="2023-09-25T00:00:00"/>
    <n v="16299"/>
    <s v="Refund"/>
    <s v="Web"/>
    <s v="Sanchez-Silva"/>
    <s v="Travel"/>
    <s v="USD"/>
    <s v="Germany"/>
    <n v="0"/>
    <x v="1"/>
  </r>
  <r>
    <s v="210d8698-368f-415b-96d8-e9f38a73d028"/>
    <s v="b83fe6d7-c8ea-4e96-a924-10dfce890d5b"/>
    <d v="2023-12-13T00:00:00"/>
    <n v="7695"/>
    <s v="Refund"/>
    <s v="App"/>
    <s v="Lucas-Flores"/>
    <s v="Shopping"/>
    <s v="EUR"/>
    <s v="USA"/>
    <n v="0"/>
    <x v="4"/>
  </r>
  <r>
    <s v="0f23d695-2131-42a2-9662-cd634b10b8e0"/>
    <s v="9fdbeaf0-b1bf-4a2e-ba3d-ad4cbb7b2188"/>
    <d v="2023-08-26T00:00:00"/>
    <n v="24419"/>
    <s v="Refund"/>
    <s v="App"/>
    <s v="Chandler Group"/>
    <s v="Travel"/>
    <s v="GBP"/>
    <s v="India"/>
    <n v="0"/>
    <x v="5"/>
  </r>
  <r>
    <s v="212178c7-0ce1-41dc-aece-c05154b635d8"/>
    <s v="85d40ed2-763f-4abd-b602-6e8a026019f0"/>
    <d v="2023-05-25T00:00:00"/>
    <n v="12164"/>
    <s v="Refund"/>
    <s v="ATM"/>
    <s v="Mcfarland-Hernandez"/>
    <s v="Food"/>
    <s v="EUR"/>
    <s v="USA"/>
    <n v="0"/>
    <x v="6"/>
  </r>
  <r>
    <s v="1c24bcf6-87e8-49a7-9116-8820a76d4b32"/>
    <s v="05b7e19c-c846-4f9c-8563-a8eb667efc95"/>
    <d v="2023-09-15T00:00:00"/>
    <n v="2526"/>
    <s v="Credit"/>
    <s v="ATM"/>
    <s v="Lee-Smith"/>
    <s v="Utilities"/>
    <s v="EUR"/>
    <s v="USA"/>
    <n v="0"/>
    <x v="0"/>
  </r>
  <r>
    <s v="1e7be4bc-0c01-4ca2-b92f-22881c70a1b7"/>
    <s v="b45d072e-7078-49f4-9b0d-4810c477cdad"/>
    <d v="2023-01-17T00:00:00"/>
    <n v="34217"/>
    <s v="Credit"/>
    <s v="ATM"/>
    <s v="Tate-Ball"/>
    <s v="Shopping"/>
    <s v="INR"/>
    <s v="France"/>
    <n v="0"/>
    <x v="2"/>
  </r>
  <r>
    <s v="f2c543bc-dc5c-405b-a089-5e0b2598ed48"/>
    <s v="7c597193-2cb7-4d6c-a078-58fabadf79f7"/>
    <d v="2023-02-03T00:00:00"/>
    <n v="14618"/>
    <s v="Credit"/>
    <s v="ATM"/>
    <s v="Smith-Wood"/>
    <s v="Travel"/>
    <s v="GBP"/>
    <s v="France"/>
    <n v="0"/>
    <x v="6"/>
  </r>
  <r>
    <s v="07c8f851-4e19-49b8-9d39-013af682e543"/>
    <s v="31a56210-12fd-4312-b2b4-d46ddc89a69c"/>
    <d v="2023-02-03T00:00:00"/>
    <n v="19901"/>
    <s v="Credit"/>
    <s v="ATM"/>
    <s v="Kane Ltd"/>
    <s v="Grocery"/>
    <s v="GBP"/>
    <s v="India"/>
    <n v="0"/>
    <x v="1"/>
  </r>
  <r>
    <s v="9b6e9d9f-30ce-4367-9a39-201f70eca293"/>
    <s v="c8a4e006-5303-4234-87d8-ab4976e294c4"/>
    <d v="2023-06-22T00:00:00"/>
    <n v="18652"/>
    <s v="Refund"/>
    <s v="Web"/>
    <s v="Allen, Lee and Waters"/>
    <s v="Utilities"/>
    <s v="INR"/>
    <s v="Germany"/>
    <n v="0"/>
    <x v="1"/>
  </r>
  <r>
    <s v="8ffe34c0-8259-4982-9bd1-4023ba164bd7"/>
    <s v="d8e03069-62ed-456d-a1ea-85b2d65c037a"/>
    <d v="2023-10-24T00:00:00"/>
    <n v="1301"/>
    <s v="Debit"/>
    <s v="Web"/>
    <s v="Thompson LLC"/>
    <s v="Grocery"/>
    <s v="GBP"/>
    <s v="India"/>
    <n v="0"/>
    <x v="0"/>
  </r>
  <r>
    <s v="2a336ef6-3bb8-4f34-8e6f-b96603277872"/>
    <s v="65e8adc8-afed-4efa-9277-c0ac1e1b07c6"/>
    <d v="2023-11-25T00:00:00"/>
    <n v="33467"/>
    <s v="Refund"/>
    <s v="ATM"/>
    <s v="Campbell PLC"/>
    <s v="Travel"/>
    <s v="EUR"/>
    <s v="Germany"/>
    <n v="0"/>
    <x v="2"/>
  </r>
  <r>
    <s v="43a5da63-7006-4215-929b-5ca4020e76f0"/>
    <s v="9c06aff7-e911-4243-a288-98662e94de16"/>
    <d v="2023-07-25T00:00:00"/>
    <n v="23090"/>
    <s v="Credit"/>
    <s v="Web"/>
    <s v="Lane Group"/>
    <s v="Travel"/>
    <s v="USD"/>
    <s v="USA"/>
    <n v="0"/>
    <x v="5"/>
  </r>
  <r>
    <s v="9869dfaa-e173-49c0-8a6f-7151df0540c5"/>
    <s v="6c4862a4-bd66-4210-8b9d-b228ba39597f"/>
    <d v="2023-04-17T00:00:00"/>
    <n v="22945"/>
    <s v="Debit"/>
    <s v="App"/>
    <s v="Reyes-Huynh"/>
    <s v="Travel"/>
    <s v="USD"/>
    <s v="UK"/>
    <n v="1"/>
    <x v="5"/>
  </r>
  <r>
    <s v="2e615d43-f5a6-46dd-96c2-bc459a4eb670"/>
    <s v="e9e521b4-f432-4273-ad43-ac7d4fc69972"/>
    <d v="2023-03-25T00:00:00"/>
    <n v="19671"/>
    <s v="Refund"/>
    <s v="ATM"/>
    <s v="Cameron, Drake and Acosta"/>
    <s v="Travel"/>
    <s v="GBP"/>
    <s v="Germany"/>
    <n v="0"/>
    <x v="1"/>
  </r>
  <r>
    <s v="9938b9e7-82b2-4d43-9879-5cf7e9521b45"/>
    <s v="e9258090-4462-4e96-8d44-8b5469ad665d"/>
    <d v="2023-08-31T00:00:00"/>
    <n v="33393"/>
    <s v="Debit"/>
    <s v="App"/>
    <s v="Flores-Gillespie"/>
    <s v="Travel"/>
    <s v="USD"/>
    <s v="India"/>
    <n v="0"/>
    <x v="2"/>
  </r>
  <r>
    <s v="1af0ed28-50be-476b-a732-6e1f64b21ca6"/>
    <s v="1ed1abd0-d30e-45f6-8627-f10fa755109f"/>
    <d v="2023-11-21T00:00:00"/>
    <n v="31797"/>
    <s v="Debit"/>
    <s v="Web"/>
    <s v="Hinton-Jenkins"/>
    <s v="Grocery"/>
    <s v="GBP"/>
    <s v="USA"/>
    <n v="1"/>
    <x v="2"/>
  </r>
  <r>
    <s v="251a54b7-8cff-4e99-9e8e-2d522ab9c185"/>
    <s v="d6b5059a-6a6f-4a87-8980-a520eff16463"/>
    <d v="2023-05-31T00:00:00"/>
    <n v="27626"/>
    <s v="Credit"/>
    <s v="ATM"/>
    <s v="Ruiz-Wright"/>
    <s v="Travel"/>
    <s v="INR"/>
    <s v="Germany"/>
    <n v="0"/>
    <x v="5"/>
  </r>
  <r>
    <s v="9a240f2d-0295-4560-a7e6-311e794daba2"/>
    <s v="5992cd37-167f-419c-bbc2-35c6bd386d03"/>
    <d v="2023-03-06T00:00:00"/>
    <n v="30865"/>
    <s v="Credit"/>
    <s v="Web"/>
    <s v="Campbell PLC"/>
    <s v="Travel"/>
    <s v="EUR"/>
    <s v="Germany"/>
    <n v="0"/>
    <x v="2"/>
  </r>
  <r>
    <s v="1e63e89a-379e-4ff8-8c07-db5d08a987b7"/>
    <s v="c6e8cc67-025b-47b4-a324-6a33ed515659"/>
    <d v="2023-08-18T00:00:00"/>
    <n v="29458"/>
    <s v="Debit"/>
    <s v="App"/>
    <s v="Escobar LLC"/>
    <s v="Food"/>
    <s v="INR"/>
    <s v="India"/>
    <n v="0"/>
    <x v="5"/>
  </r>
  <r>
    <s v="7c3f9774-732e-4a92-8207-f95042810d57"/>
    <s v="ba9b5928-4bf3-4dfe-bb35-556c8a9fca2c"/>
    <d v="2023-10-15T00:00:00"/>
    <n v="38590"/>
    <s v="Credit"/>
    <s v="Web"/>
    <s v="Henry-Gilbert"/>
    <s v="Travel"/>
    <s v="INR"/>
    <s v="UK"/>
    <n v="0"/>
    <x v="2"/>
  </r>
  <r>
    <s v="38f7d4e3-ec71-4172-8e61-85b7e6fb9f80"/>
    <s v="a2717e89-710e-4f7c-9191-08b063dfcae1"/>
    <d v="2023-03-21T00:00:00"/>
    <n v="30683"/>
    <s v="Credit"/>
    <s v="Web"/>
    <s v="Skinner PLC"/>
    <s v="Grocery"/>
    <s v="INR"/>
    <s v="Germany"/>
    <n v="0"/>
    <x v="2"/>
  </r>
  <r>
    <s v="9adf0545-adb4-4b02-a253-ed08450f7f87"/>
    <s v="ece6ce51-ceea-4c09-9b10-61e27efc5b0d"/>
    <d v="2023-03-25T00:00:00"/>
    <n v="40424"/>
    <s v="Credit"/>
    <s v="Web"/>
    <s v="Garcia, Wright and Phillips"/>
    <s v="Shopping"/>
    <s v="EUR"/>
    <s v="France"/>
    <n v="0"/>
    <x v="3"/>
  </r>
  <r>
    <s v="74c6ff01-e673-4349-afc7-a8bd8e5c9abf"/>
    <s v="3e86a8a4-815d-401a-8173-4cdb7a0693a2"/>
    <d v="2023-09-29T00:00:00"/>
    <n v="35685"/>
    <s v="Debit"/>
    <s v="App"/>
    <s v="Garcia-Hughes"/>
    <s v="Shopping"/>
    <s v="GBP"/>
    <s v="UK"/>
    <n v="0"/>
    <x v="2"/>
  </r>
  <r>
    <s v="381cfe32-71b3-4bdd-b7c6-9c104d71a65b"/>
    <s v="3ad25d09-5cd5-49a0-a788-24f506e9fc33"/>
    <d v="2023-11-04T00:00:00"/>
    <n v="9099"/>
    <s v="Credit"/>
    <s v="Web"/>
    <s v="Brown-Dominguez"/>
    <s v="Utilities"/>
    <s v="GBP"/>
    <s v="France"/>
    <n v="0"/>
    <x v="4"/>
  </r>
  <r>
    <s v="1b1abf6e-6b63-43c5-8b13-2540984af46c"/>
    <s v="f56db9ae-4ecf-4732-bf6e-d3e2d20a3b50"/>
    <d v="2023-06-23T00:00:00"/>
    <n v="314"/>
    <s v="Debit"/>
    <s v="ATM"/>
    <s v="Roberts PLC"/>
    <s v="Grocery"/>
    <s v="USD"/>
    <s v="Germany"/>
    <n v="0"/>
    <x v="0"/>
  </r>
  <r>
    <s v="1f3fd2cd-335a-4b7b-a45e-83f96b0b9773"/>
    <s v="6fe63236-6e4d-4cd1-80ea-6c2ee0ebfc5e"/>
    <d v="2023-01-11T00:00:00"/>
    <n v="9838"/>
    <s v="Credit"/>
    <s v="ATM"/>
    <s v="Jones Ltd"/>
    <s v="Grocery"/>
    <s v="USD"/>
    <s v="UK"/>
    <n v="0"/>
    <x v="4"/>
  </r>
  <r>
    <s v="a18b020e-d04e-407f-9d29-a600bde2ae27"/>
    <s v="064c0fef-206e-4611-8826-a222471d3e47"/>
    <d v="2023-04-16T00:00:00"/>
    <n v="26793"/>
    <s v="Credit"/>
    <s v="App"/>
    <s v="Lawrence, Bryan and Perez"/>
    <s v="Grocery"/>
    <s v="GBP"/>
    <s v="UK"/>
    <n v="0"/>
    <x v="5"/>
  </r>
  <r>
    <s v="3e0c2b9a-9013-45e7-a6fe-834fa6bda493"/>
    <s v="7f588530-9cb2-415c-a2a0-894b3df66b5e"/>
    <d v="2023-12-03T00:00:00"/>
    <n v="32065"/>
    <s v="Debit"/>
    <s v="Web"/>
    <s v="Mitchell Inc"/>
    <s v="Utilities"/>
    <s v="GBP"/>
    <s v="Germany"/>
    <n v="0"/>
    <x v="2"/>
  </r>
  <r>
    <s v="bc1e8145-dc30-4b69-a8bb-3cd3e160a1c9"/>
    <s v="8d8bd6e8-f95a-4656-8ff2-7c2734586ce8"/>
    <d v="2023-03-12T00:00:00"/>
    <n v="47872"/>
    <s v="Refund"/>
    <s v="App"/>
    <s v="Cline and Sons"/>
    <s v="Shopping"/>
    <s v="USD"/>
    <s v="France"/>
    <n v="0"/>
    <x v="3"/>
  </r>
  <r>
    <s v="11818f74-addb-4678-801f-a46305123151"/>
    <s v="e5a62012-7eb8-43a6-a9ed-0290dde76363"/>
    <d v="2023-01-22T00:00:00"/>
    <n v="37739"/>
    <s v="Credit"/>
    <s v="App"/>
    <s v="Jones-Vasquez"/>
    <s v="Travel"/>
    <s v="EUR"/>
    <s v="UK"/>
    <n v="0"/>
    <x v="2"/>
  </r>
  <r>
    <s v="5b608086-6837-4287-b79c-dee60547ae03"/>
    <s v="9ca41b58-0e01-4001-bffe-d37bf418d36f"/>
    <d v="2023-08-11T00:00:00"/>
    <n v="27997"/>
    <s v="Debit"/>
    <s v="Web"/>
    <s v="Avila Group"/>
    <s v="Utilities"/>
    <s v="EUR"/>
    <s v="UK"/>
    <n v="0"/>
    <x v="5"/>
  </r>
  <r>
    <s v="5455ac24-347a-4655-b7f8-52c5336e33e2"/>
    <s v="deda995b-78c0-4efd-8d10-9ac4a87c35ff"/>
    <d v="2023-07-15T00:00:00"/>
    <n v="30298"/>
    <s v="Credit"/>
    <s v="Web"/>
    <s v="Wong-Walter"/>
    <s v="Utilities"/>
    <s v="EUR"/>
    <s v="India"/>
    <n v="0"/>
    <x v="2"/>
  </r>
  <r>
    <s v="ddf0c312-0bb7-49b4-9be6-24466f87d645"/>
    <s v="b8fc3b17-b28f-4ba2-8482-d7b10b5be161"/>
    <d v="2023-12-03T00:00:00"/>
    <n v="46683"/>
    <s v="Refund"/>
    <s v="App"/>
    <s v="Taylor-Schneider"/>
    <s v="Shopping"/>
    <s v="INR"/>
    <s v="UK"/>
    <n v="0"/>
    <x v="3"/>
  </r>
  <r>
    <s v="6ecb0b06-7dcc-400a-a689-bad6b97c9029"/>
    <s v="d811a6c0-afeb-4e24-99c2-337d9e0516bc"/>
    <d v="2023-11-17T00:00:00"/>
    <n v="15128"/>
    <s v="Credit"/>
    <s v="ATM"/>
    <s v="Hayden and Sons"/>
    <s v="Shopping"/>
    <s v="INR"/>
    <s v="Germany"/>
    <n v="0"/>
    <x v="1"/>
  </r>
  <r>
    <s v="63ab9065-45f1-4c4d-8e60-ae0cdf6a1985"/>
    <s v="8a0492d9-13c2-4bb7-9340-55bf3a696460"/>
    <d v="2023-05-10T00:00:00"/>
    <n v="10041"/>
    <s v="Refund"/>
    <s v="ATM"/>
    <s v="Robinson-Choi"/>
    <s v="Grocery"/>
    <s v="USD"/>
    <s v="Germany"/>
    <n v="0"/>
    <x v="6"/>
  </r>
  <r>
    <s v="47442ead-f686-4ab0-9bb7-247df7a786be"/>
    <s v="918a4325-6c91-4628-a6c2-dbba3dd2071a"/>
    <d v="2023-11-03T00:00:00"/>
    <n v="42334"/>
    <s v="Credit"/>
    <s v="ATM"/>
    <s v="Frey PLC"/>
    <s v="Utilities"/>
    <s v="INR"/>
    <s v="Germany"/>
    <n v="0"/>
    <x v="3"/>
  </r>
  <r>
    <s v="a0d83360-2781-4704-9457-3a6962034dbf"/>
    <s v="c47f3f2b-b964-40c7-a670-2775a8d44ca7"/>
    <d v="2023-12-19T00:00:00"/>
    <n v="40063"/>
    <s v="Credit"/>
    <s v="App"/>
    <s v="Munoz Group"/>
    <s v="Utilities"/>
    <s v="GBP"/>
    <s v="UK"/>
    <n v="0"/>
    <x v="3"/>
  </r>
  <r>
    <s v="2c464f3d-119e-4d1c-8440-8df3200465b8"/>
    <s v="2448c239-d35a-4022-8914-e4e54de2f84f"/>
    <d v="2023-12-30T00:00:00"/>
    <n v="19507"/>
    <s v="Credit"/>
    <s v="ATM"/>
    <s v="Cruz, Lee and Wright"/>
    <s v="Food"/>
    <s v="EUR"/>
    <s v="UK"/>
    <n v="0"/>
    <x v="1"/>
  </r>
  <r>
    <s v="9b91cfb5-de4f-4739-9147-fd2c0acc9b0c"/>
    <s v="426f5916-36c9-4c16-a7b3-cfe3a2b7b418"/>
    <d v="2023-12-05T00:00:00"/>
    <n v="34115"/>
    <s v="Debit"/>
    <s v="Web"/>
    <s v="Brown-Cabrera"/>
    <s v="Shopping"/>
    <s v="USD"/>
    <s v="India"/>
    <n v="0"/>
    <x v="2"/>
  </r>
  <r>
    <s v="d605e8bc-77ab-47f8-87a3-50775d374869"/>
    <s v="e64ad344-e8b7-462e-9d32-af13f971ff8f"/>
    <d v="2023-07-05T00:00:00"/>
    <n v="8102"/>
    <s v="Credit"/>
    <s v="ATM"/>
    <s v="Parker-Martin"/>
    <s v="Utilities"/>
    <s v="GBP"/>
    <s v="Germany"/>
    <n v="0"/>
    <x v="4"/>
  </r>
  <r>
    <s v="33e57e85-cd4a-489a-ba17-cbeb6f9fb1b3"/>
    <s v="7591789b-9241-4203-96a6-0cb9cbf383f6"/>
    <d v="2023-09-29T00:00:00"/>
    <n v="47685"/>
    <s v="Debit"/>
    <s v="ATM"/>
    <s v="Oliver and Sons"/>
    <s v="Food"/>
    <s v="GBP"/>
    <s v="India"/>
    <n v="0"/>
    <x v="3"/>
  </r>
  <r>
    <s v="c4c96443-5b68-4ec7-8f8b-4ec866ae31bd"/>
    <s v="aff2b729-25b6-45a5-87ce-727b4b257464"/>
    <d v="2023-01-29T00:00:00"/>
    <n v="35155"/>
    <s v="Credit"/>
    <s v="App"/>
    <s v="Horton, Sandoval and Hull"/>
    <s v="Food"/>
    <s v="INR"/>
    <s v="India"/>
    <n v="0"/>
    <x v="2"/>
  </r>
  <r>
    <s v="fae1200e-623c-4cda-80e3-31ecadbbdc27"/>
    <s v="b61219ad-8c11-4d86-b9f9-83b4414c27c8"/>
    <d v="2023-11-24T00:00:00"/>
    <n v="7749"/>
    <s v="Refund"/>
    <s v="ATM"/>
    <s v="Morse-Perez"/>
    <s v="Grocery"/>
    <s v="INR"/>
    <s v="UK"/>
    <n v="0"/>
    <x v="4"/>
  </r>
  <r>
    <s v="fee7078a-7547-4ebe-a836-270aa85fae82"/>
    <s v="d5cb7471-3ed0-441c-b4d7-84096ab66d58"/>
    <d v="2023-10-11T00:00:00"/>
    <n v="15070"/>
    <s v="Refund"/>
    <s v="App"/>
    <s v="Coffey-Reid"/>
    <s v="Food"/>
    <s v="INR"/>
    <s v="USA"/>
    <n v="0"/>
    <x v="1"/>
  </r>
  <r>
    <s v="91fc14b4-670e-470b-99aa-5f119178b928"/>
    <s v="c78b7adf-8203-4b52-8a31-f6e2ad79e4d6"/>
    <d v="2023-08-05T00:00:00"/>
    <n v="5945"/>
    <s v="Debit"/>
    <s v="App"/>
    <s v="Horn-Buchanan"/>
    <s v="Shopping"/>
    <s v="INR"/>
    <s v="France"/>
    <n v="0"/>
    <x v="4"/>
  </r>
  <r>
    <s v="99f3b2f0-f189-4067-9496-ecb240dafcb0"/>
    <s v="96d4e7ce-4665-427c-9e22-340122cb5aba"/>
    <d v="2023-11-10T00:00:00"/>
    <n v="31786"/>
    <s v="Refund"/>
    <s v="ATM"/>
    <s v="Wilson, Carlson and Durham"/>
    <s v="Utilities"/>
    <s v="GBP"/>
    <s v="USA"/>
    <n v="0"/>
    <x v="2"/>
  </r>
  <r>
    <s v="2c7f9f90-a2d6-48c8-9c38-b00d96b687fe"/>
    <s v="ea4da1a9-439d-49bb-b8f3-fd4f5c2bee92"/>
    <d v="2023-11-11T00:00:00"/>
    <n v="19227"/>
    <s v="Refund"/>
    <s v="App"/>
    <s v="Bates Ltd"/>
    <s v="Food"/>
    <s v="INR"/>
    <s v="USA"/>
    <n v="0"/>
    <x v="1"/>
  </r>
  <r>
    <s v="a855b940-a2d1-4af1-abde-eefe495e1e7c"/>
    <s v="d9c165b3-380d-40b4-8cfe-b435f12e50e4"/>
    <d v="2023-08-05T00:00:00"/>
    <n v="271"/>
    <s v="Credit"/>
    <s v="ATM"/>
    <s v="Yang-Williams"/>
    <s v="Shopping"/>
    <s v="GBP"/>
    <s v="UK"/>
    <n v="0"/>
    <x v="0"/>
  </r>
  <r>
    <s v="bf505b68-94d4-443a-8295-93688d7a97cc"/>
    <s v="860c7c6d-04aa-4f0f-bead-b749cf956635"/>
    <d v="2023-09-27T00:00:00"/>
    <n v="30082"/>
    <s v="Debit"/>
    <s v="App"/>
    <s v="Schmitt Group"/>
    <s v="Shopping"/>
    <s v="GBP"/>
    <s v="UK"/>
    <n v="0"/>
    <x v="2"/>
  </r>
  <r>
    <s v="23a41649-41ea-4059-a79b-205f8a03a812"/>
    <s v="7e3aea20-133d-46e9-b5b3-17189a7cc3b3"/>
    <d v="2023-03-20T00:00:00"/>
    <n v="19296"/>
    <s v="Debit"/>
    <s v="Web"/>
    <s v="Ortiz, Sherman and Robinson"/>
    <s v="Travel"/>
    <s v="EUR"/>
    <s v="Germany"/>
    <n v="0"/>
    <x v="1"/>
  </r>
  <r>
    <s v="e4058234-14ab-4236-933c-c2c7a78a25da"/>
    <s v="3785ec6f-fd2a-4ffe-8a09-025f44ea9557"/>
    <d v="2023-10-04T00:00:00"/>
    <n v="27332"/>
    <s v="Debit"/>
    <s v="Web"/>
    <s v="Collins-Miller"/>
    <s v="Utilities"/>
    <s v="INR"/>
    <s v="India"/>
    <n v="0"/>
    <x v="5"/>
  </r>
  <r>
    <s v="c0123520-4db9-4f3e-af65-10194f9d9bbb"/>
    <s v="6b76e577-60fb-42f8-9b5c-84a507c6bdbe"/>
    <d v="2023-03-13T00:00:00"/>
    <n v="42165"/>
    <s v="Debit"/>
    <s v="ATM"/>
    <s v="Hartman-Smith"/>
    <s v="Travel"/>
    <s v="INR"/>
    <s v="Germany"/>
    <n v="0"/>
    <x v="3"/>
  </r>
  <r>
    <s v="7f6e05a6-00b3-4a92-9e03-94e76f34ae62"/>
    <s v="6d828567-5fea-44a9-8e21-5cad70b4bcad"/>
    <d v="2023-07-03T00:00:00"/>
    <n v="9479"/>
    <s v="Debit"/>
    <s v="ATM"/>
    <s v="Martin, Melton and Singleton"/>
    <s v="Travel"/>
    <s v="INR"/>
    <s v="UK"/>
    <n v="0"/>
    <x v="4"/>
  </r>
  <r>
    <s v="48be9890-da9f-4546-8600-3bbc3464a4d6"/>
    <s v="c8dc9079-c630-4724-a7b5-50fab56b2796"/>
    <d v="2023-10-28T00:00:00"/>
    <n v="11166"/>
    <s v="Refund"/>
    <s v="ATM"/>
    <s v="Lamb, Cisneros and Hughes"/>
    <s v="Food"/>
    <s v="EUR"/>
    <s v="USA"/>
    <n v="0"/>
    <x v="6"/>
  </r>
  <r>
    <s v="c0f98dc2-0365-4dc4-b3fa-dd78cabd877d"/>
    <s v="47978178-42ac-406f-8743-aedbb9a3e7d2"/>
    <d v="2023-08-24T00:00:00"/>
    <n v="28811"/>
    <s v="Credit"/>
    <s v="ATM"/>
    <s v="Hale Group"/>
    <s v="Grocery"/>
    <s v="USD"/>
    <s v="Germany"/>
    <n v="0"/>
    <x v="5"/>
  </r>
  <r>
    <s v="4eb8331a-83db-429b-ace8-f04f9b52b71c"/>
    <s v="ac7aca00-d8c2-48af-8a68-5a008a4177e0"/>
    <d v="2023-09-03T00:00:00"/>
    <n v="31577"/>
    <s v="Debit"/>
    <s v="Web"/>
    <s v="Lee Group"/>
    <s v="Utilities"/>
    <s v="GBP"/>
    <s v="USA"/>
    <n v="0"/>
    <x v="2"/>
  </r>
  <r>
    <s v="c06045b5-bde1-4e83-a812-200a18f0af66"/>
    <s v="00f15194-4a60-433b-93bd-051c56d512a3"/>
    <d v="2023-04-02T00:00:00"/>
    <n v="34294"/>
    <s v="Refund"/>
    <s v="App"/>
    <s v="Solomon-Weber"/>
    <s v="Shopping"/>
    <s v="EUR"/>
    <s v="UK"/>
    <n v="0"/>
    <x v="2"/>
  </r>
  <r>
    <s v="ed5dc373-61d8-4152-bb71-44375cbb509a"/>
    <s v="5d897352-00d9-46af-961a-ac3dbbd11832"/>
    <d v="2023-02-14T00:00:00"/>
    <n v="26977"/>
    <s v="Refund"/>
    <s v="ATM"/>
    <s v="Hodges Group"/>
    <s v="Travel"/>
    <s v="EUR"/>
    <s v="Germany"/>
    <n v="0"/>
    <x v="5"/>
  </r>
  <r>
    <s v="ba13ca52-9bba-4d9b-b939-626a5da7a2f1"/>
    <s v="d7b4a55a-6025-4e1c-9fdb-dbfab7bb0adc"/>
    <d v="2023-09-29T00:00:00"/>
    <n v="25116"/>
    <s v="Refund"/>
    <s v="Web"/>
    <s v="Foley LLC"/>
    <s v="Shopping"/>
    <s v="INR"/>
    <s v="India"/>
    <n v="0"/>
    <x v="5"/>
  </r>
  <r>
    <s v="35d1f3f4-d7a9-45ed-a1f0-5f79d56da186"/>
    <s v="988d1a5b-e29e-4a29-9aa9-3b27d0a7b26f"/>
    <d v="2023-03-29T00:00:00"/>
    <n v="14467"/>
    <s v="Credit"/>
    <s v="ATM"/>
    <s v="Blanchard-Ingram"/>
    <s v="Food"/>
    <s v="GBP"/>
    <s v="UK"/>
    <n v="0"/>
    <x v="6"/>
  </r>
  <r>
    <s v="020d8a8f-e5c7-420e-b123-2231500474c4"/>
    <s v="b40aaa7c-7ad4-4385-8874-d5df7f9a63fb"/>
    <d v="2023-03-19T00:00:00"/>
    <n v="19749"/>
    <s v="Debit"/>
    <s v="ATM"/>
    <s v="Patrick, Hoffman and Clark"/>
    <s v="Utilities"/>
    <s v="INR"/>
    <s v="UK"/>
    <n v="0"/>
    <x v="1"/>
  </r>
  <r>
    <s v="80ecf8b1-9f7a-425a-9a26-6e6c0f036ad4"/>
    <s v="27f20af9-cbac-4159-8e33-21f65db5be3e"/>
    <d v="2023-04-06T00:00:00"/>
    <n v="46040"/>
    <s v="Credit"/>
    <s v="Web"/>
    <s v="Mcguire, Jones and Reed"/>
    <s v="Travel"/>
    <s v="INR"/>
    <s v="UK"/>
    <n v="0"/>
    <x v="3"/>
  </r>
  <r>
    <s v="a64f5e71-f4ab-49d5-a33f-0524b3536dcb"/>
    <s v="97387260-6517-4f8d-84a3-e1762871968c"/>
    <d v="2023-04-21T00:00:00"/>
    <n v="48936"/>
    <s v="Credit"/>
    <s v="Web"/>
    <s v="Shaw Ltd"/>
    <s v="Shopping"/>
    <s v="EUR"/>
    <s v="India"/>
    <n v="0"/>
    <x v="3"/>
  </r>
  <r>
    <s v="560ba7be-6a24-46d8-9c3b-c04f6aceb23b"/>
    <s v="fe7044e7-1b24-47e5-9705-68943ebbedc5"/>
    <d v="2023-07-30T00:00:00"/>
    <n v="20418"/>
    <s v="Debit"/>
    <s v="Web"/>
    <s v="Campos-Jacobs"/>
    <s v="Food"/>
    <s v="USD"/>
    <s v="Germany"/>
    <n v="0"/>
    <x v="5"/>
  </r>
  <r>
    <s v="5587e3c5-5715-42b3-b839-db4da0b0dea7"/>
    <s v="e83b1d6f-e20c-47a8-a3da-6f37c2c5538f"/>
    <d v="2023-05-13T00:00:00"/>
    <n v="20457"/>
    <s v="Debit"/>
    <s v="App"/>
    <s v="Dixon PLC"/>
    <s v="Utilities"/>
    <s v="EUR"/>
    <s v="India"/>
    <n v="0"/>
    <x v="5"/>
  </r>
  <r>
    <s v="5e94d303-590b-47d9-b56a-cae6f7fa36fc"/>
    <s v="4d69ac14-3367-40a4-a7ff-bb72c89a7a07"/>
    <d v="2023-01-29T00:00:00"/>
    <n v="37633"/>
    <s v="Debit"/>
    <s v="App"/>
    <s v="Johnson-Johnson"/>
    <s v="Shopping"/>
    <s v="INR"/>
    <s v="France"/>
    <n v="0"/>
    <x v="2"/>
  </r>
  <r>
    <s v="15863778-56e9-4e41-9001-1d9d259ac324"/>
    <s v="b8f46657-98d8-4675-b70b-a61646740c3e"/>
    <d v="2023-07-13T00:00:00"/>
    <n v="48172"/>
    <s v="Debit"/>
    <s v="Web"/>
    <s v="Foster, Olsen and Reed"/>
    <s v="Utilities"/>
    <s v="EUR"/>
    <s v="UK"/>
    <n v="0"/>
    <x v="3"/>
  </r>
  <r>
    <s v="cd458722-ff9e-48b4-97b0-757b412bc65b"/>
    <s v="0fbeb72d-4d73-4480-b9ec-46d04218e573"/>
    <d v="2023-02-19T00:00:00"/>
    <n v="11217"/>
    <s v="Credit"/>
    <s v="Web"/>
    <s v="Sandoval Group"/>
    <s v="Food"/>
    <s v="INR"/>
    <s v="UK"/>
    <n v="0"/>
    <x v="6"/>
  </r>
  <r>
    <s v="a3828e6e-bbe9-46ac-9474-d376e3677779"/>
    <s v="3a8d30e5-cd2f-4db0-a4ff-649484f0c437"/>
    <d v="2023-12-10T00:00:00"/>
    <n v="35132"/>
    <s v="Refund"/>
    <s v="Web"/>
    <s v="Johnson and Sons"/>
    <s v="Food"/>
    <s v="EUR"/>
    <s v="USA"/>
    <n v="0"/>
    <x v="2"/>
  </r>
  <r>
    <s v="e1de3de4-481c-4e07-a31a-22854632acbd"/>
    <s v="e7a01b9d-f769-4287-9a36-81979956c974"/>
    <d v="2023-02-27T00:00:00"/>
    <n v="40363"/>
    <s v="Debit"/>
    <s v="ATM"/>
    <s v="Taylor, Adams and Kim"/>
    <s v="Utilities"/>
    <s v="INR"/>
    <s v="USA"/>
    <n v="0"/>
    <x v="3"/>
  </r>
  <r>
    <s v="656930b8-95b3-4690-a9a0-b73326e0e537"/>
    <s v="a8c5b79e-c9f4-4eaa-957a-fab955a6b1ce"/>
    <d v="2023-07-28T00:00:00"/>
    <n v="5329"/>
    <s v="Credit"/>
    <s v="Web"/>
    <s v="Long Inc"/>
    <s v="Food"/>
    <s v="INR"/>
    <s v="India"/>
    <n v="0"/>
    <x v="4"/>
  </r>
  <r>
    <s v="3ad93abe-1ac4-4edb-9be6-a1c738820ff2"/>
    <s v="7bbaef93-3356-4455-bb8f-ae5d91abd31a"/>
    <d v="2023-02-11T00:00:00"/>
    <n v="16923"/>
    <s v="Refund"/>
    <s v="App"/>
    <s v="Hess-Boone"/>
    <s v="Shopping"/>
    <s v="GBP"/>
    <s v="Germany"/>
    <n v="0"/>
    <x v="1"/>
  </r>
  <r>
    <s v="72a8583d-44e3-4656-b5bf-29ace6a4ea77"/>
    <s v="40b7c7ba-7f73-4915-a212-045e1dd903ba"/>
    <d v="2023-08-29T00:00:00"/>
    <n v="21082"/>
    <s v="Debit"/>
    <s v="ATM"/>
    <s v="Gutierrez, Jones and Valdez"/>
    <s v="Utilities"/>
    <s v="USD"/>
    <s v="India"/>
    <n v="0"/>
    <x v="5"/>
  </r>
  <r>
    <s v="cc22ccb5-211f-419a-a3f2-20bda0420393"/>
    <s v="68cd12ac-64f3-4f45-b633-5d9d33dd4a2b"/>
    <d v="2023-07-14T00:00:00"/>
    <n v="43159"/>
    <s v="Refund"/>
    <s v="Web"/>
    <s v="Roman, Jacobson and Watson"/>
    <s v="Utilities"/>
    <s v="INR"/>
    <s v="UK"/>
    <n v="0"/>
    <x v="3"/>
  </r>
  <r>
    <s v="f2569b53-2370-439b-ae4a-4b6248de092d"/>
    <s v="0fa7a438-6f3f-49f4-b025-ff130b00bc3b"/>
    <d v="2023-10-01T00:00:00"/>
    <n v="48349"/>
    <s v="Refund"/>
    <s v="App"/>
    <s v="Garcia Ltd"/>
    <s v="Travel"/>
    <s v="EUR"/>
    <s v="Germany"/>
    <n v="0"/>
    <x v="3"/>
  </r>
  <r>
    <s v="3d2e80fa-0268-416a-8c18-f41d46ab92d9"/>
    <s v="d4e7147e-76b4-4cc7-9218-0934615620f3"/>
    <d v="2023-01-21T00:00:00"/>
    <n v="17478"/>
    <s v="Debit"/>
    <s v="ATM"/>
    <s v="Clarke-Alexander"/>
    <s v="Food"/>
    <s v="USD"/>
    <s v="Germany"/>
    <n v="0"/>
    <x v="1"/>
  </r>
  <r>
    <s v="a8a7d3da-f059-4d22-955c-03bf5c9e04dd"/>
    <s v="abc6e45c-a4c6-463e-b50a-6087cfbec2e6"/>
    <d v="2023-06-16T00:00:00"/>
    <n v="32727"/>
    <s v="Credit"/>
    <s v="App"/>
    <s v="Frazier, Harris and Lopez"/>
    <s v="Food"/>
    <s v="USD"/>
    <s v="USA"/>
    <n v="0"/>
    <x v="2"/>
  </r>
  <r>
    <s v="b1db0a78-f2fd-4e7a-9ddf-3199a03cf061"/>
    <s v="d6e41a29-0588-4ccd-b9f0-601253b8b67d"/>
    <d v="2023-11-17T00:00:00"/>
    <n v="31533"/>
    <s v="Credit"/>
    <s v="ATM"/>
    <s v="Gonzalez Group"/>
    <s v="Food"/>
    <s v="INR"/>
    <s v="India"/>
    <n v="0"/>
    <x v="2"/>
  </r>
  <r>
    <s v="46038cab-0f3d-46e0-a323-d79e73869418"/>
    <s v="f9168f97-812d-468e-b14c-5bea2471d6bd"/>
    <d v="2023-05-15T00:00:00"/>
    <n v="31584"/>
    <s v="Debit"/>
    <s v="App"/>
    <s v="Payne-Potter"/>
    <s v="Utilities"/>
    <s v="EUR"/>
    <s v="India"/>
    <n v="0"/>
    <x v="2"/>
  </r>
  <r>
    <s v="37630524-7cb9-4a3e-b0d3-f406274f48f9"/>
    <s v="ada8291c-7597-48d4-bbca-3a91e19464bd"/>
    <d v="2023-08-25T00:00:00"/>
    <n v="23714"/>
    <s v="Credit"/>
    <s v="App"/>
    <s v="Berry-Howell"/>
    <s v="Grocery"/>
    <s v="GBP"/>
    <s v="India"/>
    <n v="0"/>
    <x v="5"/>
  </r>
  <r>
    <s v="1b3c9c49-1776-47c7-955e-45653a581614"/>
    <s v="092a2222-819e-4646-b362-0e696b9cf6b2"/>
    <d v="2023-05-31T00:00:00"/>
    <n v="12648"/>
    <s v="Credit"/>
    <s v="App"/>
    <s v="Bates Ltd"/>
    <s v="Utilities"/>
    <s v="INR"/>
    <s v="USA"/>
    <n v="0"/>
    <x v="6"/>
  </r>
  <r>
    <s v="4e1bae28-77dc-47b2-bd97-613f433ca80a"/>
    <s v="3886c62e-ccf9-4bd4-a645-f7dd216c9bc3"/>
    <d v="2023-03-21T00:00:00"/>
    <n v="9018"/>
    <s v="Debit"/>
    <s v="ATM"/>
    <s v="Wright-Newman"/>
    <s v="Food"/>
    <s v="INR"/>
    <s v="Germany"/>
    <n v="0"/>
    <x v="4"/>
  </r>
  <r>
    <s v="5d094f37-bfde-4880-8b6e-f63a6bae69b1"/>
    <s v="db4fa21f-12ce-40a3-80f7-cb467d9c104f"/>
    <d v="2023-03-16T00:00:00"/>
    <n v="29112"/>
    <s v="Refund"/>
    <s v="App"/>
    <s v="Sims Group"/>
    <s v="Grocery"/>
    <s v="GBP"/>
    <s v="India"/>
    <n v="0"/>
    <x v="5"/>
  </r>
  <r>
    <s v="2f79f52c-8b10-4b3c-9469-0522f0c8092f"/>
    <s v="89ab8157-1186-4a5b-8bb4-a483e9b6c5fc"/>
    <d v="2023-06-12T00:00:00"/>
    <n v="18442"/>
    <s v="Refund"/>
    <s v="ATM"/>
    <s v="White-Johnson"/>
    <s v="Utilities"/>
    <s v="GBP"/>
    <s v="India"/>
    <n v="0"/>
    <x v="1"/>
  </r>
  <r>
    <s v="203da639-1e0e-4ffd-8646-af961749300a"/>
    <s v="e4627a5a-00a8-45e9-aec8-1ca8074df613"/>
    <d v="2023-06-18T00:00:00"/>
    <n v="44993"/>
    <s v="Refund"/>
    <s v="App"/>
    <s v="Dawson-Walker"/>
    <s v="Travel"/>
    <s v="GBP"/>
    <s v="Germany"/>
    <n v="0"/>
    <x v="3"/>
  </r>
  <r>
    <s v="d83ec1e5-15fc-4f40-85ab-d40367418726"/>
    <s v="a9dba34c-5322-41e2-bcb0-959b8b940dfd"/>
    <d v="2023-06-16T00:00:00"/>
    <n v="31219"/>
    <s v="Debit"/>
    <s v="App"/>
    <s v="Fernandez, Baldwin and Brewer"/>
    <s v="Food"/>
    <s v="EUR"/>
    <s v="India"/>
    <n v="0"/>
    <x v="2"/>
  </r>
  <r>
    <s v="dba630a8-b5a2-466e-978a-42fc8b172998"/>
    <s v="37668856-0b97-44b0-9ca5-042e10c2d392"/>
    <d v="2023-05-30T00:00:00"/>
    <n v="1708"/>
    <s v="Credit"/>
    <s v="Web"/>
    <s v="Haynes Inc"/>
    <s v="Utilities"/>
    <s v="USD"/>
    <s v="India"/>
    <n v="0"/>
    <x v="0"/>
  </r>
  <r>
    <s v="fe68155c-8594-4c23-9b7c-27394a2b233a"/>
    <s v="94308f87-1218-46b8-8c55-74cc785f60a7"/>
    <d v="2023-10-18T00:00:00"/>
    <n v="30285"/>
    <s v="Debit"/>
    <s v="App"/>
    <s v="Allen, Velazquez and Trujillo"/>
    <s v="Shopping"/>
    <s v="USD"/>
    <s v="India"/>
    <n v="0"/>
    <x v="2"/>
  </r>
  <r>
    <s v="b43f355f-2a9d-4500-bf2a-bd86faa507d4"/>
    <s v="c1d5ff3c-be07-451b-8a27-12ba332748a6"/>
    <d v="2023-06-10T00:00:00"/>
    <n v="38854"/>
    <s v="Credit"/>
    <s v="Web"/>
    <s v="Strickland, Barker and Park"/>
    <s v="Utilities"/>
    <s v="EUR"/>
    <s v="France"/>
    <n v="0"/>
    <x v="2"/>
  </r>
  <r>
    <s v="fb1ab1d2-6a2e-4d95-b915-cd51eded413b"/>
    <s v="38de7573-0785-4a20-8eed-0d914f25da42"/>
    <d v="2023-10-28T00:00:00"/>
    <n v="1267"/>
    <s v="Credit"/>
    <s v="ATM"/>
    <s v="Bowman-Ochoa"/>
    <s v="Food"/>
    <s v="USD"/>
    <s v="India"/>
    <n v="0"/>
    <x v="0"/>
  </r>
  <r>
    <s v="460c29b6-5fb7-4803-bef1-b23be15e787a"/>
    <s v="7c261b43-eef7-4d97-ab98-f113f546e1d0"/>
    <d v="2023-04-10T00:00:00"/>
    <n v="633"/>
    <s v="Refund"/>
    <s v="ATM"/>
    <s v="Burns, Serrano and Johnson"/>
    <s v="Shopping"/>
    <s v="INR"/>
    <s v="France"/>
    <n v="0"/>
    <x v="0"/>
  </r>
  <r>
    <s v="d6fdcfe2-e199-4cfd-8559-baa3eb0c1582"/>
    <s v="3cd10068-c29a-486e-adb6-db1da33f1754"/>
    <d v="2023-10-25T00:00:00"/>
    <n v="34958"/>
    <s v="Debit"/>
    <s v="App"/>
    <s v="Gilmore-Mccormick"/>
    <s v="Shopping"/>
    <s v="USD"/>
    <s v="USA"/>
    <n v="0"/>
    <x v="2"/>
  </r>
  <r>
    <s v="2cbdb877-544f-46dd-80ee-a397d4a6e349"/>
    <s v="f89ea488-5801-410c-a7c7-b483ed069ebe"/>
    <d v="2023-09-07T00:00:00"/>
    <n v="29292"/>
    <s v="Debit"/>
    <s v="Web"/>
    <s v="Harris Group"/>
    <s v="Travel"/>
    <s v="USD"/>
    <s v="UK"/>
    <n v="0"/>
    <x v="5"/>
  </r>
  <r>
    <s v="4a9bfc00-192e-4d37-b79c-05da425fea71"/>
    <s v="0dbb5f55-f9cd-4964-bf7c-6c8ea0447a08"/>
    <d v="2023-12-26T00:00:00"/>
    <n v="17015"/>
    <s v="Credit"/>
    <s v="Web"/>
    <s v="Evans Inc"/>
    <s v="Food"/>
    <s v="GBP"/>
    <s v="UK"/>
    <n v="0"/>
    <x v="1"/>
  </r>
  <r>
    <s v="56be7bee-667c-4de7-a2f8-d20ac78ad66d"/>
    <s v="a5fbb346-dc88-4a29-9745-ddd00fc7a6d2"/>
    <d v="2023-09-09T00:00:00"/>
    <n v="29251"/>
    <s v="Refund"/>
    <s v="App"/>
    <s v="Blair, Odom and Wade"/>
    <s v="Travel"/>
    <s v="INR"/>
    <s v="USA"/>
    <n v="0"/>
    <x v="5"/>
  </r>
  <r>
    <s v="abb79705-1867-406d-bb02-50b377059fa8"/>
    <s v="89877942-eace-495f-911c-c1dd73bd852c"/>
    <d v="2023-11-01T00:00:00"/>
    <n v="6260"/>
    <s v="Credit"/>
    <s v="Web"/>
    <s v="Manning, Farley and Rivera"/>
    <s v="Food"/>
    <s v="GBP"/>
    <s v="Germany"/>
    <n v="0"/>
    <x v="4"/>
  </r>
  <r>
    <s v="d93c0252-d772-431b-adf9-62db11bf3e48"/>
    <s v="e8dcd884-0b0e-42d5-8be1-a657606ae32b"/>
    <d v="2023-05-19T00:00:00"/>
    <n v="32930"/>
    <s v="Debit"/>
    <s v="Web"/>
    <s v="Taylor-Banks"/>
    <s v="Food"/>
    <s v="EUR"/>
    <s v="UK"/>
    <n v="0"/>
    <x v="2"/>
  </r>
  <r>
    <s v="7523fcc1-2a4e-4db9-be50-7e0f8f040c54"/>
    <s v="2f5a0b3b-ee19-4416-8409-a9978408d6d9"/>
    <d v="2023-11-21T00:00:00"/>
    <n v="40734"/>
    <s v="Debit"/>
    <s v="Web"/>
    <s v="Dixon Group"/>
    <s v="Utilities"/>
    <s v="INR"/>
    <s v="UK"/>
    <n v="0"/>
    <x v="3"/>
  </r>
  <r>
    <s v="c1a8ccc3-5c33-4a30-94fc-085b307cb228"/>
    <s v="7cfc61cc-3dc0-491c-924f-4f608d03deec"/>
    <d v="2023-10-01T00:00:00"/>
    <n v="29489"/>
    <s v="Credit"/>
    <s v="App"/>
    <s v="Marshall, Salazar and Roberts"/>
    <s v="Utilities"/>
    <s v="USD"/>
    <s v="UK"/>
    <n v="1"/>
    <x v="5"/>
  </r>
  <r>
    <s v="ca2b0d8d-22f0-49bc-8934-fe22440c4ed5"/>
    <s v="ffb69554-8dcd-41b3-88b7-cf16ade3b5be"/>
    <d v="2023-09-17T00:00:00"/>
    <n v="26403"/>
    <s v="Debit"/>
    <s v="ATM"/>
    <s v="Mullen LLC"/>
    <s v="Grocery"/>
    <s v="GBP"/>
    <s v="USA"/>
    <n v="0"/>
    <x v="5"/>
  </r>
  <r>
    <s v="5e321e82-f486-47b7-b201-cf6f01f203a0"/>
    <s v="0f081258-3d2c-4636-8042-8d4c8da8e8b1"/>
    <d v="2023-04-12T00:00:00"/>
    <n v="6929"/>
    <s v="Refund"/>
    <s v="App"/>
    <s v="Lewis, Christensen and Davis"/>
    <s v="Travel"/>
    <s v="EUR"/>
    <s v="Germany"/>
    <n v="0"/>
    <x v="4"/>
  </r>
  <r>
    <s v="c16a8771-a94a-440c-8926-e63271bd78ea"/>
    <s v="201a55d6-02cb-437d-b143-f8fd38705dda"/>
    <d v="2023-04-05T00:00:00"/>
    <n v="16618"/>
    <s v="Debit"/>
    <s v="ATM"/>
    <s v="Gray, Silva and Wilkinson"/>
    <s v="Travel"/>
    <s v="INR"/>
    <s v="India"/>
    <n v="1"/>
    <x v="1"/>
  </r>
  <r>
    <s v="a0b837ed-b3a2-41dc-8fa2-f35c90c86387"/>
    <s v="0b33d390-c04d-4309-ae41-eb04f811b567"/>
    <d v="2023-10-13T00:00:00"/>
    <n v="5041"/>
    <s v="Refund"/>
    <s v="App"/>
    <s v="Kemp-Bridges"/>
    <s v="Shopping"/>
    <s v="EUR"/>
    <s v="Germany"/>
    <n v="0"/>
    <x v="4"/>
  </r>
  <r>
    <s v="2dcd198b-543b-423c-9267-1669e40783b7"/>
    <s v="e3fb2022-73eb-484b-ab28-9138e6a44bed"/>
    <d v="2023-04-13T00:00:00"/>
    <n v="10408"/>
    <s v="Refund"/>
    <s v="ATM"/>
    <s v="Adams-Manning"/>
    <s v="Utilities"/>
    <s v="GBP"/>
    <s v="France"/>
    <n v="0"/>
    <x v="6"/>
  </r>
  <r>
    <s v="94307158-03cd-4178-b578-b202a834a79f"/>
    <s v="187dd9c6-790a-474a-a475-5b263c8d2e49"/>
    <d v="2023-05-04T00:00:00"/>
    <n v="46369"/>
    <s v="Credit"/>
    <s v="ATM"/>
    <s v="Miller, Winters and Luna"/>
    <s v="Shopping"/>
    <s v="USD"/>
    <s v="UK"/>
    <n v="0"/>
    <x v="3"/>
  </r>
  <r>
    <s v="70b600c4-06b1-40ea-a9db-292a4bf637b4"/>
    <s v="b7345e6a-df01-42ae-aaa0-f9b8f9813b85"/>
    <d v="2023-06-08T00:00:00"/>
    <n v="6543"/>
    <s v="Refund"/>
    <s v="App"/>
    <s v="Lee, Costa and Hernandez"/>
    <s v="Travel"/>
    <s v="INR"/>
    <s v="India"/>
    <n v="0"/>
    <x v="4"/>
  </r>
  <r>
    <s v="1ecdbd2c-db62-4a3d-a37f-656971899b94"/>
    <s v="88560352-adc3-424b-91d4-e883bac07cab"/>
    <d v="2023-07-23T00:00:00"/>
    <n v="33066"/>
    <s v="Refund"/>
    <s v="ATM"/>
    <s v="Novak-Tucker"/>
    <s v="Grocery"/>
    <s v="GBP"/>
    <s v="UK"/>
    <n v="0"/>
    <x v="2"/>
  </r>
  <r>
    <s v="b366dcbc-abbf-4882-affa-0875e4a7c828"/>
    <s v="718c4d39-9298-4e29-a5d8-bbec6e015bad"/>
    <d v="2023-11-13T00:00:00"/>
    <n v="48606"/>
    <s v="Credit"/>
    <s v="ATM"/>
    <s v="Howard, Gibson and King"/>
    <s v="Food"/>
    <s v="USD"/>
    <s v="UK"/>
    <n v="0"/>
    <x v="3"/>
  </r>
  <r>
    <s v="c46e1738-790b-4990-a428-da2ed8900991"/>
    <s v="3f4f8738-3d70-42f0-91e7-5acac27eb997"/>
    <d v="2023-05-16T00:00:00"/>
    <n v="12649"/>
    <s v="Credit"/>
    <s v="ATM"/>
    <s v="Frey LLC"/>
    <s v="Travel"/>
    <s v="INR"/>
    <s v="France"/>
    <n v="0"/>
    <x v="6"/>
  </r>
  <r>
    <s v="ac26cf5b-7708-4bdc-8907-ca131511a3f9"/>
    <s v="602f17a8-bbf6-4a7c-847a-62431124e8bf"/>
    <d v="2023-06-29T00:00:00"/>
    <n v="39127"/>
    <s v="Credit"/>
    <s v="Web"/>
    <s v="Mercado-Sanchez"/>
    <s v="Shopping"/>
    <s v="INR"/>
    <s v="France"/>
    <n v="0"/>
    <x v="2"/>
  </r>
  <r>
    <s v="468dc95e-39a7-4648-afd4-d110b7dedde9"/>
    <s v="2e287dbf-a959-42dd-a45c-4a1f7bc6c72c"/>
    <d v="2023-09-02T00:00:00"/>
    <n v="545"/>
    <s v="Refund"/>
    <s v="App"/>
    <s v="Reid and Sons"/>
    <s v="Grocery"/>
    <s v="GBP"/>
    <s v="UK"/>
    <n v="0"/>
    <x v="0"/>
  </r>
  <r>
    <s v="7a67a0ca-fc14-45c1-977d-226020bdbe66"/>
    <s v="4aef5cd4-b55c-4ce1-b331-dc6949d927a8"/>
    <d v="2023-03-15T00:00:00"/>
    <n v="35936"/>
    <s v="Debit"/>
    <s v="ATM"/>
    <s v="Bell and Sons"/>
    <s v="Grocery"/>
    <s v="INR"/>
    <s v="Germany"/>
    <n v="0"/>
    <x v="2"/>
  </r>
  <r>
    <s v="de5892d6-a5f8-4e00-960b-d6aa72461d4b"/>
    <s v="430851aa-9a92-4722-afc5-9651dd35632a"/>
    <d v="2023-06-18T00:00:00"/>
    <n v="7142"/>
    <s v="Debit"/>
    <s v="ATM"/>
    <s v="Lee, Price and Nguyen"/>
    <s v="Grocery"/>
    <s v="INR"/>
    <s v="UK"/>
    <n v="0"/>
    <x v="4"/>
  </r>
  <r>
    <s v="f2c2eb1e-b2bd-4625-9a7e-5a6ffe05cd00"/>
    <s v="db881f17-d0af-425e-b651-d9ea0162a1fb"/>
    <d v="2023-09-01T00:00:00"/>
    <n v="23492"/>
    <s v="Refund"/>
    <s v="Web"/>
    <s v="Reed, Brock and Baxter"/>
    <s v="Travel"/>
    <s v="EUR"/>
    <s v="France"/>
    <n v="0"/>
    <x v="5"/>
  </r>
  <r>
    <s v="4f439433-8a4d-466f-92d9-e4be6a048a79"/>
    <s v="01c3ba8a-7790-4fbb-bb19-3b0c398a306a"/>
    <d v="2023-01-22T00:00:00"/>
    <n v="29188"/>
    <s v="Debit"/>
    <s v="ATM"/>
    <s v="Stein, Summers and Smith"/>
    <s v="Shopping"/>
    <s v="USD"/>
    <s v="UK"/>
    <n v="0"/>
    <x v="5"/>
  </r>
  <r>
    <s v="503618d0-737a-45fd-b91d-c0c47f136375"/>
    <s v="52863cd3-658d-418f-95ee-9dd716d9b315"/>
    <d v="2023-04-05T00:00:00"/>
    <n v="19081"/>
    <s v="Credit"/>
    <s v="ATM"/>
    <s v="Cameron, Hernandez and Melton"/>
    <s v="Grocery"/>
    <s v="EUR"/>
    <s v="Germany"/>
    <n v="0"/>
    <x v="1"/>
  </r>
  <r>
    <s v="1540e2f1-4f22-470d-ad39-abe091539f8f"/>
    <s v="028dba17-7f30-4ca3-916d-5d35e4a85e2b"/>
    <d v="2023-05-24T00:00:00"/>
    <n v="6814"/>
    <s v="Refund"/>
    <s v="Web"/>
    <s v="Harrison and Sons"/>
    <s v="Food"/>
    <s v="INR"/>
    <s v="USA"/>
    <n v="0"/>
    <x v="4"/>
  </r>
  <r>
    <s v="1370d0cc-f681-429d-9b3d-02701d60ee66"/>
    <s v="a8c700b5-7379-44cc-9db9-14ebb6d8d3a5"/>
    <d v="2023-08-29T00:00:00"/>
    <n v="19743"/>
    <s v="Credit"/>
    <s v="ATM"/>
    <s v="Pope, Fletcher and Gilmore"/>
    <s v="Utilities"/>
    <s v="EUR"/>
    <s v="Germany"/>
    <n v="0"/>
    <x v="1"/>
  </r>
  <r>
    <s v="6cb008dc-b00c-4552-bf0b-f534e75e78e8"/>
    <s v="906a2c81-465d-49d3-8cb2-20497ec94efc"/>
    <d v="2023-10-01T00:00:00"/>
    <n v="33014"/>
    <s v="Refund"/>
    <s v="Web"/>
    <s v="Lowery-Hensley"/>
    <s v="Grocery"/>
    <s v="EUR"/>
    <s v="India"/>
    <n v="0"/>
    <x v="2"/>
  </r>
  <r>
    <s v="97342123-e3ed-4637-917d-0b1770f498cd"/>
    <s v="2c4533ea-33cb-4b20-8587-1674ad44b87e"/>
    <d v="2023-09-24T00:00:00"/>
    <n v="23387"/>
    <s v="Refund"/>
    <s v="ATM"/>
    <s v="Hamilton-Vincent"/>
    <s v="Utilities"/>
    <s v="INR"/>
    <s v="Germany"/>
    <n v="0"/>
    <x v="5"/>
  </r>
  <r>
    <s v="05cc70a1-a492-46c9-9693-bf1177211931"/>
    <s v="8f0d3721-d764-4061-99d0-81bee76fb887"/>
    <d v="2023-05-26T00:00:00"/>
    <n v="39101"/>
    <s v="Credit"/>
    <s v="App"/>
    <s v="Moody-Schroeder"/>
    <s v="Travel"/>
    <s v="USD"/>
    <s v="Germany"/>
    <n v="0"/>
    <x v="2"/>
  </r>
  <r>
    <s v="2447e1ba-2da2-4cd5-8a8e-d273ece12e8b"/>
    <s v="16a31263-834c-4f3c-8099-36ef40dd73a3"/>
    <d v="2023-05-12T00:00:00"/>
    <n v="33698"/>
    <s v="Debit"/>
    <s v="App"/>
    <s v="Campbell Ltd"/>
    <s v="Shopping"/>
    <s v="EUR"/>
    <s v="USA"/>
    <n v="0"/>
    <x v="2"/>
  </r>
  <r>
    <s v="a82c84ab-ef10-437f-8ba9-3005c4022537"/>
    <s v="cc977c6b-da92-4e28-8b6a-4e4df44002b2"/>
    <d v="2023-03-15T00:00:00"/>
    <n v="16997"/>
    <s v="Credit"/>
    <s v="App"/>
    <s v="Smith LLC"/>
    <s v="Travel"/>
    <s v="EUR"/>
    <s v="USA"/>
    <n v="0"/>
    <x v="1"/>
  </r>
  <r>
    <s v="aedb5e9e-8fa1-4d27-97fc-00596943ca29"/>
    <s v="f72d378f-6871-4510-bdee-b32f1b0453f8"/>
    <d v="2023-10-13T00:00:00"/>
    <n v="1249"/>
    <s v="Refund"/>
    <s v="App"/>
    <s v="Nunez-Taylor"/>
    <s v="Utilities"/>
    <s v="EUR"/>
    <s v="UK"/>
    <n v="0"/>
    <x v="0"/>
  </r>
  <r>
    <s v="b0364ad9-ee5b-49b9-aaab-7c8854b9fb20"/>
    <s v="eccd4523-e11f-4602-874b-f5fa608a806c"/>
    <d v="2023-07-15T00:00:00"/>
    <n v="14783"/>
    <s v="Refund"/>
    <s v="App"/>
    <s v="Blackwell Ltd"/>
    <s v="Travel"/>
    <s v="INR"/>
    <s v="USA"/>
    <n v="0"/>
    <x v="6"/>
  </r>
  <r>
    <s v="7b19062c-3e48-487d-a848-84a255e5c1d9"/>
    <s v="590cab8e-c595-4cf7-9032-fb80f62cdc39"/>
    <d v="2023-08-15T00:00:00"/>
    <n v="6495"/>
    <s v="Credit"/>
    <s v="App"/>
    <s v="Page, Fuentes and Pollard"/>
    <s v="Utilities"/>
    <s v="EUR"/>
    <s v="India"/>
    <n v="0"/>
    <x v="4"/>
  </r>
  <r>
    <s v="5d934080-18ca-41b5-ab5d-eb8a645d327b"/>
    <s v="da11d2c9-43e6-4d9b-9e7e-0170a4819363"/>
    <d v="2023-05-13T00:00:00"/>
    <n v="46372"/>
    <s v="Debit"/>
    <s v="Web"/>
    <s v="Moore Group"/>
    <s v="Grocery"/>
    <s v="USD"/>
    <s v="UK"/>
    <n v="0"/>
    <x v="3"/>
  </r>
  <r>
    <s v="f38cc555-18cd-478e-b4a2-daf828caeb62"/>
    <s v="72c80696-7225-432c-adfe-de0d43bf6504"/>
    <d v="2023-12-13T00:00:00"/>
    <n v="35921"/>
    <s v="Credit"/>
    <s v="Web"/>
    <s v="Williams-Bates"/>
    <s v="Travel"/>
    <s v="INR"/>
    <s v="India"/>
    <n v="0"/>
    <x v="2"/>
  </r>
  <r>
    <s v="c6d875de-5503-4727-a6fd-5a53b622e417"/>
    <s v="fb80d1c3-b4ad-4c26-a8ac-518968a09290"/>
    <d v="2023-04-11T00:00:00"/>
    <n v="41475"/>
    <s v="Credit"/>
    <s v="ATM"/>
    <s v="Evans, Rodriguez and Harris"/>
    <s v="Shopping"/>
    <s v="INR"/>
    <s v="France"/>
    <n v="0"/>
    <x v="3"/>
  </r>
  <r>
    <s v="1d540d05-b0de-4a69-9ebc-b6d20990f14f"/>
    <s v="c8e43374-e2d7-46df-80f2-bed76afb2c2b"/>
    <d v="2023-05-15T00:00:00"/>
    <n v="9985"/>
    <s v="Refund"/>
    <s v="Web"/>
    <s v="Gomez, Gilbert and May"/>
    <s v="Utilities"/>
    <s v="EUR"/>
    <s v="India"/>
    <n v="0"/>
    <x v="4"/>
  </r>
  <r>
    <s v="463f2d8c-cf80-4c17-8fd9-853b4c8909e3"/>
    <s v="ea4028d8-2627-4974-a675-9c131a343898"/>
    <d v="2023-02-02T00:00:00"/>
    <n v="24961"/>
    <s v="Debit"/>
    <s v="Web"/>
    <s v="Black, Trujillo and Mitchell"/>
    <s v="Shopping"/>
    <s v="USD"/>
    <s v="USA"/>
    <n v="0"/>
    <x v="5"/>
  </r>
  <r>
    <s v="aacab643-95d6-4abe-ac8d-e1d5eafa6b45"/>
    <s v="8a280863-e186-4588-a05a-c0f5c39a0f17"/>
    <d v="2023-03-23T00:00:00"/>
    <n v="35534"/>
    <s v="Refund"/>
    <s v="Web"/>
    <s v="Mckenzie, Barnes and Hodges"/>
    <s v="Utilities"/>
    <s v="EUR"/>
    <s v="Germany"/>
    <n v="0"/>
    <x v="2"/>
  </r>
  <r>
    <s v="35152cba-ec4f-46ab-aa07-cfddee9cee1f"/>
    <s v="9ceac06e-8e42-4589-a3bb-cdad87da2cb5"/>
    <d v="2023-04-30T00:00:00"/>
    <n v="21973"/>
    <s v="Credit"/>
    <s v="App"/>
    <s v="Green-Glover"/>
    <s v="Food"/>
    <s v="GBP"/>
    <s v="UK"/>
    <n v="0"/>
    <x v="5"/>
  </r>
  <r>
    <s v="8e95ef6a-b675-4f65-b8e1-c5e6648b1a36"/>
    <s v="b463619a-cf77-40f3-ab42-914294a2f109"/>
    <d v="2023-09-03T00:00:00"/>
    <n v="31724"/>
    <s v="Debit"/>
    <s v="Web"/>
    <s v="Cunningham, Ortiz and Mitchell"/>
    <s v="Food"/>
    <s v="EUR"/>
    <s v="UK"/>
    <n v="0"/>
    <x v="2"/>
  </r>
  <r>
    <s v="c6edb26f-a1f8-4ae8-84fe-27c90517f618"/>
    <s v="2ef25fbf-515b-4f5b-84c3-743bd7919017"/>
    <d v="2023-10-21T00:00:00"/>
    <n v="26186"/>
    <s v="Refund"/>
    <s v="Web"/>
    <s v="Norris-Hendricks"/>
    <s v="Travel"/>
    <s v="USD"/>
    <s v="India"/>
    <n v="0"/>
    <x v="5"/>
  </r>
  <r>
    <s v="1cb42e4a-91cf-46ba-a666-bba2f7f1fe71"/>
    <s v="e73c115d-b9c1-4062-9d05-ed9166655639"/>
    <d v="2023-04-30T00:00:00"/>
    <n v="5348"/>
    <s v="Debit"/>
    <s v="Web"/>
    <s v="Anderson Inc"/>
    <s v="Grocery"/>
    <s v="USD"/>
    <s v="France"/>
    <n v="0"/>
    <x v="4"/>
  </r>
  <r>
    <s v="8d5d9790-8a2a-4b8e-9ea6-7c394c08c6ba"/>
    <s v="b6a017da-86a2-44e8-bb4f-d6c2b1124849"/>
    <d v="2023-10-11T00:00:00"/>
    <n v="34229"/>
    <s v="Debit"/>
    <s v="ATM"/>
    <s v="Sanchez, Lang and Anderson"/>
    <s v="Travel"/>
    <s v="GBP"/>
    <s v="USA"/>
    <n v="0"/>
    <x v="2"/>
  </r>
  <r>
    <s v="146672ad-4b9e-4913-89e1-9b4d61c668ce"/>
    <s v="d00071b1-b286-4c8f-8909-d0454cde0dae"/>
    <d v="2023-02-21T00:00:00"/>
    <n v="35395"/>
    <s v="Debit"/>
    <s v="ATM"/>
    <s v="Cunningham-Mcclain"/>
    <s v="Grocery"/>
    <s v="GBP"/>
    <s v="France"/>
    <n v="0"/>
    <x v="2"/>
  </r>
  <r>
    <s v="4a1393ab-39b3-449d-b26c-687c72f28cf5"/>
    <s v="beb40c32-ade8-4244-92d4-0816c617d62f"/>
    <d v="2023-03-20T00:00:00"/>
    <n v="25997"/>
    <s v="Credit"/>
    <s v="App"/>
    <s v="Stevenson-Lopez"/>
    <s v="Utilities"/>
    <s v="GBP"/>
    <s v="India"/>
    <n v="0"/>
    <x v="5"/>
  </r>
  <r>
    <s v="ceb4d20e-3d0d-4b35-854e-5126795300f7"/>
    <s v="0353a7da-07b3-4f46-8330-dbc8ea7a5b57"/>
    <d v="2023-03-28T00:00:00"/>
    <n v="4865"/>
    <s v="Credit"/>
    <s v="Web"/>
    <s v="Clark-Perez"/>
    <s v="Grocery"/>
    <s v="EUR"/>
    <s v="UK"/>
    <n v="0"/>
    <x v="0"/>
  </r>
  <r>
    <s v="55d62f9b-05b0-4a35-9c16-dc39049e3af0"/>
    <s v="130da9ec-33b7-4e26-9dcd-b9e83f7d3e54"/>
    <d v="2023-04-06T00:00:00"/>
    <n v="13852"/>
    <s v="Refund"/>
    <s v="Web"/>
    <s v="Santos-Young"/>
    <s v="Food"/>
    <s v="EUR"/>
    <s v="India"/>
    <n v="0"/>
    <x v="6"/>
  </r>
  <r>
    <s v="fc1771ce-4c6a-4e62-a490-a4296c77700a"/>
    <s v="374e4377-0ac9-43e9-9891-9c6134f3b6ae"/>
    <d v="2023-01-09T00:00:00"/>
    <n v="21709"/>
    <s v="Credit"/>
    <s v="ATM"/>
    <s v="Mendez, Collins and Vasquez"/>
    <s v="Grocery"/>
    <s v="EUR"/>
    <s v="Germany"/>
    <n v="0"/>
    <x v="5"/>
  </r>
  <r>
    <s v="cab4e61d-d109-420a-9a5b-fffe0a09ac26"/>
    <s v="ec5148ee-964a-408e-985f-85dfa5793822"/>
    <d v="2023-11-09T00:00:00"/>
    <n v="29804"/>
    <s v="Credit"/>
    <s v="Web"/>
    <s v="Pierce-Vaughan"/>
    <s v="Travel"/>
    <s v="GBP"/>
    <s v="France"/>
    <n v="0"/>
    <x v="5"/>
  </r>
  <r>
    <s v="77f7ad19-4ee5-4df0-9996-f125191cd96a"/>
    <s v="8af57b7a-8cc9-4def-98bc-49292f8c0ff9"/>
    <d v="2023-10-13T00:00:00"/>
    <n v="16736"/>
    <s v="Credit"/>
    <s v="ATM"/>
    <s v="Martinez-Harmon"/>
    <s v="Shopping"/>
    <s v="EUR"/>
    <s v="India"/>
    <n v="0"/>
    <x v="1"/>
  </r>
  <r>
    <s v="23e0e84e-bc30-4d33-8ea8-c3b1d2865c01"/>
    <s v="1a78dfc0-cc40-4018-ab3c-686a47745398"/>
    <d v="2023-06-06T00:00:00"/>
    <n v="43041"/>
    <s v="Credit"/>
    <s v="Web"/>
    <s v="Trujillo-Ortega"/>
    <s v="Shopping"/>
    <s v="USD"/>
    <s v="USA"/>
    <n v="0"/>
    <x v="3"/>
  </r>
  <r>
    <s v="5c9716df-c451-41ec-811f-92fd6db16e7a"/>
    <s v="e01714ba-7e48-41c8-af4d-478ab195c85b"/>
    <d v="2023-07-06T00:00:00"/>
    <n v="34594"/>
    <s v="Credit"/>
    <s v="Web"/>
    <s v="Robinson Ltd"/>
    <s v="Utilities"/>
    <s v="GBP"/>
    <s v="France"/>
    <n v="0"/>
    <x v="2"/>
  </r>
  <r>
    <s v="9402cca1-6bfe-40d5-ab2f-694a426a50b8"/>
    <s v="6cf85508-e1d4-4a09-a6bb-ec32b045ca2f"/>
    <d v="2023-04-22T00:00:00"/>
    <n v="31025"/>
    <s v="Debit"/>
    <s v="ATM"/>
    <s v="Larson-Johnson"/>
    <s v="Utilities"/>
    <s v="INR"/>
    <s v="Germany"/>
    <n v="0"/>
    <x v="2"/>
  </r>
  <r>
    <s v="93cf47a3-4fc5-4572-844e-028fcfc08695"/>
    <s v="f48d02d0-5bf3-413c-81de-e1a19a01a709"/>
    <d v="2023-05-25T00:00:00"/>
    <n v="34550"/>
    <s v="Debit"/>
    <s v="App"/>
    <s v="Waller-Oconnor"/>
    <s v="Shopping"/>
    <s v="EUR"/>
    <s v="India"/>
    <n v="0"/>
    <x v="2"/>
  </r>
  <r>
    <s v="3cfb8a40-6fda-4a8b-bb83-a06dcdc8fd4e"/>
    <s v="555c7e9f-7a79-4d3e-9608-50162d16a10b"/>
    <d v="2023-03-01T00:00:00"/>
    <n v="13719"/>
    <s v="Credit"/>
    <s v="Web"/>
    <s v="Ellis LLC"/>
    <s v="Shopping"/>
    <s v="USD"/>
    <s v="USA"/>
    <n v="0"/>
    <x v="6"/>
  </r>
  <r>
    <s v="aabc1f90-2de4-4434-a0ec-729fb41cb80a"/>
    <s v="35f03ec5-4420-41ca-8030-f3fb01f71027"/>
    <d v="2023-09-05T00:00:00"/>
    <n v="10518"/>
    <s v="Credit"/>
    <s v="ATM"/>
    <s v="Cook Group"/>
    <s v="Shopping"/>
    <s v="GBP"/>
    <s v="UK"/>
    <n v="0"/>
    <x v="6"/>
  </r>
  <r>
    <s v="18f205bb-2254-4a07-8966-79f874655798"/>
    <s v="c083c02d-8c00-4e4c-931c-859486b2c2d8"/>
    <d v="2023-01-08T00:00:00"/>
    <n v="25049"/>
    <s v="Debit"/>
    <s v="ATM"/>
    <s v="Smith-Diaz"/>
    <s v="Food"/>
    <s v="GBP"/>
    <s v="Germany"/>
    <n v="0"/>
    <x v="5"/>
  </r>
  <r>
    <s v="404f72f3-2113-42e1-ae99-dffa903e36cf"/>
    <s v="9b5f43b0-6485-4a29-b6ab-174f2d36b87f"/>
    <d v="2023-10-16T00:00:00"/>
    <n v="16031"/>
    <s v="Debit"/>
    <s v="Web"/>
    <s v="Herman LLC"/>
    <s v="Travel"/>
    <s v="EUR"/>
    <s v="France"/>
    <n v="0"/>
    <x v="1"/>
  </r>
  <r>
    <s v="480c762a-ec31-4b23-87ff-1268f14bbea9"/>
    <s v="7dab6e71-d961-4dfa-9058-88bf7976a0f9"/>
    <d v="2023-08-01T00:00:00"/>
    <n v="6693"/>
    <s v="Credit"/>
    <s v="ATM"/>
    <s v="Roberts, Williamson and Gonzalez"/>
    <s v="Food"/>
    <s v="INR"/>
    <s v="UK"/>
    <n v="0"/>
    <x v="4"/>
  </r>
  <r>
    <s v="1c8b9244-5119-41d8-9b28-36ea46e98b75"/>
    <s v="7bba38d1-5e17-407c-b911-ec3b33fd21eb"/>
    <d v="2023-08-24T00:00:00"/>
    <n v="3368"/>
    <s v="Refund"/>
    <s v="ATM"/>
    <s v="Waller Inc"/>
    <s v="Shopping"/>
    <s v="INR"/>
    <s v="France"/>
    <n v="0"/>
    <x v="0"/>
  </r>
  <r>
    <s v="10c15f57-fed6-4dc1-b265-b5b30118d4e3"/>
    <s v="e8bb304c-5ccd-455c-9709-703ceb5784a2"/>
    <d v="2023-03-17T00:00:00"/>
    <n v="35989"/>
    <s v="Debit"/>
    <s v="Web"/>
    <s v="Rogers Inc"/>
    <s v="Shopping"/>
    <s v="EUR"/>
    <s v="India"/>
    <n v="0"/>
    <x v="2"/>
  </r>
  <r>
    <s v="87a95185-5166-465b-b046-463493a7468c"/>
    <s v="4b8cf413-8556-4aef-ae48-ba728bd97d52"/>
    <d v="2023-08-10T00:00:00"/>
    <n v="42760"/>
    <s v="Debit"/>
    <s v="Web"/>
    <s v="Wells Group"/>
    <s v="Travel"/>
    <s v="GBP"/>
    <s v="UK"/>
    <n v="0"/>
    <x v="3"/>
  </r>
  <r>
    <s v="9a46f117-4437-4933-8b83-a6e8fef5a551"/>
    <s v="40558dbb-f250-4339-af9c-2d00ea0d57eb"/>
    <d v="2023-02-10T00:00:00"/>
    <n v="33450"/>
    <s v="Debit"/>
    <s v="App"/>
    <s v="Mills-Taylor"/>
    <s v="Travel"/>
    <s v="EUR"/>
    <s v="USA"/>
    <n v="0"/>
    <x v="2"/>
  </r>
  <r>
    <s v="e589d4bc-6d6d-44b1-bc77-1ff7a6d15070"/>
    <s v="180287ed-9a91-4752-bd6d-c43948a787be"/>
    <d v="2023-01-01T00:00:00"/>
    <n v="38406"/>
    <s v="Credit"/>
    <s v="Web"/>
    <s v="Spence Ltd"/>
    <s v="Travel"/>
    <s v="GBP"/>
    <s v="UK"/>
    <n v="0"/>
    <x v="2"/>
  </r>
  <r>
    <s v="af3e6140-41c9-4dfe-aba1-c8411ec18b76"/>
    <s v="012bdf9d-0c04-49d2-b323-592ebd1542c9"/>
    <d v="2023-08-01T00:00:00"/>
    <n v="42117"/>
    <s v="Credit"/>
    <s v="App"/>
    <s v="Benson, King and Gonzalez"/>
    <s v="Shopping"/>
    <s v="USD"/>
    <s v="USA"/>
    <n v="0"/>
    <x v="3"/>
  </r>
  <r>
    <s v="9916e08e-3b51-4890-b1eb-113cb4901da8"/>
    <s v="85fcb477-63ba-47a1-848e-6d20c09881b7"/>
    <d v="2023-04-20T00:00:00"/>
    <n v="33243"/>
    <s v="Credit"/>
    <s v="ATM"/>
    <s v="Nguyen-Miller"/>
    <s v="Utilities"/>
    <s v="EUR"/>
    <s v="USA"/>
    <n v="0"/>
    <x v="2"/>
  </r>
  <r>
    <s v="d3db37b8-2e0f-4c0d-b36f-f7ce50574997"/>
    <s v="feaf19d0-64bc-4dcb-a47b-c229a657227e"/>
    <d v="2023-04-03T00:00:00"/>
    <n v="2611"/>
    <s v="Credit"/>
    <s v="ATM"/>
    <s v="Miller, Hood and Russell"/>
    <s v="Utilities"/>
    <s v="INR"/>
    <s v="France"/>
    <n v="0"/>
    <x v="0"/>
  </r>
  <r>
    <s v="004b5ecc-0d6a-4b56-aaa7-84730992ced0"/>
    <s v="b7e106f4-a7d2-4a38-be76-54e03112109f"/>
    <d v="2023-07-25T00:00:00"/>
    <n v="47894"/>
    <s v="Credit"/>
    <s v="ATM"/>
    <s v="Martin-Young"/>
    <s v="Travel"/>
    <s v="USD"/>
    <s v="UK"/>
    <n v="0"/>
    <x v="3"/>
  </r>
  <r>
    <s v="b98d086d-1840-4176-a009-1eab320871c3"/>
    <s v="df4615dc-9223-412d-a04d-a3540eb5d9cf"/>
    <d v="2023-06-15T00:00:00"/>
    <n v="8913"/>
    <s v="Refund"/>
    <s v="ATM"/>
    <s v="Hall LLC"/>
    <s v="Grocery"/>
    <s v="GBP"/>
    <s v="USA"/>
    <n v="0"/>
    <x v="4"/>
  </r>
  <r>
    <s v="ed5c684b-e273-4612-8cb6-021eafe6f875"/>
    <s v="addf72e4-058a-4b59-a833-44e886848137"/>
    <d v="2023-03-03T00:00:00"/>
    <n v="14461"/>
    <s v="Debit"/>
    <s v="ATM"/>
    <s v="Hoffman Group"/>
    <s v="Food"/>
    <s v="USD"/>
    <s v="India"/>
    <n v="0"/>
    <x v="6"/>
  </r>
  <r>
    <s v="324f550f-4e7a-4f59-976f-b51c7ec29b33"/>
    <s v="d1ee6a0c-7f28-4b0e-9333-bd70ac73e119"/>
    <d v="2023-04-14T00:00:00"/>
    <n v="14625"/>
    <s v="Refund"/>
    <s v="ATM"/>
    <s v="Austin-Cobb"/>
    <s v="Food"/>
    <s v="USD"/>
    <s v="USA"/>
    <n v="0"/>
    <x v="6"/>
  </r>
  <r>
    <s v="e5ebfa13-b744-4dad-9b30-f8948122a08e"/>
    <s v="54a969fc-892b-4dc9-9cee-b4b53f1f8ad9"/>
    <d v="2023-03-10T00:00:00"/>
    <n v="25798"/>
    <s v="Debit"/>
    <s v="ATM"/>
    <s v="Jones Ltd"/>
    <s v="Food"/>
    <s v="EUR"/>
    <s v="UK"/>
    <n v="0"/>
    <x v="5"/>
  </r>
  <r>
    <s v="dd8215ce-28eb-40d5-ad37-8c77a1b73801"/>
    <s v="0fd0fc30-9e87-4edb-9718-2387a6e58cbc"/>
    <d v="2023-07-05T00:00:00"/>
    <n v="8112"/>
    <s v="Debit"/>
    <s v="App"/>
    <s v="Roach and Sons"/>
    <s v="Food"/>
    <s v="GBP"/>
    <s v="Germany"/>
    <n v="0"/>
    <x v="4"/>
  </r>
  <r>
    <s v="b42661c2-e61d-44bf-bd94-8007c5dc925a"/>
    <s v="70f9ce58-38f4-41f3-88ba-3f66b596da46"/>
    <d v="2023-05-13T00:00:00"/>
    <n v="30201"/>
    <s v="Credit"/>
    <s v="Web"/>
    <s v="Smith, Webb and Walker"/>
    <s v="Food"/>
    <s v="EUR"/>
    <s v="India"/>
    <n v="0"/>
    <x v="2"/>
  </r>
  <r>
    <s v="8e36a7af-b1c2-47b2-ad38-4c4480a2e6f2"/>
    <s v="ba143f63-7f33-45b1-a8c2-382beab603af"/>
    <d v="2023-04-16T00:00:00"/>
    <n v="884"/>
    <s v="Credit"/>
    <s v="Web"/>
    <s v="Henderson-Harper"/>
    <s v="Travel"/>
    <s v="EUR"/>
    <s v="France"/>
    <n v="0"/>
    <x v="0"/>
  </r>
  <r>
    <s v="74389b47-2a83-4504-abbc-854b94e5efab"/>
    <s v="d77cf2ae-98d1-4bfa-8854-69ec46dd06c1"/>
    <d v="2023-02-06T00:00:00"/>
    <n v="7120"/>
    <s v="Refund"/>
    <s v="Web"/>
    <s v="Mercer-Tucker"/>
    <s v="Food"/>
    <s v="EUR"/>
    <s v="Germany"/>
    <n v="0"/>
    <x v="4"/>
  </r>
  <r>
    <s v="d73a123a-f6cb-48c1-b390-ac106278f95a"/>
    <s v="dd62c575-048b-44b2-a6d2-b4cf165f71e2"/>
    <d v="2023-12-03T00:00:00"/>
    <n v="16195"/>
    <s v="Debit"/>
    <s v="ATM"/>
    <s v="Campbell Inc"/>
    <s v="Grocery"/>
    <s v="GBP"/>
    <s v="India"/>
    <n v="0"/>
    <x v="1"/>
  </r>
  <r>
    <s v="9e2dd66f-c3ab-428a-87b3-2db20dbcac4e"/>
    <s v="d55e69fb-d980-43a8-9705-7f0d41543915"/>
    <d v="2023-06-15T00:00:00"/>
    <n v="39194"/>
    <s v="Refund"/>
    <s v="ATM"/>
    <s v="Gonzales-Browning"/>
    <s v="Shopping"/>
    <s v="USD"/>
    <s v="Germany"/>
    <n v="0"/>
    <x v="2"/>
  </r>
  <r>
    <s v="b66ec5b1-919a-4f4a-ad61-80619e63256a"/>
    <s v="dbaa94c4-8816-4ae5-bca8-bf811b0eb5cf"/>
    <d v="2023-08-11T00:00:00"/>
    <n v="49476"/>
    <s v="Refund"/>
    <s v="App"/>
    <s v="Shaffer-Chen"/>
    <s v="Grocery"/>
    <s v="GBP"/>
    <s v="USA"/>
    <n v="0"/>
    <x v="3"/>
  </r>
  <r>
    <s v="683174bc-2669-43e9-b141-f3377e298a97"/>
    <s v="52e4e825-93aa-4737-b9ef-e7d5bf4336a5"/>
    <d v="2023-10-19T00:00:00"/>
    <n v="26137"/>
    <s v="Debit"/>
    <s v="App"/>
    <s v="Nguyen, Young and King"/>
    <s v="Utilities"/>
    <s v="GBP"/>
    <s v="Germany"/>
    <n v="0"/>
    <x v="5"/>
  </r>
  <r>
    <s v="83e667b4-f1b3-4f7d-9504-13fa9c1607dd"/>
    <s v="cac34232-7da4-4e43-aa13-d4ce3ad0c585"/>
    <d v="2023-05-09T00:00:00"/>
    <n v="43317"/>
    <s v="Credit"/>
    <s v="Web"/>
    <s v="Serrano-Smith"/>
    <s v="Shopping"/>
    <s v="INR"/>
    <s v="UK"/>
    <n v="0"/>
    <x v="3"/>
  </r>
  <r>
    <s v="e6fbb698-d951-4d59-b3b8-b79a8201af97"/>
    <s v="e1c9929f-1e51-4001-847e-e65a698d01df"/>
    <d v="2023-02-19T00:00:00"/>
    <n v="41265"/>
    <s v="Debit"/>
    <s v="Web"/>
    <s v="Garcia-Mckinney"/>
    <s v="Grocery"/>
    <s v="GBP"/>
    <s v="UK"/>
    <n v="0"/>
    <x v="3"/>
  </r>
  <r>
    <s v="9305a65a-2c1f-424f-93ae-4690af3cd650"/>
    <s v="cf75bc58-fd78-49ef-932e-da0f5a78b2e1"/>
    <d v="2023-07-05T00:00:00"/>
    <n v="16343"/>
    <s v="Debit"/>
    <s v="ATM"/>
    <s v="Perez Inc"/>
    <s v="Travel"/>
    <s v="EUR"/>
    <s v="Germany"/>
    <n v="0"/>
    <x v="1"/>
  </r>
  <r>
    <s v="50ed151c-2b57-467e-94b6-fe7ed23731f6"/>
    <s v="df247a0c-2759-4ac9-97f7-6b5c0c09d6db"/>
    <d v="2023-09-23T00:00:00"/>
    <n v="40834"/>
    <s v="Refund"/>
    <s v="Web"/>
    <s v="Wells-Douglas"/>
    <s v="Grocery"/>
    <s v="EUR"/>
    <s v="India"/>
    <n v="0"/>
    <x v="3"/>
  </r>
  <r>
    <s v="9ccb8846-2907-4abb-9f14-5852f153916b"/>
    <s v="cf2eb2ed-dac6-46f1-9fdb-217fd9dba73c"/>
    <d v="2023-02-20T00:00:00"/>
    <n v="1017"/>
    <s v="Debit"/>
    <s v="App"/>
    <s v="Wood, Gordon and Richards"/>
    <s v="Grocery"/>
    <s v="GBP"/>
    <s v="Germany"/>
    <n v="0"/>
    <x v="0"/>
  </r>
  <r>
    <s v="d20c450c-d390-4a57-a545-66726955c543"/>
    <s v="cbf714ad-d8dc-48ae-b4df-ffb11bf91122"/>
    <d v="2023-08-14T00:00:00"/>
    <n v="13860"/>
    <s v="Refund"/>
    <s v="ATM"/>
    <s v="Frazier, Waters and Newman"/>
    <s v="Travel"/>
    <s v="GBP"/>
    <s v="France"/>
    <n v="0"/>
    <x v="6"/>
  </r>
  <r>
    <s v="6c25aad6-9dcc-468f-a400-7b485c531539"/>
    <s v="62d9ae83-7c09-4f35-a231-90c9dd602c19"/>
    <d v="2023-06-26T00:00:00"/>
    <n v="35884"/>
    <s v="Refund"/>
    <s v="Web"/>
    <s v="Singh PLC"/>
    <s v="Food"/>
    <s v="GBP"/>
    <s v="India"/>
    <n v="0"/>
    <x v="2"/>
  </r>
  <r>
    <s v="34e9ecf5-4a51-4e41-aac8-5f42a9c0fdec"/>
    <s v="ef982d94-7edd-4480-91ee-c4562ca1e40a"/>
    <d v="2023-01-13T00:00:00"/>
    <n v="25878"/>
    <s v="Refund"/>
    <s v="ATM"/>
    <s v="Rivera, Hodge and Martin"/>
    <s v="Food"/>
    <s v="EUR"/>
    <s v="USA"/>
    <n v="0"/>
    <x v="5"/>
  </r>
  <r>
    <s v="6abb6f15-95c8-44e7-a849-838267b41f78"/>
    <s v="b5b28dfe-c52d-46b8-8840-f007064e5b83"/>
    <d v="2023-07-18T00:00:00"/>
    <n v="14774"/>
    <s v="Refund"/>
    <s v="App"/>
    <s v="Taylor-Nichols"/>
    <s v="Food"/>
    <s v="USD"/>
    <s v="France"/>
    <n v="0"/>
    <x v="6"/>
  </r>
  <r>
    <s v="397ce787-f016-48e4-b43b-cab8802b7d66"/>
    <s v="aefe132b-5479-40e9-8f1b-e99c316e3285"/>
    <d v="2023-05-05T00:00:00"/>
    <n v="40359"/>
    <s v="Refund"/>
    <s v="ATM"/>
    <s v="Cortez-Estrada"/>
    <s v="Grocery"/>
    <s v="INR"/>
    <s v="France"/>
    <n v="0"/>
    <x v="3"/>
  </r>
  <r>
    <s v="02a12134-15f6-4e23-b5e6-93b6b9527fba"/>
    <s v="f810cd78-a75a-4cfe-910a-8fe796f99be1"/>
    <d v="2023-04-10T00:00:00"/>
    <n v="43702"/>
    <s v="Refund"/>
    <s v="Web"/>
    <s v="Martinez, Thomas and Mcintosh"/>
    <s v="Travel"/>
    <s v="INR"/>
    <s v="France"/>
    <n v="0"/>
    <x v="3"/>
  </r>
  <r>
    <s v="79dd6e75-97a0-4443-af3d-a6afaf5ba308"/>
    <s v="80d559d4-628d-47fd-ab74-389d3d38c859"/>
    <d v="2023-12-25T00:00:00"/>
    <n v="35556"/>
    <s v="Refund"/>
    <s v="Web"/>
    <s v="Ramirez-Williams"/>
    <s v="Shopping"/>
    <s v="GBP"/>
    <s v="France"/>
    <n v="0"/>
    <x v="2"/>
  </r>
  <r>
    <s v="5637a9d9-531e-4571-8927-70d286c56c45"/>
    <s v="1aa79a05-44a0-421d-8bc7-051b97111924"/>
    <d v="2023-02-06T00:00:00"/>
    <n v="36665"/>
    <s v="Credit"/>
    <s v="Web"/>
    <s v="Murphy, Perry and Levine"/>
    <s v="Grocery"/>
    <s v="INR"/>
    <s v="UK"/>
    <n v="0"/>
    <x v="2"/>
  </r>
  <r>
    <s v="ffb2e1c5-e8b4-43bf-87e0-2623c6fc2166"/>
    <s v="c275663e-85ae-4d15-a3d1-4466dbe7afb7"/>
    <d v="2023-10-14T00:00:00"/>
    <n v="21983"/>
    <s v="Credit"/>
    <s v="App"/>
    <s v="Wang-Hudson"/>
    <s v="Utilities"/>
    <s v="INR"/>
    <s v="USA"/>
    <n v="0"/>
    <x v="5"/>
  </r>
  <r>
    <s v="a245bf92-7bd4-44fa-bbbb-b0c9530437e1"/>
    <s v="58523bc0-dac9-4b86-bfde-dc97a687be4a"/>
    <d v="2023-04-25T00:00:00"/>
    <n v="28967"/>
    <s v="Credit"/>
    <s v="ATM"/>
    <s v="Yates, Wilcox and Ball"/>
    <s v="Shopping"/>
    <s v="EUR"/>
    <s v="USA"/>
    <n v="0"/>
    <x v="5"/>
  </r>
  <r>
    <s v="e576cdef-c2cd-4416-9308-07cfb766443f"/>
    <s v="e567b1cc-d464-4e66-b86a-df6c14c38bb5"/>
    <d v="2023-05-28T00:00:00"/>
    <n v="19251"/>
    <s v="Credit"/>
    <s v="Web"/>
    <s v="Smith, Taylor and Bond"/>
    <s v="Food"/>
    <s v="EUR"/>
    <s v="India"/>
    <n v="0"/>
    <x v="1"/>
  </r>
  <r>
    <s v="de3b68b8-9314-48c4-831c-6dae4859274b"/>
    <s v="97bb9daa-3545-4dff-9fc2-fff443a3da0d"/>
    <d v="2023-02-05T00:00:00"/>
    <n v="49439"/>
    <s v="Refund"/>
    <s v="Web"/>
    <s v="Thomas, Strong and West"/>
    <s v="Travel"/>
    <s v="INR"/>
    <s v="Germany"/>
    <n v="0"/>
    <x v="3"/>
  </r>
  <r>
    <s v="0fa2d273-1240-45fa-87b8-a1f9e00e7ef4"/>
    <s v="ad6b7333-6e61-48b1-bb87-cf23aecde274"/>
    <d v="2023-09-28T00:00:00"/>
    <n v="28066"/>
    <s v="Credit"/>
    <s v="Web"/>
    <s v="Crawford, Smith and Martinez"/>
    <s v="Food"/>
    <s v="GBP"/>
    <s v="USA"/>
    <n v="0"/>
    <x v="5"/>
  </r>
  <r>
    <s v="4bab6887-b397-4da9-913c-88f4d3ca4477"/>
    <s v="0093a93b-178c-476b-98b3-bfb8c01ff5e3"/>
    <d v="2023-01-30T00:00:00"/>
    <n v="21558"/>
    <s v="Credit"/>
    <s v="App"/>
    <s v="Wilson and Sons"/>
    <s v="Shopping"/>
    <s v="USD"/>
    <s v="Germany"/>
    <n v="0"/>
    <x v="5"/>
  </r>
  <r>
    <s v="45ef60db-e378-4246-af33-42b5d3c401d0"/>
    <s v="b19d24ad-7a79-4cf0-b582-c75aa05a561e"/>
    <d v="2023-03-02T00:00:00"/>
    <n v="34217"/>
    <s v="Credit"/>
    <s v="Web"/>
    <s v="Johnson-Gray"/>
    <s v="Food"/>
    <s v="INR"/>
    <s v="Germany"/>
    <n v="0"/>
    <x v="2"/>
  </r>
  <r>
    <s v="166da609-aa80-4dfc-be59-84b7be72fa1e"/>
    <s v="3e6c8951-068c-4194-97cb-840ebdaefae2"/>
    <d v="2023-12-04T00:00:00"/>
    <n v="43669"/>
    <s v="Debit"/>
    <s v="App"/>
    <s v="Jones and Sons"/>
    <s v="Travel"/>
    <s v="USD"/>
    <s v="Germany"/>
    <n v="0"/>
    <x v="3"/>
  </r>
  <r>
    <s v="30a407e9-923e-467e-b117-f2741840bff8"/>
    <s v="4afc3e3a-a6c1-4f8d-9741-222f12b269e0"/>
    <d v="2023-11-20T00:00:00"/>
    <n v="18162"/>
    <s v="Refund"/>
    <s v="Web"/>
    <s v="Madden-Robertson"/>
    <s v="Utilities"/>
    <s v="USD"/>
    <s v="USA"/>
    <n v="0"/>
    <x v="1"/>
  </r>
  <r>
    <s v="4191ef71-6fcc-4b27-8dad-bfb008b4f16f"/>
    <s v="90deafaa-1ce6-4f08-ac70-5f76fe7a695b"/>
    <d v="2023-10-13T00:00:00"/>
    <n v="19299"/>
    <s v="Credit"/>
    <s v="App"/>
    <s v="Buchanan, Gilbert and Sullivan"/>
    <s v="Utilities"/>
    <s v="GBP"/>
    <s v="USA"/>
    <n v="0"/>
    <x v="1"/>
  </r>
  <r>
    <s v="f19d09dd-9bb6-4afb-82ac-aff5159ee507"/>
    <s v="40ae21fd-0d73-4559-aee6-2716408aef7d"/>
    <d v="2023-06-05T00:00:00"/>
    <n v="142"/>
    <s v="Refund"/>
    <s v="Web"/>
    <s v="Thomas, Fitzgerald and Miller"/>
    <s v="Utilities"/>
    <s v="USD"/>
    <s v="France"/>
    <n v="0"/>
    <x v="0"/>
  </r>
  <r>
    <s v="2134b4aa-bc8f-467a-84d6-466e085c52f0"/>
    <s v="b3975b23-1b40-4f69-8383-4e7ad0a8fd43"/>
    <d v="2023-05-12T00:00:00"/>
    <n v="29021"/>
    <s v="Refund"/>
    <s v="Web"/>
    <s v="Knapp Group"/>
    <s v="Grocery"/>
    <s v="EUR"/>
    <s v="UK"/>
    <n v="0"/>
    <x v="5"/>
  </r>
  <r>
    <s v="6cc7d727-158e-4443-bbdc-d5c1aa9bb48d"/>
    <s v="35a55bfe-607c-4ba4-9387-f160b79307b2"/>
    <d v="2023-02-03T00:00:00"/>
    <n v="46587"/>
    <s v="Credit"/>
    <s v="ATM"/>
    <s v="Allen, Collins and Smith"/>
    <s v="Travel"/>
    <s v="USD"/>
    <s v="France"/>
    <n v="0"/>
    <x v="3"/>
  </r>
  <r>
    <s v="97b7cfc7-c5fe-4c77-b4e0-bc15218d8f5e"/>
    <s v="ed1e054f-5fb7-46f4-b61e-d23388dd9e86"/>
    <d v="2023-09-03T00:00:00"/>
    <n v="33639"/>
    <s v="Refund"/>
    <s v="ATM"/>
    <s v="Byrd-Simpson"/>
    <s v="Shopping"/>
    <s v="GBP"/>
    <s v="UK"/>
    <n v="0"/>
    <x v="2"/>
  </r>
  <r>
    <s v="db81f356-e880-41d0-9bd7-4388beab03f3"/>
    <s v="750e61b1-d97e-42fc-a6fc-574c358d3e42"/>
    <d v="2023-08-17T00:00:00"/>
    <n v="15798"/>
    <s v="Debit"/>
    <s v="App"/>
    <s v="Jenkins, Williams and Romero"/>
    <s v="Food"/>
    <s v="GBP"/>
    <s v="France"/>
    <n v="0"/>
    <x v="1"/>
  </r>
  <r>
    <s v="c98889dc-34fe-420b-9397-f16359ec7ac9"/>
    <s v="bfb6230d-6057-45b7-8a36-d03011d0fd54"/>
    <d v="2023-02-26T00:00:00"/>
    <n v="18102"/>
    <s v="Credit"/>
    <s v="App"/>
    <s v="Williams, Hernandez and Morgan"/>
    <s v="Grocery"/>
    <s v="INR"/>
    <s v="Germany"/>
    <n v="0"/>
    <x v="1"/>
  </r>
  <r>
    <s v="c7a9fa46-791d-4b0c-ba9f-74eff4681cdf"/>
    <s v="2e7081b4-80f7-4263-9f2a-e264c8bb01fe"/>
    <d v="2023-10-05T00:00:00"/>
    <n v="3814"/>
    <s v="Refund"/>
    <s v="ATM"/>
    <s v="Bray and Sons"/>
    <s v="Grocery"/>
    <s v="USD"/>
    <s v="UK"/>
    <n v="0"/>
    <x v="0"/>
  </r>
  <r>
    <s v="df171830-1742-41de-afc6-e4359105877b"/>
    <s v="72865830-1ce0-4fbc-981d-af9584d23413"/>
    <d v="2023-06-17T00:00:00"/>
    <n v="26051"/>
    <s v="Refund"/>
    <s v="Web"/>
    <s v="Thomas-Garcia"/>
    <s v="Utilities"/>
    <s v="INR"/>
    <s v="UK"/>
    <n v="0"/>
    <x v="5"/>
  </r>
  <r>
    <s v="dbc07ca8-391b-4c68-85cf-70dfce7f88c7"/>
    <s v="be3344a0-bb1f-4311-ac9e-d81435c92d95"/>
    <d v="2023-08-23T00:00:00"/>
    <n v="24850"/>
    <s v="Debit"/>
    <s v="Web"/>
    <s v="Wilson-Li"/>
    <s v="Utilities"/>
    <s v="EUR"/>
    <s v="Germany"/>
    <n v="0"/>
    <x v="5"/>
  </r>
  <r>
    <s v="e01376e2-7681-4845-823c-694cf34a1572"/>
    <s v="283d53d5-bce4-488e-9cb7-c7fc501162dd"/>
    <d v="2023-11-27T00:00:00"/>
    <n v="43236"/>
    <s v="Debit"/>
    <s v="App"/>
    <s v="Grimes Ltd"/>
    <s v="Utilities"/>
    <s v="USD"/>
    <s v="USA"/>
    <n v="0"/>
    <x v="3"/>
  </r>
  <r>
    <s v="5fe5162e-9a72-4e89-b531-b0bf28714114"/>
    <s v="b6eb3b81-b26d-4e8a-8111-aca2994907f1"/>
    <d v="2023-01-30T00:00:00"/>
    <n v="42458"/>
    <s v="Debit"/>
    <s v="ATM"/>
    <s v="Miller, Mclaughlin and Nelson"/>
    <s v="Utilities"/>
    <s v="EUR"/>
    <s v="France"/>
    <n v="0"/>
    <x v="3"/>
  </r>
  <r>
    <s v="4e3a9452-1cf8-40e9-a3a5-92933ffeae99"/>
    <s v="d7e7ea72-6a65-413d-af94-ed844cb0ff1b"/>
    <d v="2023-08-30T00:00:00"/>
    <n v="20018"/>
    <s v="Refund"/>
    <s v="App"/>
    <s v="Russo, Edwards and Brooks"/>
    <s v="Utilities"/>
    <s v="INR"/>
    <s v="India"/>
    <n v="0"/>
    <x v="5"/>
  </r>
  <r>
    <s v="aa74cb72-810b-49bd-a2ce-792c7c6fe9db"/>
    <s v="8fe286b1-3133-48b9-8bc6-174ed9cd4b91"/>
    <d v="2023-02-28T00:00:00"/>
    <n v="8338"/>
    <s v="Credit"/>
    <s v="App"/>
    <s v="Robertson, Clark and Fields"/>
    <s v="Shopping"/>
    <s v="EUR"/>
    <s v="France"/>
    <n v="0"/>
    <x v="4"/>
  </r>
  <r>
    <s v="6721f589-e67f-4a4e-8f1b-88dfb61c14e4"/>
    <s v="7ef4823b-ccfc-480e-9ac7-256312dd9cc4"/>
    <d v="2023-10-08T00:00:00"/>
    <n v="34418"/>
    <s v="Credit"/>
    <s v="App"/>
    <s v="Lara PLC"/>
    <s v="Travel"/>
    <s v="EUR"/>
    <s v="Germany"/>
    <n v="0"/>
    <x v="2"/>
  </r>
  <r>
    <s v="e9b95826-d33f-47bb-ae8a-41a037a17171"/>
    <s v="ed6177be-2de4-415d-b26b-fc7adcccb749"/>
    <d v="2023-04-25T00:00:00"/>
    <n v="46481"/>
    <s v="Debit"/>
    <s v="ATM"/>
    <s v="Barron, Carter and Hernandez"/>
    <s v="Shopping"/>
    <s v="EUR"/>
    <s v="France"/>
    <n v="0"/>
    <x v="3"/>
  </r>
  <r>
    <s v="c89ab359-203f-4ebf-966d-66ed741bbeed"/>
    <s v="759cdaec-3adc-4893-bc99-79c4d0fa59e7"/>
    <d v="2023-09-30T00:00:00"/>
    <n v="8574"/>
    <s v="Debit"/>
    <s v="App"/>
    <s v="Gilbert, Lee and Lewis"/>
    <s v="Food"/>
    <s v="GBP"/>
    <s v="USA"/>
    <n v="0"/>
    <x v="4"/>
  </r>
  <r>
    <s v="0a0110c1-62d3-4a20-91e8-31d6c04139ad"/>
    <s v="b9be64e1-b08d-4f95-8d8f-1e8bcac8d101"/>
    <d v="2023-12-23T00:00:00"/>
    <n v="13018"/>
    <s v="Refund"/>
    <s v="App"/>
    <s v="James Ltd"/>
    <s v="Grocery"/>
    <s v="EUR"/>
    <s v="France"/>
    <n v="0"/>
    <x v="6"/>
  </r>
  <r>
    <s v="80e5a698-00d2-4f48-892f-4d5b8f675968"/>
    <s v="1ca7b806-649d-4d51-8339-d23b763b29ea"/>
    <d v="2023-05-04T00:00:00"/>
    <n v="48111"/>
    <s v="Credit"/>
    <s v="ATM"/>
    <s v="Phillips-Robinson"/>
    <s v="Travel"/>
    <s v="INR"/>
    <s v="France"/>
    <n v="0"/>
    <x v="3"/>
  </r>
  <r>
    <s v="5dab06c4-9443-4596-88eb-d33c3f508fbf"/>
    <s v="e1d292ab-36f4-451f-831d-779adec34099"/>
    <d v="2023-01-14T00:00:00"/>
    <n v="8387"/>
    <s v="Credit"/>
    <s v="App"/>
    <s v="Anderson and Sons"/>
    <s v="Travel"/>
    <s v="USD"/>
    <s v="USA"/>
    <n v="0"/>
    <x v="4"/>
  </r>
  <r>
    <s v="16d67cf4-21ac-4fef-86f2-aace07ecafc1"/>
    <s v="eaf3913e-301c-4730-a2fe-8d6895f45a1f"/>
    <d v="2023-09-15T00:00:00"/>
    <n v="30044"/>
    <s v="Credit"/>
    <s v="App"/>
    <s v="Gray, Lane and Ellis"/>
    <s v="Food"/>
    <s v="GBP"/>
    <s v="Germany"/>
    <n v="0"/>
    <x v="2"/>
  </r>
  <r>
    <s v="b3fe2504-3870-44de-9b1b-928a865012fa"/>
    <s v="1ea32472-19cf-40ca-96b9-315aeea64d23"/>
    <d v="2023-09-09T00:00:00"/>
    <n v="34143"/>
    <s v="Credit"/>
    <s v="Web"/>
    <s v="Rodriguez-Mccarthy"/>
    <s v="Shopping"/>
    <s v="INR"/>
    <s v="India"/>
    <n v="0"/>
    <x v="2"/>
  </r>
  <r>
    <s v="f66ae1d6-e484-448e-b8ea-f989b44d88b5"/>
    <s v="be9fe979-e58b-4570-a766-ec38efdab524"/>
    <d v="2023-09-16T00:00:00"/>
    <n v="47181"/>
    <s v="Credit"/>
    <s v="Web"/>
    <s v="Walters, Wood and Sanford"/>
    <s v="Travel"/>
    <s v="EUR"/>
    <s v="UK"/>
    <n v="0"/>
    <x v="3"/>
  </r>
  <r>
    <s v="34e6a530-5f25-45d9-a36c-7dd52a236a88"/>
    <s v="352c848b-b8a7-4810-bb90-ead7f7c05d5d"/>
    <d v="2023-11-19T00:00:00"/>
    <n v="6454"/>
    <s v="Refund"/>
    <s v="App"/>
    <s v="Davis Group"/>
    <s v="Shopping"/>
    <s v="GBP"/>
    <s v="USA"/>
    <n v="0"/>
    <x v="4"/>
  </r>
  <r>
    <s v="32f5cd3f-f089-4825-a8bc-5a9a12554a8e"/>
    <s v="1dbcc13a-03cd-47d9-8fee-ae95f1f9e473"/>
    <d v="2023-05-28T00:00:00"/>
    <n v="10643"/>
    <s v="Debit"/>
    <s v="ATM"/>
    <s v="Hernandez Group"/>
    <s v="Grocery"/>
    <s v="INR"/>
    <s v="USA"/>
    <n v="0"/>
    <x v="6"/>
  </r>
  <r>
    <s v="b68a0d8c-24d3-4e32-830b-2808b65f838e"/>
    <s v="3847cd1e-8731-419c-8db3-c99f5cdaabc5"/>
    <d v="2023-09-08T00:00:00"/>
    <n v="14366"/>
    <s v="Refund"/>
    <s v="ATM"/>
    <s v="Oconnor-Castro"/>
    <s v="Grocery"/>
    <s v="USD"/>
    <s v="UK"/>
    <n v="0"/>
    <x v="6"/>
  </r>
  <r>
    <s v="6919102b-9d2b-4c26-b87e-df5e3b88f47d"/>
    <s v="63f49a42-0781-4183-9d17-b02790fc2f5b"/>
    <d v="2023-06-08T00:00:00"/>
    <n v="32440"/>
    <s v="Debit"/>
    <s v="Web"/>
    <s v="Wilkinson LLC"/>
    <s v="Shopping"/>
    <s v="EUR"/>
    <s v="UK"/>
    <n v="0"/>
    <x v="2"/>
  </r>
  <r>
    <s v="bc5a96a2-2854-4e42-9a5f-86584c92b195"/>
    <s v="1a8ee3c5-2348-48be-89b3-f5f8de9c1d73"/>
    <d v="2023-02-09T00:00:00"/>
    <n v="49654"/>
    <s v="Refund"/>
    <s v="App"/>
    <s v="Larson-Lopez"/>
    <s v="Travel"/>
    <s v="INR"/>
    <s v="India"/>
    <n v="0"/>
    <x v="3"/>
  </r>
  <r>
    <s v="4c05e703-46a1-4aed-b8b6-9abed5cef1e4"/>
    <s v="7228ef11-1363-4d54-b112-757e2337cb90"/>
    <d v="2023-03-19T00:00:00"/>
    <n v="15260"/>
    <s v="Credit"/>
    <s v="ATM"/>
    <s v="Stephens-Kennedy"/>
    <s v="Utilities"/>
    <s v="INR"/>
    <s v="Germany"/>
    <n v="0"/>
    <x v="1"/>
  </r>
  <r>
    <s v="5fceaae6-65a2-4e0a-a151-00dfb36f6e30"/>
    <s v="f7cf7116-3746-4504-9e17-ca5fe53d1459"/>
    <d v="2023-10-10T00:00:00"/>
    <n v="47241"/>
    <s v="Debit"/>
    <s v="ATM"/>
    <s v="Solis-Valdez"/>
    <s v="Grocery"/>
    <s v="GBP"/>
    <s v="France"/>
    <n v="0"/>
    <x v="3"/>
  </r>
  <r>
    <s v="3e524f70-dd61-4829-af78-cdcd3d12928d"/>
    <s v="2a36d940-e65d-49f1-bc64-e97c9f3a6204"/>
    <d v="2023-05-21T00:00:00"/>
    <n v="27557"/>
    <s v="Credit"/>
    <s v="ATM"/>
    <s v="Ross, Lopez and Foster"/>
    <s v="Food"/>
    <s v="INR"/>
    <s v="UK"/>
    <n v="0"/>
    <x v="5"/>
  </r>
  <r>
    <s v="a83c4c08-69c1-42c9-b2f3-3d7ab41156a6"/>
    <s v="44898b04-af8d-4979-b51d-c1deb15791b8"/>
    <d v="2023-08-30T00:00:00"/>
    <n v="44544"/>
    <s v="Refund"/>
    <s v="ATM"/>
    <s v="Gonzalez Inc"/>
    <s v="Food"/>
    <s v="GBP"/>
    <s v="France"/>
    <n v="0"/>
    <x v="3"/>
  </r>
  <r>
    <s v="67a84e19-2304-4eae-aaa4-2fb7a084bede"/>
    <s v="dac513d3-14d0-4793-9b26-5d6cd0fa6c1f"/>
    <d v="2023-09-15T00:00:00"/>
    <n v="15929"/>
    <s v="Refund"/>
    <s v="App"/>
    <s v="Patterson PLC"/>
    <s v="Utilities"/>
    <s v="GBP"/>
    <s v="India"/>
    <n v="0"/>
    <x v="1"/>
  </r>
  <r>
    <s v="e980e670-c077-4fe0-8825-a5c2f99d4c77"/>
    <s v="521a9b07-6aa3-4909-aff3-cc60a7a2d842"/>
    <d v="2023-09-24T00:00:00"/>
    <n v="34645"/>
    <s v="Refund"/>
    <s v="ATM"/>
    <s v="Garcia-Peterson"/>
    <s v="Utilities"/>
    <s v="INR"/>
    <s v="Germany"/>
    <n v="0"/>
    <x v="2"/>
  </r>
  <r>
    <s v="2b284222-34cb-41e1-a60d-2adad2c8ffad"/>
    <s v="fc1f14ac-a6bb-429a-8a6e-e1d2b7815143"/>
    <d v="2023-12-29T00:00:00"/>
    <n v="11879"/>
    <s v="Debit"/>
    <s v="App"/>
    <s v="Fowler PLC"/>
    <s v="Grocery"/>
    <s v="USD"/>
    <s v="India"/>
    <n v="0"/>
    <x v="6"/>
  </r>
  <r>
    <s v="aa2505aa-5168-4dc6-8aab-3d43d6f3d903"/>
    <s v="8c65f528-9169-45bb-b286-1dbe5061a00b"/>
    <d v="2023-10-16T00:00:00"/>
    <n v="32960"/>
    <s v="Refund"/>
    <s v="App"/>
    <s v="Lopez and Sons"/>
    <s v="Food"/>
    <s v="USD"/>
    <s v="USA"/>
    <n v="0"/>
    <x v="2"/>
  </r>
  <r>
    <s v="9ace7bd2-aae1-40ee-a5ef-daa55726adc9"/>
    <s v="afe0da0e-e7b1-4d17-9d66-8bc2c3d7555b"/>
    <d v="2023-10-12T00:00:00"/>
    <n v="19403"/>
    <s v="Credit"/>
    <s v="App"/>
    <s v="Curtis Ltd"/>
    <s v="Shopping"/>
    <s v="USD"/>
    <s v="USA"/>
    <n v="0"/>
    <x v="1"/>
  </r>
  <r>
    <s v="08e58a37-aeb6-4ef8-aef7-2f9edfb0d760"/>
    <s v="eb234881-30ae-452f-bd60-73b7e385e092"/>
    <d v="2023-07-06T00:00:00"/>
    <n v="35590"/>
    <s v="Refund"/>
    <s v="App"/>
    <s v="Orr, Ingram and Jones"/>
    <s v="Shopping"/>
    <s v="INR"/>
    <s v="USA"/>
    <n v="0"/>
    <x v="2"/>
  </r>
  <r>
    <s v="7cbb8f4d-d316-43b7-b007-a6b44a4fa6a2"/>
    <s v="243f8229-ece4-4fdc-a8d6-0b0867f2cd88"/>
    <d v="2023-07-14T00:00:00"/>
    <n v="34759"/>
    <s v="Debit"/>
    <s v="Web"/>
    <s v="Taylor Group"/>
    <s v="Utilities"/>
    <s v="USD"/>
    <s v="India"/>
    <n v="0"/>
    <x v="2"/>
  </r>
  <r>
    <s v="0b9c2479-f152-4f17-a56f-c729228b9fac"/>
    <s v="be187b30-13b7-4970-9d81-59b898e63241"/>
    <d v="2023-08-09T00:00:00"/>
    <n v="3276"/>
    <s v="Refund"/>
    <s v="App"/>
    <s v="Garcia, Hall and Roth"/>
    <s v="Food"/>
    <s v="GBP"/>
    <s v="India"/>
    <n v="0"/>
    <x v="0"/>
  </r>
  <r>
    <s v="d759af90-8fc1-4ebc-aa68-ccedb4a983d9"/>
    <s v="efc20d7d-4aea-4cde-b90c-36c33d550d82"/>
    <d v="2023-03-07T00:00:00"/>
    <n v="3775"/>
    <s v="Debit"/>
    <s v="ATM"/>
    <s v="Pope PLC"/>
    <s v="Grocery"/>
    <s v="EUR"/>
    <s v="France"/>
    <n v="0"/>
    <x v="0"/>
  </r>
  <r>
    <s v="eecb8103-75f3-4bf4-9e96-c772358221cc"/>
    <s v="49fa6781-6f79-482c-bea8-2e21b6204beb"/>
    <d v="2023-07-25T00:00:00"/>
    <n v="23710"/>
    <s v="Refund"/>
    <s v="App"/>
    <s v="Gregory, Turner and Aguilar"/>
    <s v="Travel"/>
    <s v="EUR"/>
    <s v="India"/>
    <n v="0"/>
    <x v="5"/>
  </r>
  <r>
    <s v="20c5716a-876a-416f-ba5b-dc386c78f197"/>
    <s v="a0949cf4-caae-4fbf-8cb1-cb5a68ec9e22"/>
    <d v="2023-12-06T00:00:00"/>
    <n v="31013"/>
    <s v="Debit"/>
    <s v="Web"/>
    <s v="Lopez, Young and Benitez"/>
    <s v="Travel"/>
    <s v="EUR"/>
    <s v="UK"/>
    <n v="0"/>
    <x v="2"/>
  </r>
  <r>
    <s v="acbb98ae-d2d6-47be-ae56-7afcc3e6e03c"/>
    <s v="47c8a4cc-6445-4014-a48f-08040ffb9b5e"/>
    <d v="2023-02-17T00:00:00"/>
    <n v="35056"/>
    <s v="Refund"/>
    <s v="Web"/>
    <s v="Brooks, Downs and Wilson"/>
    <s v="Food"/>
    <s v="INR"/>
    <s v="France"/>
    <n v="0"/>
    <x v="2"/>
  </r>
  <r>
    <s v="ff3a4992-9d92-416e-8649-49857b7c42e3"/>
    <s v="06aa3930-ce80-4f5c-ae6d-6c4dfbac46f5"/>
    <d v="2023-03-23T00:00:00"/>
    <n v="38217"/>
    <s v="Debit"/>
    <s v="ATM"/>
    <s v="Day, Murphy and Delacruz"/>
    <s v="Food"/>
    <s v="USD"/>
    <s v="India"/>
    <n v="0"/>
    <x v="2"/>
  </r>
  <r>
    <s v="054f7963-b6e1-4a18-a4d8-b7fed00cf571"/>
    <s v="0199c420-1a1b-4de7-a70b-1effcc8a0555"/>
    <d v="2023-07-19T00:00:00"/>
    <n v="23915"/>
    <s v="Refund"/>
    <s v="ATM"/>
    <s v="Porter-Price"/>
    <s v="Shopping"/>
    <s v="GBP"/>
    <s v="France"/>
    <n v="0"/>
    <x v="5"/>
  </r>
  <r>
    <s v="21fb641b-6701-4feb-8a3d-b26e992ddd24"/>
    <s v="490768b0-0530-4ee3-9044-d06c1ce80870"/>
    <d v="2023-11-06T00:00:00"/>
    <n v="34735"/>
    <s v="Credit"/>
    <s v="App"/>
    <s v="Greer-Gonzalez"/>
    <s v="Travel"/>
    <s v="GBP"/>
    <s v="France"/>
    <n v="0"/>
    <x v="2"/>
  </r>
  <r>
    <s v="dcb1c60b-d4ef-48c5-9530-5e900fe00010"/>
    <s v="6222cf78-f662-41f8-84e9-36900b4e3fdc"/>
    <d v="2023-07-18T00:00:00"/>
    <n v="7822"/>
    <s v="Debit"/>
    <s v="ATM"/>
    <s v="Smith, Taylor and Long"/>
    <s v="Shopping"/>
    <s v="GBP"/>
    <s v="India"/>
    <n v="0"/>
    <x v="4"/>
  </r>
  <r>
    <s v="61e09678-91bc-4727-ad36-118533d44b08"/>
    <s v="9ed0c113-f52a-4944-8d73-9eeff1810962"/>
    <d v="2023-05-18T00:00:00"/>
    <n v="8207"/>
    <s v="Refund"/>
    <s v="Web"/>
    <s v="Huffman-Hancock"/>
    <s v="Grocery"/>
    <s v="EUR"/>
    <s v="France"/>
    <n v="0"/>
    <x v="4"/>
  </r>
  <r>
    <s v="c7405160-00f8-40fe-ba3e-128f36042f2c"/>
    <s v="7cf2ffb9-24a6-485f-83ae-bd368fea470f"/>
    <d v="2023-01-16T00:00:00"/>
    <n v="42286"/>
    <s v="Credit"/>
    <s v="App"/>
    <s v="Rose-Ramirez"/>
    <s v="Shopping"/>
    <s v="INR"/>
    <s v="France"/>
    <n v="0"/>
    <x v="3"/>
  </r>
  <r>
    <s v="1fc5554c-8a6f-4773-86dd-3b65673ba5c0"/>
    <s v="1745c170-d7bc-4fdf-8948-aff1182e1a8e"/>
    <d v="2023-10-02T00:00:00"/>
    <n v="16841"/>
    <s v="Debit"/>
    <s v="ATM"/>
    <s v="Bishop, Cruz and Mcmahon"/>
    <s v="Travel"/>
    <s v="GBP"/>
    <s v="India"/>
    <n v="0"/>
    <x v="1"/>
  </r>
  <r>
    <s v="d3e5013e-0cf5-412c-b694-072942b7c57e"/>
    <s v="688bdcda-f7dc-471d-8c9a-7fec92a5b895"/>
    <d v="2023-06-07T00:00:00"/>
    <n v="26468"/>
    <s v="Refund"/>
    <s v="Web"/>
    <s v="Jones, Matthews and Mooney"/>
    <s v="Food"/>
    <s v="EUR"/>
    <s v="UK"/>
    <n v="0"/>
    <x v="5"/>
  </r>
  <r>
    <s v="dab95791-7bd0-42c3-9096-2d28c5569194"/>
    <s v="d039fca6-3c78-46a9-bf50-7e7b348266db"/>
    <d v="2023-07-01T00:00:00"/>
    <n v="31899"/>
    <s v="Debit"/>
    <s v="ATM"/>
    <s v="Summers, Kennedy and Robinson"/>
    <s v="Shopping"/>
    <s v="EUR"/>
    <s v="UK"/>
    <n v="0"/>
    <x v="2"/>
  </r>
  <r>
    <s v="dfd030d2-232d-4c75-bc20-8bb30de5a69c"/>
    <s v="1841c249-1288-4f60-8007-3cc2c801c67c"/>
    <d v="2023-02-12T00:00:00"/>
    <n v="24919"/>
    <s v="Debit"/>
    <s v="ATM"/>
    <s v="Gardner-Mcdaniel"/>
    <s v="Utilities"/>
    <s v="EUR"/>
    <s v="France"/>
    <n v="0"/>
    <x v="5"/>
  </r>
  <r>
    <s v="b15fd5e8-fc3a-49ce-a2c5-a15cb3d7f89f"/>
    <s v="c6adad4a-37c6-4427-bc67-b332a89dd114"/>
    <d v="2023-05-11T00:00:00"/>
    <n v="39382"/>
    <s v="Refund"/>
    <s v="Web"/>
    <s v="Thomas, Montes and Bailey"/>
    <s v="Shopping"/>
    <s v="GBP"/>
    <s v="India"/>
    <n v="0"/>
    <x v="2"/>
  </r>
  <r>
    <s v="5a4c1ba8-f62c-48ed-9d99-eb49f01eb4df"/>
    <s v="35b6a4b0-ca65-4102-8b62-8a19a79e431f"/>
    <d v="2023-10-13T00:00:00"/>
    <n v="4671"/>
    <s v="Debit"/>
    <s v="App"/>
    <s v="Johnson-Castillo"/>
    <s v="Travel"/>
    <s v="USD"/>
    <s v="India"/>
    <n v="0"/>
    <x v="0"/>
  </r>
  <r>
    <s v="0f867760-a8b0-4beb-93c1-a1eb74d03697"/>
    <s v="5f226e20-db51-4281-b093-8792e76720f8"/>
    <d v="2023-02-05T00:00:00"/>
    <n v="45474"/>
    <s v="Refund"/>
    <s v="App"/>
    <s v="Reid PLC"/>
    <s v="Utilities"/>
    <s v="INR"/>
    <s v="India"/>
    <n v="0"/>
    <x v="3"/>
  </r>
  <r>
    <s v="ab406d22-9690-4a35-b29c-4a2f156e00c4"/>
    <s v="ea805229-b445-4af3-96dc-ae4e89ec5252"/>
    <d v="2023-10-03T00:00:00"/>
    <n v="37643"/>
    <s v="Debit"/>
    <s v="App"/>
    <s v="Sexton Group"/>
    <s v="Grocery"/>
    <s v="INR"/>
    <s v="USA"/>
    <n v="0"/>
    <x v="2"/>
  </r>
  <r>
    <s v="003d0a83-e5cc-4f94-bb87-bc20bcd9efda"/>
    <s v="b715cf06-aaae-48c4-ba2d-47f15937d3db"/>
    <d v="2023-01-24T00:00:00"/>
    <n v="38268"/>
    <s v="Refund"/>
    <s v="Web"/>
    <s v="Hale, Charles and Johnson"/>
    <s v="Grocery"/>
    <s v="EUR"/>
    <s v="UK"/>
    <n v="0"/>
    <x v="2"/>
  </r>
  <r>
    <s v="c5dfdbb2-69f2-48d8-b170-b8cc152705e5"/>
    <s v="638ed6d1-6f55-4046-82ae-78729c3ecbc8"/>
    <d v="2023-05-21T00:00:00"/>
    <n v="32594"/>
    <s v="Debit"/>
    <s v="Web"/>
    <s v="Arroyo-Lewis"/>
    <s v="Utilities"/>
    <s v="GBP"/>
    <s v="India"/>
    <n v="0"/>
    <x v="2"/>
  </r>
  <r>
    <s v="566221a7-1d8a-4b3a-b512-ccaf45856260"/>
    <s v="6a8cfe71-7bca-4161-97f5-e7b86109ce6d"/>
    <d v="2023-12-22T00:00:00"/>
    <n v="36597"/>
    <s v="Credit"/>
    <s v="ATM"/>
    <s v="Fox, Leon and Brown"/>
    <s v="Utilities"/>
    <s v="GBP"/>
    <s v="France"/>
    <n v="0"/>
    <x v="2"/>
  </r>
  <r>
    <s v="7a658913-ccf2-4a43-958c-5ac43c000d99"/>
    <s v="26f787ed-d2bd-404f-93bc-b098efb1fa07"/>
    <d v="2023-07-04T00:00:00"/>
    <n v="49028"/>
    <s v="Credit"/>
    <s v="App"/>
    <s v="Johnson, Romero and Torres"/>
    <s v="Utilities"/>
    <s v="EUR"/>
    <s v="France"/>
    <n v="0"/>
    <x v="3"/>
  </r>
  <r>
    <s v="31389027-8c28-4cd4-a461-d43b8e1ccee9"/>
    <s v="3593dc66-cd2a-4216-b7ab-d90d01d993cf"/>
    <d v="2023-07-14T00:00:00"/>
    <n v="4312"/>
    <s v="Credit"/>
    <s v="App"/>
    <s v="Kelley, Wilson and Aguilar"/>
    <s v="Grocery"/>
    <s v="USD"/>
    <s v="India"/>
    <n v="0"/>
    <x v="0"/>
  </r>
  <r>
    <s v="12240705-d35a-4a14-a437-f9203b10563a"/>
    <s v="f2b5c748-fa6b-4e5d-a5b9-af9d66fcda7b"/>
    <d v="2023-10-04T00:00:00"/>
    <n v="10509"/>
    <s v="Debit"/>
    <s v="Web"/>
    <s v="Gonzalez LLC"/>
    <s v="Shopping"/>
    <s v="GBP"/>
    <s v="France"/>
    <n v="0"/>
    <x v="6"/>
  </r>
  <r>
    <s v="0466c0c7-d5a4-41ef-bc14-6f027c0c77e5"/>
    <s v="c633ff19-d958-47d2-be77-e40e215c7024"/>
    <d v="2023-05-12T00:00:00"/>
    <n v="37423"/>
    <s v="Credit"/>
    <s v="Web"/>
    <s v="White PLC"/>
    <s v="Travel"/>
    <s v="GBP"/>
    <s v="UK"/>
    <n v="0"/>
    <x v="2"/>
  </r>
  <r>
    <s v="3271dcf6-0071-4c94-b27b-f1b37039d22d"/>
    <s v="a9ed0751-4465-459b-8419-f2b57d79ab44"/>
    <d v="2023-03-23T00:00:00"/>
    <n v="18245"/>
    <s v="Credit"/>
    <s v="Web"/>
    <s v="Barnett, Larsen and Harper"/>
    <s v="Grocery"/>
    <s v="GBP"/>
    <s v="India"/>
    <n v="0"/>
    <x v="1"/>
  </r>
  <r>
    <s v="84264520-9be1-442f-8f11-8ed83a08493c"/>
    <s v="8a8f0865-8fc9-49bd-a5bf-b1adecac7eaa"/>
    <d v="2023-02-08T00:00:00"/>
    <n v="41604"/>
    <s v="Refund"/>
    <s v="App"/>
    <s v="Meyer, Flores and Mason"/>
    <s v="Grocery"/>
    <s v="GBP"/>
    <s v="UK"/>
    <n v="0"/>
    <x v="3"/>
  </r>
  <r>
    <s v="c189fcb9-7c09-4096-9770-a5062ab6df22"/>
    <s v="cfdc16d0-6aaf-4f5c-8b6c-cca2c907af5d"/>
    <d v="2023-02-12T00:00:00"/>
    <n v="30851"/>
    <s v="Debit"/>
    <s v="Web"/>
    <s v="Howard, Hess and Nelson"/>
    <s v="Grocery"/>
    <s v="EUR"/>
    <s v="India"/>
    <n v="0"/>
    <x v="2"/>
  </r>
  <r>
    <s v="2c737464-6402-4306-a49c-7312991cbb26"/>
    <s v="0465a6d5-e086-42af-b059-c49853140bba"/>
    <d v="2023-02-07T00:00:00"/>
    <n v="34393"/>
    <s v="Debit"/>
    <s v="Web"/>
    <s v="Alexander-Grant"/>
    <s v="Shopping"/>
    <s v="INR"/>
    <s v="France"/>
    <n v="0"/>
    <x v="2"/>
  </r>
  <r>
    <s v="13ea5afc-0fdd-4282-ac31-a254074fbe49"/>
    <s v="1db94322-2d85-4eb2-9291-b0496a2ca004"/>
    <d v="2023-12-29T00:00:00"/>
    <n v="45738"/>
    <s v="Credit"/>
    <s v="ATM"/>
    <s v="Graham, Cook and Stanley"/>
    <s v="Food"/>
    <s v="USD"/>
    <s v="USA"/>
    <n v="0"/>
    <x v="3"/>
  </r>
  <r>
    <s v="98ed2175-7eba-4a36-994a-5bfdcf3f0e62"/>
    <s v="5144634d-be64-49c3-bdc5-1701a76f80a9"/>
    <d v="2023-02-10T00:00:00"/>
    <n v="33487"/>
    <s v="Credit"/>
    <s v="ATM"/>
    <s v="Delgado Ltd"/>
    <s v="Utilities"/>
    <s v="INR"/>
    <s v="India"/>
    <n v="0"/>
    <x v="2"/>
  </r>
  <r>
    <s v="647611e9-347b-4fff-9276-bb2e185f9658"/>
    <s v="5180d2a0-acdf-4d0f-a51f-ff2de94ed093"/>
    <d v="2023-10-11T00:00:00"/>
    <n v="11878"/>
    <s v="Debit"/>
    <s v="Web"/>
    <s v="Cameron, Benitez and Cortez"/>
    <s v="Shopping"/>
    <s v="USD"/>
    <s v="France"/>
    <n v="0"/>
    <x v="6"/>
  </r>
  <r>
    <s v="c0016aeb-0e22-4629-8639-618c523fef19"/>
    <s v="c41c9186-31f5-482f-aecb-559c510cbf3a"/>
    <d v="2023-05-13T00:00:00"/>
    <n v="20153"/>
    <s v="Debit"/>
    <s v="App"/>
    <s v="Davidson PLC"/>
    <s v="Utilities"/>
    <s v="INR"/>
    <s v="India"/>
    <n v="0"/>
    <x v="5"/>
  </r>
  <r>
    <s v="95c08df8-8032-4324-a21b-4bf39b63aa9f"/>
    <s v="601031fa-d1e0-4f00-bf99-72f196535180"/>
    <d v="2023-06-15T00:00:00"/>
    <n v="32617"/>
    <s v="Refund"/>
    <s v="ATM"/>
    <s v="Barr, Turner and Hart"/>
    <s v="Grocery"/>
    <s v="EUR"/>
    <s v="France"/>
    <n v="0"/>
    <x v="2"/>
  </r>
  <r>
    <s v="85cf3c93-79ff-4246-adc8-b698c7230929"/>
    <s v="cd8801de-c51e-4f7d-a2b7-aabd1be4143d"/>
    <d v="2023-10-19T00:00:00"/>
    <n v="40783"/>
    <s v="Debit"/>
    <s v="App"/>
    <s v="Thompson, Johnson and Hall"/>
    <s v="Grocery"/>
    <s v="GBP"/>
    <s v="USA"/>
    <n v="0"/>
    <x v="3"/>
  </r>
  <r>
    <s v="d33f3d89-cdce-43b5-be0a-39e68b646701"/>
    <s v="ec00caa0-8fbd-4130-9758-2cd6dac24c5a"/>
    <d v="2023-01-31T00:00:00"/>
    <n v="2789"/>
    <s v="Refund"/>
    <s v="ATM"/>
    <s v="Klein-Rogers"/>
    <s v="Utilities"/>
    <s v="USD"/>
    <s v="USA"/>
    <n v="0"/>
    <x v="0"/>
  </r>
  <r>
    <s v="a523be6d-538c-4b94-ad7b-70fad3b9f176"/>
    <s v="3f69fe38-fc8b-45a7-98aa-03b6a0f0ba56"/>
    <d v="2023-09-21T00:00:00"/>
    <n v="2261"/>
    <s v="Refund"/>
    <s v="Web"/>
    <s v="Taylor-Patterson"/>
    <s v="Grocery"/>
    <s v="INR"/>
    <s v="USA"/>
    <n v="0"/>
    <x v="0"/>
  </r>
  <r>
    <s v="57326bfd-e5c5-4b71-a8c3-7f6a190112ad"/>
    <s v="020c5a67-4cb4-49a4-80de-4b89be037ad5"/>
    <d v="2023-03-30T00:00:00"/>
    <n v="11488"/>
    <s v="Debit"/>
    <s v="App"/>
    <s v="Davis, Lee and Mccarty"/>
    <s v="Utilities"/>
    <s v="USD"/>
    <s v="Germany"/>
    <n v="0"/>
    <x v="6"/>
  </r>
  <r>
    <s v="452bca94-0505-480b-8268-e2b0c55965e1"/>
    <s v="4d09bdc7-9670-46cb-aee2-c023cce6ba76"/>
    <d v="2023-08-28T00:00:00"/>
    <n v="4415"/>
    <s v="Refund"/>
    <s v="ATM"/>
    <s v="Velasquez LLC"/>
    <s v="Travel"/>
    <s v="INR"/>
    <s v="Germany"/>
    <n v="0"/>
    <x v="0"/>
  </r>
  <r>
    <s v="089ffc1b-dd16-45b7-a8fe-84bf0f5e13c0"/>
    <s v="824500db-ebdb-4c95-9292-57df5cafd149"/>
    <d v="2023-05-28T00:00:00"/>
    <n v="15597"/>
    <s v="Debit"/>
    <s v="ATM"/>
    <s v="Mack-Clark"/>
    <s v="Utilities"/>
    <s v="INR"/>
    <s v="Germany"/>
    <n v="0"/>
    <x v="1"/>
  </r>
  <r>
    <s v="78de437c-0164-4439-9940-4fbf673d6192"/>
    <s v="68ba16e9-9745-4ba9-bb21-f62d5620f2de"/>
    <d v="2023-11-30T00:00:00"/>
    <n v="41690"/>
    <s v="Refund"/>
    <s v="App"/>
    <s v="Miller, Tyler and Powers"/>
    <s v="Food"/>
    <s v="INR"/>
    <s v="Germany"/>
    <n v="0"/>
    <x v="3"/>
  </r>
  <r>
    <s v="e814668e-ff0c-42d4-99d5-54ec90e0fdac"/>
    <s v="711f02ac-e905-4731-bd38-7e53f882006a"/>
    <d v="2023-11-09T00:00:00"/>
    <n v="18928"/>
    <s v="Debit"/>
    <s v="ATM"/>
    <s v="Hampton, Moore and Anderson"/>
    <s v="Shopping"/>
    <s v="GBP"/>
    <s v="France"/>
    <n v="0"/>
    <x v="1"/>
  </r>
  <r>
    <s v="c4851fc2-3e86-40df-af92-7936fbbebe92"/>
    <s v="15ed9d8a-5948-4633-aed3-dea2f3f9fd86"/>
    <d v="2023-03-02T00:00:00"/>
    <n v="6980"/>
    <s v="Credit"/>
    <s v="Web"/>
    <s v="Lopez and Sons"/>
    <s v="Travel"/>
    <s v="USD"/>
    <s v="Germany"/>
    <n v="0"/>
    <x v="4"/>
  </r>
  <r>
    <s v="8222a1f7-2f7b-466e-ac1f-7385bcf99d2c"/>
    <s v="5ca5b513-acf6-48e9-9d8a-e9873f4fdb9b"/>
    <d v="2023-01-25T00:00:00"/>
    <n v="23618"/>
    <s v="Refund"/>
    <s v="Web"/>
    <s v="Berry PLC"/>
    <s v="Shopping"/>
    <s v="GBP"/>
    <s v="France"/>
    <n v="0"/>
    <x v="5"/>
  </r>
  <r>
    <s v="2a3c0c48-9d73-4dcb-9898-22a6d1d2172a"/>
    <s v="09fa0833-e2fe-46d1-8b64-acd73331cc05"/>
    <d v="2023-06-10T00:00:00"/>
    <n v="23986"/>
    <s v="Credit"/>
    <s v="Web"/>
    <s v="Harper LLC"/>
    <s v="Shopping"/>
    <s v="GBP"/>
    <s v="India"/>
    <n v="0"/>
    <x v="5"/>
  </r>
  <r>
    <s v="7042924d-affb-4b09-8673-65a7d11b3ec4"/>
    <s v="b00fecf4-d53a-4c3a-83ff-0b3a5380531c"/>
    <d v="2023-12-31T00:00:00"/>
    <n v="12371"/>
    <s v="Refund"/>
    <s v="Web"/>
    <s v="Gutierrez-Harrell"/>
    <s v="Travel"/>
    <s v="INR"/>
    <s v="USA"/>
    <n v="0"/>
    <x v="6"/>
  </r>
  <r>
    <s v="375c61ff-2331-4262-b5b1-9d44d4d28851"/>
    <s v="181da1f8-f171-4696-a25f-c673ef5e39f3"/>
    <d v="2023-10-23T00:00:00"/>
    <n v="35482"/>
    <s v="Credit"/>
    <s v="App"/>
    <s v="Chandler, Black and Fischer"/>
    <s v="Travel"/>
    <s v="GBP"/>
    <s v="India"/>
    <n v="0"/>
    <x v="2"/>
  </r>
  <r>
    <s v="b340a334-2fd3-4a4b-918d-e3c5453225fe"/>
    <s v="9111f1f5-4059-47c9-9bdb-3d4b5ff02ae9"/>
    <d v="2023-04-15T00:00:00"/>
    <n v="13902"/>
    <s v="Debit"/>
    <s v="Web"/>
    <s v="Bradley, Holmes and Carter"/>
    <s v="Utilities"/>
    <s v="USD"/>
    <s v="UK"/>
    <n v="0"/>
    <x v="6"/>
  </r>
  <r>
    <s v="23bb5a0d-38d7-474f-a91e-17441face6db"/>
    <s v="15b5160f-0623-44ff-bb6d-40cea1218980"/>
    <d v="2023-04-27T00:00:00"/>
    <n v="13176"/>
    <s v="Credit"/>
    <s v="ATM"/>
    <s v="Myers Group"/>
    <s v="Grocery"/>
    <s v="USD"/>
    <s v="India"/>
    <n v="0"/>
    <x v="6"/>
  </r>
  <r>
    <s v="786c2462-7304-4a1a-8501-74c91558f8ff"/>
    <s v="22a7c349-46a6-452d-b251-0186fd951b75"/>
    <d v="2023-01-17T00:00:00"/>
    <n v="3436"/>
    <s v="Refund"/>
    <s v="ATM"/>
    <s v="Rowland LLC"/>
    <s v="Grocery"/>
    <s v="INR"/>
    <s v="Germany"/>
    <n v="0"/>
    <x v="0"/>
  </r>
  <r>
    <s v="24d6635e-0245-4240-a667-e116585faeb3"/>
    <s v="dd75dd0f-46a5-4245-b525-e3d6709848fd"/>
    <d v="2023-08-07T00:00:00"/>
    <n v="12181"/>
    <s v="Refund"/>
    <s v="ATM"/>
    <s v="Newton Ltd"/>
    <s v="Utilities"/>
    <s v="EUR"/>
    <s v="Germany"/>
    <n v="0"/>
    <x v="6"/>
  </r>
  <r>
    <s v="3f2630e3-b3cb-4622-99c2-1586320cd721"/>
    <s v="12c1138b-d7be-4639-8b7d-9216ed99ac9e"/>
    <d v="2023-07-28T00:00:00"/>
    <n v="34578"/>
    <s v="Refund"/>
    <s v="Web"/>
    <s v="Conrad-Torres"/>
    <s v="Grocery"/>
    <s v="EUR"/>
    <s v="India"/>
    <n v="0"/>
    <x v="2"/>
  </r>
  <r>
    <s v="41ee6cf1-04c2-432c-aa56-fc9c0b1d9280"/>
    <s v="23b1fa5b-9832-43de-93c4-9a5c892c5c7c"/>
    <d v="2023-10-30T00:00:00"/>
    <n v="12254"/>
    <s v="Credit"/>
    <s v="App"/>
    <s v="Cole Ltd"/>
    <s v="Utilities"/>
    <s v="EUR"/>
    <s v="Germany"/>
    <n v="0"/>
    <x v="6"/>
  </r>
  <r>
    <s v="93019feb-ea40-451f-afff-64d5db479829"/>
    <s v="fc01694a-1eac-45d5-964c-c436f18e44f8"/>
    <d v="2023-08-13T00:00:00"/>
    <n v="32243"/>
    <s v="Debit"/>
    <s v="App"/>
    <s v="Smith, Lopez and Holland"/>
    <s v="Utilities"/>
    <s v="INR"/>
    <s v="USA"/>
    <n v="0"/>
    <x v="2"/>
  </r>
  <r>
    <s v="fa39ff70-4286-4c45-b03f-e59109753085"/>
    <s v="987de8f2-3e9a-472e-8837-4a8610c1a29a"/>
    <d v="2023-04-05T00:00:00"/>
    <n v="35832"/>
    <s v="Credit"/>
    <s v="ATM"/>
    <s v="Compton, Bell and Beasley"/>
    <s v="Travel"/>
    <s v="INR"/>
    <s v="India"/>
    <n v="1"/>
    <x v="2"/>
  </r>
  <r>
    <s v="1b14425e-94ba-483e-a3c6-cbee5bc0c198"/>
    <s v="e771ebab-8fdf-4818-a142-373c0e52cbc1"/>
    <d v="2023-12-07T00:00:00"/>
    <n v="39915"/>
    <s v="Credit"/>
    <s v="ATM"/>
    <s v="Davis-Jackson"/>
    <s v="Grocery"/>
    <s v="INR"/>
    <s v="UK"/>
    <n v="0"/>
    <x v="2"/>
  </r>
  <r>
    <s v="6028562f-f6e4-45cd-a753-625ca092979e"/>
    <s v="189c0ffc-dc91-4762-b04e-b32e561f7e5e"/>
    <d v="2023-10-07T00:00:00"/>
    <n v="40090"/>
    <s v="Debit"/>
    <s v="ATM"/>
    <s v="Schneider, Watkins and Davis"/>
    <s v="Travel"/>
    <s v="EUR"/>
    <s v="Germany"/>
    <n v="0"/>
    <x v="3"/>
  </r>
  <r>
    <s v="574b411a-66cf-452f-92b1-791a4538abaa"/>
    <s v="c17c1820-23f6-40e8-8978-25ad137e21d5"/>
    <d v="2023-05-24T00:00:00"/>
    <n v="40590"/>
    <s v="Refund"/>
    <s v="App"/>
    <s v="Lucas, Hogan and Jones"/>
    <s v="Travel"/>
    <s v="INR"/>
    <s v="USA"/>
    <n v="0"/>
    <x v="3"/>
  </r>
  <r>
    <s v="513b7956-d6ac-4304-9a2b-3c73604e263e"/>
    <s v="d4f604c9-2ccd-4ac3-93fa-fe1393a023f2"/>
    <d v="2023-06-22T00:00:00"/>
    <n v="46022"/>
    <s v="Debit"/>
    <s v="ATM"/>
    <s v="Lewis, Davila and Kelley"/>
    <s v="Food"/>
    <s v="GBP"/>
    <s v="India"/>
    <n v="0"/>
    <x v="3"/>
  </r>
  <r>
    <s v="4dd15ed3-e8c7-4b7b-86b9-eea03171cb88"/>
    <s v="42b28540-224b-4b0d-998d-5ca2c485009c"/>
    <d v="2023-03-25T00:00:00"/>
    <n v="3989"/>
    <s v="Debit"/>
    <s v="App"/>
    <s v="Garcia, Gilbert and Robertson"/>
    <s v="Travel"/>
    <s v="INR"/>
    <s v="France"/>
    <n v="0"/>
    <x v="0"/>
  </r>
  <r>
    <s v="d91f6f79-7d3c-4d71-b418-27e1a97daee1"/>
    <s v="b69c39b9-a73d-43a6-b96e-76fb872fe361"/>
    <d v="2023-04-30T00:00:00"/>
    <n v="47698"/>
    <s v="Refund"/>
    <s v="Web"/>
    <s v="Weaver-Carlson"/>
    <s v="Shopping"/>
    <s v="INR"/>
    <s v="India"/>
    <n v="0"/>
    <x v="3"/>
  </r>
  <r>
    <s v="0c1b3c26-325c-4827-9f19-f370b83271dd"/>
    <s v="dda401e9-b331-4f4d-be90-37354716a271"/>
    <d v="2023-02-25T00:00:00"/>
    <n v="18332"/>
    <s v="Credit"/>
    <s v="App"/>
    <s v="Hughes, Owens and Jones"/>
    <s v="Utilities"/>
    <s v="GBP"/>
    <s v="France"/>
    <n v="0"/>
    <x v="1"/>
  </r>
  <r>
    <s v="e280c519-dd8e-4c42-8755-1d510b4718ad"/>
    <s v="4b6a1b1d-00dd-410c-823c-e92989bc84b6"/>
    <d v="2023-12-21T00:00:00"/>
    <n v="33848"/>
    <s v="Refund"/>
    <s v="ATM"/>
    <s v="Pitts, Johnson and Mathis"/>
    <s v="Utilities"/>
    <s v="GBP"/>
    <s v="India"/>
    <n v="0"/>
    <x v="2"/>
  </r>
  <r>
    <s v="280915ba-df99-4af1-b7c6-a9f75b4e9592"/>
    <s v="61f53510-3206-4b53-9963-03d936d64282"/>
    <d v="2023-10-29T00:00:00"/>
    <n v="2553"/>
    <s v="Debit"/>
    <s v="ATM"/>
    <s v="Cooper, Patrick and Martinez"/>
    <s v="Travel"/>
    <s v="INR"/>
    <s v="India"/>
    <n v="0"/>
    <x v="0"/>
  </r>
  <r>
    <s v="7959a6a0-9504-49bd-bf15-c3ad9f97d5bd"/>
    <s v="f13ef6d2-4161-4e87-93d5-8c587e4e182b"/>
    <d v="2023-12-04T00:00:00"/>
    <n v="25916"/>
    <s v="Refund"/>
    <s v="ATM"/>
    <s v="Wilson-Norton"/>
    <s v="Food"/>
    <s v="USD"/>
    <s v="India"/>
    <n v="0"/>
    <x v="5"/>
  </r>
  <r>
    <s v="e97ee52a-4dc8-4446-b488-4a16e1f23a20"/>
    <s v="2522466b-c9ab-4a1b-9860-79bb0344e247"/>
    <d v="2023-08-04T00:00:00"/>
    <n v="48599"/>
    <s v="Credit"/>
    <s v="App"/>
    <s v="Thomas and Sons"/>
    <s v="Utilities"/>
    <s v="GBP"/>
    <s v="France"/>
    <n v="0"/>
    <x v="3"/>
  </r>
  <r>
    <s v="f0eaa3c6-d844-4f78-bef5-3ae86219ed06"/>
    <s v="e42ea50a-4dd9-4968-bafe-d6be43e1dfa2"/>
    <d v="2023-03-19T00:00:00"/>
    <n v="35514"/>
    <s v="Refund"/>
    <s v="App"/>
    <s v="Patel Ltd"/>
    <s v="Travel"/>
    <s v="USD"/>
    <s v="India"/>
    <n v="0"/>
    <x v="2"/>
  </r>
  <r>
    <s v="266cb656-c929-4016-8642-f2b0e84f540f"/>
    <s v="3f5a0204-23f2-4a2d-8cc5-02e1fc62a7d0"/>
    <d v="2023-12-17T00:00:00"/>
    <n v="47548"/>
    <s v="Refund"/>
    <s v="Web"/>
    <s v="Gallagher-Patrick"/>
    <s v="Utilities"/>
    <s v="INR"/>
    <s v="France"/>
    <n v="0"/>
    <x v="3"/>
  </r>
  <r>
    <s v="45f64f33-8cea-4c8b-848d-0ecceb412b13"/>
    <s v="16222797-8f98-45b3-a6d8-9a8c5324e280"/>
    <d v="2023-08-20T00:00:00"/>
    <n v="8819"/>
    <s v="Refund"/>
    <s v="Web"/>
    <s v="Gibson PLC"/>
    <s v="Travel"/>
    <s v="INR"/>
    <s v="France"/>
    <n v="0"/>
    <x v="4"/>
  </r>
  <r>
    <s v="67e5191c-d925-4560-aa86-85392c5ce301"/>
    <s v="7fe5c73f-1b7a-4ea3-aa9f-3eb8dd1d62d3"/>
    <d v="2023-08-14T00:00:00"/>
    <n v="9914"/>
    <s v="Credit"/>
    <s v="App"/>
    <s v="Wiggins and Sons"/>
    <s v="Grocery"/>
    <s v="GBP"/>
    <s v="India"/>
    <n v="0"/>
    <x v="4"/>
  </r>
  <r>
    <s v="9cef1f78-4ddf-411b-b95b-ef21e221d1a3"/>
    <s v="15e2eb52-9d3e-4f19-902c-f5265662d87b"/>
    <d v="2023-10-12T00:00:00"/>
    <n v="48595"/>
    <s v="Refund"/>
    <s v="App"/>
    <s v="Wright, Frazier and Jackson"/>
    <s v="Grocery"/>
    <s v="EUR"/>
    <s v="India"/>
    <n v="0"/>
    <x v="3"/>
  </r>
  <r>
    <s v="b9e8ae56-04d0-41fb-838f-3778aab47c6e"/>
    <s v="ad21e2ab-aac3-4d22-bbb4-7ebfce0efed3"/>
    <d v="2023-09-02T00:00:00"/>
    <n v="457"/>
    <s v="Refund"/>
    <s v="ATM"/>
    <s v="Miller and Sons"/>
    <s v="Travel"/>
    <s v="INR"/>
    <s v="India"/>
    <n v="0"/>
    <x v="0"/>
  </r>
  <r>
    <s v="1beff1ff-58dd-4411-b5d2-148ced14f628"/>
    <s v="4696db0e-0a30-4255-a908-19c14b4cf406"/>
    <d v="2023-03-07T00:00:00"/>
    <n v="47831"/>
    <s v="Refund"/>
    <s v="ATM"/>
    <s v="Wilson-Fitzgerald"/>
    <s v="Food"/>
    <s v="USD"/>
    <s v="USA"/>
    <n v="0"/>
    <x v="3"/>
  </r>
  <r>
    <s v="57fb7373-af22-4c7a-9dee-acba905d811c"/>
    <s v="142f4290-d7bd-4791-86de-025e03e982fa"/>
    <d v="2023-03-10T00:00:00"/>
    <n v="6140"/>
    <s v="Refund"/>
    <s v="App"/>
    <s v="Stevens-Glenn"/>
    <s v="Utilities"/>
    <s v="INR"/>
    <s v="Germany"/>
    <n v="0"/>
    <x v="4"/>
  </r>
  <r>
    <s v="d81cabd0-b4fc-4bf7-84c9-ffd0d2cce62e"/>
    <s v="5167c254-a980-4a11-825a-af834eaaaa65"/>
    <d v="2023-08-02T00:00:00"/>
    <n v="10930"/>
    <s v="Refund"/>
    <s v="ATM"/>
    <s v="Jackson LLC"/>
    <s v="Travel"/>
    <s v="USD"/>
    <s v="India"/>
    <n v="0"/>
    <x v="6"/>
  </r>
  <r>
    <s v="99d907e5-ee3f-45bd-b430-472353b84f34"/>
    <s v="22b5df97-6b48-4220-a354-f6ae6d195acc"/>
    <d v="2023-09-10T00:00:00"/>
    <n v="41027"/>
    <s v="Debit"/>
    <s v="Web"/>
    <s v="Holland-Phillips"/>
    <s v="Travel"/>
    <s v="INR"/>
    <s v="France"/>
    <n v="0"/>
    <x v="3"/>
  </r>
  <r>
    <s v="df595c7c-bf35-4f4b-b8b1-205e391158d0"/>
    <s v="b0977501-9c68-4b36-aa46-a794a60153ea"/>
    <d v="2023-02-18T00:00:00"/>
    <n v="23528"/>
    <s v="Debit"/>
    <s v="ATM"/>
    <s v="Boyer-Duffy"/>
    <s v="Grocery"/>
    <s v="INR"/>
    <s v="USA"/>
    <n v="0"/>
    <x v="5"/>
  </r>
  <r>
    <s v="04a4211a-40e1-4768-bcd1-795081d1596a"/>
    <s v="98103029-1d04-4a25-a450-8eb5873156b8"/>
    <d v="2023-04-10T00:00:00"/>
    <n v="48529"/>
    <s v="Credit"/>
    <s v="Web"/>
    <s v="Smith Group"/>
    <s v="Travel"/>
    <s v="INR"/>
    <s v="USA"/>
    <n v="0"/>
    <x v="3"/>
  </r>
  <r>
    <s v="b5f22c1d-509e-4263-aa8a-995283448662"/>
    <s v="5b9999d7-7322-4dfa-aa76-c29dd45b875b"/>
    <d v="2023-03-11T00:00:00"/>
    <n v="27601"/>
    <s v="Debit"/>
    <s v="ATM"/>
    <s v="Snyder Ltd"/>
    <s v="Shopping"/>
    <s v="GBP"/>
    <s v="UK"/>
    <n v="0"/>
    <x v="5"/>
  </r>
  <r>
    <s v="9f4e6425-3563-4294-bf3e-777a85573355"/>
    <s v="1a35187c-79da-40b9-920c-d3b84d26d96f"/>
    <d v="2023-04-10T00:00:00"/>
    <n v="30566"/>
    <s v="Refund"/>
    <s v="ATM"/>
    <s v="Martinez, Rivera and Kim"/>
    <s v="Utilities"/>
    <s v="USD"/>
    <s v="Germany"/>
    <n v="0"/>
    <x v="2"/>
  </r>
  <r>
    <s v="f94a1dee-3e9f-4945-980b-4fce43b0a542"/>
    <s v="dfa4807e-b1a1-4d39-b1ab-ea96e2f4c35c"/>
    <d v="2023-03-13T00:00:00"/>
    <n v="22394"/>
    <s v="Refund"/>
    <s v="Web"/>
    <s v="Adams and Sons"/>
    <s v="Utilities"/>
    <s v="INR"/>
    <s v="Germany"/>
    <n v="0"/>
    <x v="5"/>
  </r>
  <r>
    <s v="583796ce-643b-4776-8f92-da64dc91acce"/>
    <s v="1cce93d1-e5c8-4361-ad20-022ada5460b1"/>
    <d v="2023-01-02T00:00:00"/>
    <n v="40241"/>
    <s v="Debit"/>
    <s v="App"/>
    <s v="Glover, Jones and Holder"/>
    <s v="Food"/>
    <s v="USD"/>
    <s v="UK"/>
    <n v="0"/>
    <x v="3"/>
  </r>
  <r>
    <s v="df7a78a6-60f6-4ad0-8a8f-4951db5f50ee"/>
    <s v="4e2cf688-1adf-4bdb-afed-84ebfedb852f"/>
    <d v="2023-05-10T00:00:00"/>
    <n v="24294"/>
    <s v="Refund"/>
    <s v="App"/>
    <s v="Frazier-Johnson"/>
    <s v="Travel"/>
    <s v="INR"/>
    <s v="USA"/>
    <n v="0"/>
    <x v="5"/>
  </r>
  <r>
    <s v="6f8859a5-aa02-476e-949c-b47e5209308e"/>
    <s v="64029517-2a9e-4868-83f2-636e72050a31"/>
    <d v="2023-07-19T00:00:00"/>
    <n v="17548"/>
    <s v="Debit"/>
    <s v="ATM"/>
    <s v="Kelly-Ramirez"/>
    <s v="Shopping"/>
    <s v="GBP"/>
    <s v="France"/>
    <n v="0"/>
    <x v="1"/>
  </r>
  <r>
    <s v="3bc3373b-d196-4439-8aef-728c6791a5d4"/>
    <s v="6876826d-9173-46c9-a1ad-abb79a62513f"/>
    <d v="2023-06-03T00:00:00"/>
    <n v="41986"/>
    <s v="Credit"/>
    <s v="Web"/>
    <s v="Harris Ltd"/>
    <s v="Shopping"/>
    <s v="INR"/>
    <s v="UK"/>
    <n v="0"/>
    <x v="3"/>
  </r>
  <r>
    <s v="1b152869-b326-4a45-892a-f03ba5adf53b"/>
    <s v="846f2856-2956-4672-a34e-881530fff4f6"/>
    <d v="2023-04-11T00:00:00"/>
    <n v="29755"/>
    <s v="Credit"/>
    <s v="ATM"/>
    <s v="Gaines and Sons"/>
    <s v="Grocery"/>
    <s v="GBP"/>
    <s v="Germany"/>
    <n v="0"/>
    <x v="5"/>
  </r>
  <r>
    <s v="15e00003-d84d-458b-875b-4c14f8462054"/>
    <s v="3ad361de-17cd-4a14-ab8f-ca44ed9a79a2"/>
    <d v="2023-03-19T00:00:00"/>
    <n v="37519"/>
    <s v="Credit"/>
    <s v="App"/>
    <s v="Robles-Curtis"/>
    <s v="Food"/>
    <s v="USD"/>
    <s v="USA"/>
    <n v="0"/>
    <x v="2"/>
  </r>
  <r>
    <s v="e95528be-759b-49c4-9625-e7c45775820a"/>
    <s v="4c407098-5dd6-4593-b1f2-c908e38dbb7e"/>
    <d v="2023-04-19T00:00:00"/>
    <n v="15485"/>
    <s v="Credit"/>
    <s v="Web"/>
    <s v="Jones Group"/>
    <s v="Shopping"/>
    <s v="INR"/>
    <s v="India"/>
    <n v="0"/>
    <x v="1"/>
  </r>
  <r>
    <s v="f094d333-e48d-4b46-a5cf-03baddb2f3da"/>
    <s v="75b8b565-cb64-4023-8be9-1cbccaa2e10f"/>
    <d v="2023-06-28T00:00:00"/>
    <n v="36039"/>
    <s v="Refund"/>
    <s v="Web"/>
    <s v="Garza-Green"/>
    <s v="Grocery"/>
    <s v="GBP"/>
    <s v="UK"/>
    <n v="0"/>
    <x v="2"/>
  </r>
  <r>
    <s v="d856bbb0-8bb2-4e2a-bce0-244b89f464ad"/>
    <s v="98f1d552-8086-4f58-a959-642a7ddf20e5"/>
    <d v="2023-04-07T00:00:00"/>
    <n v="47644"/>
    <s v="Credit"/>
    <s v="ATM"/>
    <s v="Blair, Carr and Snyder"/>
    <s v="Shopping"/>
    <s v="EUR"/>
    <s v="France"/>
    <n v="0"/>
    <x v="3"/>
  </r>
  <r>
    <s v="29cf0d42-3677-4ea6-818b-6d331551de12"/>
    <s v="4b4444b5-4700-4868-978e-651a0a999085"/>
    <d v="2023-02-13T00:00:00"/>
    <n v="38212"/>
    <s v="Debit"/>
    <s v="Web"/>
    <s v="Vasquez, Andrews and Sherman"/>
    <s v="Food"/>
    <s v="EUR"/>
    <s v="India"/>
    <n v="0"/>
    <x v="2"/>
  </r>
  <r>
    <s v="8ca9db0b-5347-4d8a-84ba-f4271e49dc9e"/>
    <s v="7fec7d97-8e13-4327-b461-cc8f6e1625f3"/>
    <d v="2023-10-03T00:00:00"/>
    <n v="9299"/>
    <s v="Refund"/>
    <s v="ATM"/>
    <s v="Erickson Group"/>
    <s v="Utilities"/>
    <s v="GBP"/>
    <s v="USA"/>
    <n v="0"/>
    <x v="4"/>
  </r>
  <r>
    <s v="f10f835c-81fa-45ad-973f-9cd6041363f5"/>
    <s v="fe51894d-4834-4b3a-8514-7fea96447c04"/>
    <d v="2023-12-21T00:00:00"/>
    <n v="36532"/>
    <s v="Refund"/>
    <s v="App"/>
    <s v="Davis PLC"/>
    <s v="Travel"/>
    <s v="INR"/>
    <s v="UK"/>
    <n v="0"/>
    <x v="2"/>
  </r>
  <r>
    <s v="7b21fb00-5c15-4b78-a751-d21300271097"/>
    <s v="b8daa7f2-3183-4385-84d3-5f1f6d096ec0"/>
    <d v="2023-10-29T00:00:00"/>
    <n v="18354"/>
    <s v="Refund"/>
    <s v="Web"/>
    <s v="Cummings-Martinez"/>
    <s v="Grocery"/>
    <s v="EUR"/>
    <s v="UK"/>
    <n v="0"/>
    <x v="1"/>
  </r>
  <r>
    <s v="6326ee35-3e40-4347-9907-e4c01a254c4e"/>
    <s v="491f7bd6-3d85-4d44-9426-8795b1b27d3e"/>
    <d v="2023-04-11T00:00:00"/>
    <n v="8477"/>
    <s v="Debit"/>
    <s v="Web"/>
    <s v="Jones-Woods"/>
    <s v="Travel"/>
    <s v="EUR"/>
    <s v="USA"/>
    <n v="0"/>
    <x v="4"/>
  </r>
  <r>
    <s v="0d08fd13-43b5-4520-bb19-e603aa041558"/>
    <s v="a6ee8026-f9e6-4cca-81e2-10eca57cf826"/>
    <d v="2023-12-03T00:00:00"/>
    <n v="38344"/>
    <s v="Credit"/>
    <s v="App"/>
    <s v="Thompson-Little"/>
    <s v="Travel"/>
    <s v="USD"/>
    <s v="France"/>
    <n v="0"/>
    <x v="2"/>
  </r>
  <r>
    <s v="586d4572-d359-4f67-9a04-159e017a666a"/>
    <s v="fb306736-05fc-47b7-a7fc-fdcd398e0b7a"/>
    <d v="2023-04-23T00:00:00"/>
    <n v="33017"/>
    <s v="Refund"/>
    <s v="App"/>
    <s v="Fox, Benitez and White"/>
    <s v="Shopping"/>
    <s v="EUR"/>
    <s v="France"/>
    <n v="0"/>
    <x v="2"/>
  </r>
  <r>
    <s v="ae299c08-e1f1-4c64-910d-06b689fd6af9"/>
    <s v="971056e2-1584-4b4d-ad84-41566a686d6f"/>
    <d v="2023-08-23T00:00:00"/>
    <n v="1476"/>
    <s v="Refund"/>
    <s v="App"/>
    <s v="Ortiz, Reese and Thompson"/>
    <s v="Grocery"/>
    <s v="INR"/>
    <s v="France"/>
    <n v="0"/>
    <x v="0"/>
  </r>
  <r>
    <s v="eb6b10ac-51de-4246-9df4-43de44bffcf4"/>
    <s v="15303ada-f369-4b22-b949-ae4b87ea36aa"/>
    <d v="2023-01-09T00:00:00"/>
    <n v="15243"/>
    <s v="Refund"/>
    <s v="App"/>
    <s v="Rivera LLC"/>
    <s v="Shopping"/>
    <s v="USD"/>
    <s v="France"/>
    <n v="0"/>
    <x v="1"/>
  </r>
  <r>
    <s v="c5412b14-81f2-4798-b0bf-ad8107e56133"/>
    <s v="947a59ff-1905-4cd1-aa30-b1e143750508"/>
    <d v="2023-07-31T00:00:00"/>
    <n v="2110"/>
    <s v="Refund"/>
    <s v="App"/>
    <s v="Young-Thompson"/>
    <s v="Travel"/>
    <s v="INR"/>
    <s v="USA"/>
    <n v="0"/>
    <x v="0"/>
  </r>
  <r>
    <s v="f437109d-0075-4c4d-9bb0-56a2e50f48e5"/>
    <s v="6084b2b0-b5fc-491f-aa30-91ca61a913ed"/>
    <d v="2023-03-06T00:00:00"/>
    <n v="1635"/>
    <s v="Credit"/>
    <s v="Web"/>
    <s v="Petersen, Lawson and Davis"/>
    <s v="Grocery"/>
    <s v="USD"/>
    <s v="Germany"/>
    <n v="0"/>
    <x v="0"/>
  </r>
  <r>
    <s v="75ec11f3-3d86-4dc8-a34c-816e93d87e8e"/>
    <s v="16396b7a-7272-4168-9f58-7caae13ae716"/>
    <d v="2023-04-07T00:00:00"/>
    <n v="14164"/>
    <s v="Debit"/>
    <s v="App"/>
    <s v="Thompson PLC"/>
    <s v="Utilities"/>
    <s v="USD"/>
    <s v="Germany"/>
    <n v="0"/>
    <x v="6"/>
  </r>
  <r>
    <s v="d4c3aaaa-eceb-437a-abbd-dadbafd6224f"/>
    <s v="ce89ce20-ca95-43d2-84e8-b77703b267e2"/>
    <d v="2023-12-30T00:00:00"/>
    <n v="42022"/>
    <s v="Credit"/>
    <s v="App"/>
    <s v="Carter-Powers"/>
    <s v="Utilities"/>
    <s v="USD"/>
    <s v="India"/>
    <n v="0"/>
    <x v="3"/>
  </r>
  <r>
    <s v="20726dd9-e073-4191-8aba-ea307bfed5c5"/>
    <s v="3c6c0da8-7f42-442c-9baf-665329bbd86e"/>
    <d v="2023-12-08T00:00:00"/>
    <n v="37604"/>
    <s v="Refund"/>
    <s v="ATM"/>
    <s v="Pham-Potts"/>
    <s v="Utilities"/>
    <s v="GBP"/>
    <s v="Germany"/>
    <n v="0"/>
    <x v="2"/>
  </r>
  <r>
    <s v="3a49cb04-37ba-428d-86f7-302d62bd99ae"/>
    <s v="314f7e99-5a24-4786-8af3-72be364ac7f4"/>
    <d v="2023-10-08T00:00:00"/>
    <n v="11034"/>
    <s v="Debit"/>
    <s v="App"/>
    <s v="Adkins-Harrison"/>
    <s v="Travel"/>
    <s v="GBP"/>
    <s v="Germany"/>
    <n v="0"/>
    <x v="6"/>
  </r>
  <r>
    <s v="1082f73a-a89a-450d-826f-f9f46c356df7"/>
    <s v="a72fabab-25ed-4ea9-a69d-c3b6c74093ac"/>
    <d v="2023-01-03T00:00:00"/>
    <n v="11662"/>
    <s v="Refund"/>
    <s v="Web"/>
    <s v="Williamson PLC"/>
    <s v="Food"/>
    <s v="INR"/>
    <s v="Germany"/>
    <n v="0"/>
    <x v="6"/>
  </r>
  <r>
    <s v="4f926225-ad4f-4f49-97c1-bb39cd66eb5d"/>
    <s v="e688f05e-7e6f-432d-b67c-f0887f4ad1b5"/>
    <d v="2023-04-19T00:00:00"/>
    <n v="1397"/>
    <s v="Credit"/>
    <s v="App"/>
    <s v="Miller PLC"/>
    <s v="Shopping"/>
    <s v="USD"/>
    <s v="USA"/>
    <n v="0"/>
    <x v="0"/>
  </r>
  <r>
    <s v="b486af13-cba5-4fd6-9679-3f0612644672"/>
    <s v="46121549-53a0-4862-a732-acd62f348ad2"/>
    <d v="2023-07-23T00:00:00"/>
    <n v="35044"/>
    <s v="Credit"/>
    <s v="ATM"/>
    <s v="Medina, Jordan and Hill"/>
    <s v="Travel"/>
    <s v="INR"/>
    <s v="USA"/>
    <n v="0"/>
    <x v="2"/>
  </r>
  <r>
    <s v="1cda0f4b-1d74-4336-ade5-e02721ece55e"/>
    <s v="42cea886-27c8-486a-83fd-60b3afbd57df"/>
    <d v="2023-09-01T00:00:00"/>
    <n v="37085"/>
    <s v="Refund"/>
    <s v="App"/>
    <s v="Murphy, Faulkner and Arias"/>
    <s v="Shopping"/>
    <s v="USD"/>
    <s v="India"/>
    <n v="1"/>
    <x v="2"/>
  </r>
  <r>
    <s v="c87e7309-2c99-4175-9a3a-fac9365c6e11"/>
    <s v="a15b79b6-1385-475c-a1f0-c098d1935abb"/>
    <d v="2023-10-12T00:00:00"/>
    <n v="14905"/>
    <s v="Debit"/>
    <s v="Web"/>
    <s v="Terry-Long"/>
    <s v="Shopping"/>
    <s v="USD"/>
    <s v="India"/>
    <n v="1"/>
    <x v="6"/>
  </r>
  <r>
    <s v="f28f30c0-3354-40ac-b1e8-0db531733582"/>
    <s v="3df41cf4-88e0-4c19-827f-2b36701688a2"/>
    <d v="2023-12-18T00:00:00"/>
    <n v="9590"/>
    <s v="Debit"/>
    <s v="ATM"/>
    <s v="Le, Walker and Joseph"/>
    <s v="Travel"/>
    <s v="EUR"/>
    <s v="USA"/>
    <n v="0"/>
    <x v="4"/>
  </r>
  <r>
    <s v="140b3e21-dc3c-4afc-9e49-c60a89096b5e"/>
    <s v="3d4b89bc-bedd-4067-ae8a-cafe6ca32e8b"/>
    <d v="2023-03-07T00:00:00"/>
    <n v="23184"/>
    <s v="Credit"/>
    <s v="Web"/>
    <s v="Thomas-Gill"/>
    <s v="Travel"/>
    <s v="EUR"/>
    <s v="USA"/>
    <n v="0"/>
    <x v="5"/>
  </r>
  <r>
    <s v="f060f172-a84a-4aff-bfe8-1b4c86814d6b"/>
    <s v="0ea85777-89cf-414b-a49e-36c5728c9205"/>
    <d v="2023-07-30T00:00:00"/>
    <n v="40983"/>
    <s v="Refund"/>
    <s v="App"/>
    <s v="Diaz-Brooks"/>
    <s v="Utilities"/>
    <s v="INR"/>
    <s v="India"/>
    <n v="0"/>
    <x v="3"/>
  </r>
  <r>
    <s v="acc99b97-fd77-41a8-a9e9-d60bc844a165"/>
    <s v="6d3914c0-1b20-4bf6-9e4b-aa2aaeee1052"/>
    <d v="2023-01-22T00:00:00"/>
    <n v="18440"/>
    <s v="Refund"/>
    <s v="App"/>
    <s v="Montoya, Wong and Cox"/>
    <s v="Shopping"/>
    <s v="GBP"/>
    <s v="Germany"/>
    <n v="0"/>
    <x v="1"/>
  </r>
  <r>
    <s v="b6e3e228-f129-4dcb-86ba-d39c463804a1"/>
    <s v="10fdb1ca-941a-4e9c-915a-d4d14700a3cd"/>
    <d v="2023-04-22T00:00:00"/>
    <n v="9790"/>
    <s v="Credit"/>
    <s v="Web"/>
    <s v="Hall, Sutton and Williams"/>
    <s v="Grocery"/>
    <s v="USD"/>
    <s v="USA"/>
    <n v="0"/>
    <x v="4"/>
  </r>
  <r>
    <s v="4653ff61-315b-44ae-8017-fb92320eed22"/>
    <s v="5996c8b3-7fab-491c-a498-fe88eda0f2f3"/>
    <d v="2023-07-17T00:00:00"/>
    <n v="40530"/>
    <s v="Debit"/>
    <s v="Web"/>
    <s v="Stein and Sons"/>
    <s v="Utilities"/>
    <s v="USD"/>
    <s v="Germany"/>
    <n v="0"/>
    <x v="3"/>
  </r>
  <r>
    <s v="360ae10c-1436-4260-9434-092dcbbeea05"/>
    <s v="118dcca6-2f52-4eb6-9629-2b043072b121"/>
    <d v="2023-10-17T00:00:00"/>
    <n v="11735"/>
    <s v="Refund"/>
    <s v="Web"/>
    <s v="Bennett and Sons"/>
    <s v="Travel"/>
    <s v="GBP"/>
    <s v="India"/>
    <n v="0"/>
    <x v="6"/>
  </r>
  <r>
    <s v="9dfa9c55-e732-43e6-9087-d0dde6b6f42c"/>
    <s v="5768ba9a-1fa9-4bd6-af25-cbe207fe7ec8"/>
    <d v="2023-04-17T00:00:00"/>
    <n v="36907"/>
    <s v="Credit"/>
    <s v="Web"/>
    <s v="Zavala Group"/>
    <s v="Food"/>
    <s v="USD"/>
    <s v="UK"/>
    <n v="0"/>
    <x v="2"/>
  </r>
  <r>
    <s v="d8f8cb97-b255-414f-8b8d-cebfb3bebf34"/>
    <s v="af2dd8f0-1d19-4eec-929f-efba97bf86b3"/>
    <d v="2023-05-11T00:00:00"/>
    <n v="25294"/>
    <s v="Debit"/>
    <s v="App"/>
    <s v="Daniel, Lopez and White"/>
    <s v="Shopping"/>
    <s v="GBP"/>
    <s v="Germany"/>
    <n v="0"/>
    <x v="5"/>
  </r>
  <r>
    <s v="9722dd1e-121c-4ab5-bce9-f48b7ac4322e"/>
    <s v="feb6a282-54c5-427d-a630-f8e3286f793d"/>
    <d v="2023-01-28T00:00:00"/>
    <n v="41417"/>
    <s v="Credit"/>
    <s v="App"/>
    <s v="Gordon-Franklin"/>
    <s v="Shopping"/>
    <s v="GBP"/>
    <s v="France"/>
    <n v="0"/>
    <x v="3"/>
  </r>
  <r>
    <s v="005c5023-c2bf-47cb-92f4-cf2e5887a3f1"/>
    <s v="f10f1f62-e46f-4e3b-87f6-dfaa4ce31c63"/>
    <d v="2023-08-21T00:00:00"/>
    <n v="38455"/>
    <s v="Credit"/>
    <s v="App"/>
    <s v="Calderon Inc"/>
    <s v="Grocery"/>
    <s v="GBP"/>
    <s v="UK"/>
    <n v="0"/>
    <x v="2"/>
  </r>
  <r>
    <s v="a9f5e7b1-4e4b-4176-987a-e31a9673060a"/>
    <s v="229edea1-8b5f-4ab3-9689-44a51cddac23"/>
    <d v="2023-05-28T00:00:00"/>
    <n v="8796"/>
    <s v="Credit"/>
    <s v="Web"/>
    <s v="Chandler-Cunningham"/>
    <s v="Travel"/>
    <s v="USD"/>
    <s v="USA"/>
    <n v="0"/>
    <x v="4"/>
  </r>
  <r>
    <s v="0493604f-35ed-4251-a738-dc602c15323b"/>
    <s v="2f9ffc1c-a043-4943-a9cd-d91a57ee3e46"/>
    <d v="2023-11-24T00:00:00"/>
    <n v="22010"/>
    <s v="Refund"/>
    <s v="ATM"/>
    <s v="Herring, Marshall and Barry"/>
    <s v="Food"/>
    <s v="INR"/>
    <s v="UK"/>
    <n v="0"/>
    <x v="5"/>
  </r>
  <r>
    <s v="c8a9c12b-b335-4fe7-a615-afc088bf6f17"/>
    <s v="0adaf92d-2534-4858-b1e8-9782e23d2e90"/>
    <d v="2023-10-13T00:00:00"/>
    <n v="31066"/>
    <s v="Debit"/>
    <s v="Web"/>
    <s v="Koch-Wang"/>
    <s v="Grocery"/>
    <s v="EUR"/>
    <s v="Germany"/>
    <n v="0"/>
    <x v="2"/>
  </r>
  <r>
    <s v="bfd0b79b-c7d7-41cb-b7c6-9163f1bd04e4"/>
    <s v="333ea67c-c5ad-4ab1-8e36-01575695ac3c"/>
    <d v="2023-08-14T00:00:00"/>
    <n v="14156"/>
    <s v="Refund"/>
    <s v="ATM"/>
    <s v="Warren-Clark"/>
    <s v="Travel"/>
    <s v="EUR"/>
    <s v="France"/>
    <n v="0"/>
    <x v="6"/>
  </r>
  <r>
    <s v="86d4603a-a200-47e2-9d8e-8045b4c3d309"/>
    <s v="7021e6b0-4937-498d-a6c0-cc8e3fec4cd1"/>
    <d v="2023-11-01T00:00:00"/>
    <n v="16796"/>
    <s v="Credit"/>
    <s v="ATM"/>
    <s v="Chase, Hunt and Jones"/>
    <s v="Utilities"/>
    <s v="GBP"/>
    <s v="Germany"/>
    <n v="0"/>
    <x v="1"/>
  </r>
  <r>
    <s v="d203382f-9c07-4917-986c-4e80ff7d212f"/>
    <s v="8839e2b5-409d-408c-84e2-ca170150e863"/>
    <d v="2023-12-03T00:00:00"/>
    <n v="45894"/>
    <s v="Refund"/>
    <s v="ATM"/>
    <s v="Knight, Miller and Bowman"/>
    <s v="Grocery"/>
    <s v="INR"/>
    <s v="UK"/>
    <n v="0"/>
    <x v="3"/>
  </r>
  <r>
    <s v="be35a534-66ef-419a-b9fe-4810c81abc01"/>
    <s v="f131aac7-9f4b-4e25-9f14-72dbc7ff1f21"/>
    <d v="2023-07-04T00:00:00"/>
    <n v="27035"/>
    <s v="Refund"/>
    <s v="App"/>
    <s v="Meyer, Brown and Ramos"/>
    <s v="Travel"/>
    <s v="EUR"/>
    <s v="France"/>
    <n v="0"/>
    <x v="5"/>
  </r>
  <r>
    <s v="c2ab36a7-5dff-44f4-9876-95b023ac2b84"/>
    <s v="2f57fe38-3500-4ba6-835d-6edea3c9ce99"/>
    <d v="2023-11-16T00:00:00"/>
    <n v="25599"/>
    <s v="Refund"/>
    <s v="ATM"/>
    <s v="Li-Decker"/>
    <s v="Utilities"/>
    <s v="GBP"/>
    <s v="India"/>
    <n v="0"/>
    <x v="5"/>
  </r>
  <r>
    <s v="2901cb3a-8213-4bfe-8210-96d4cad7ab0b"/>
    <s v="6866bda9-f4d7-457a-923c-6b6cb499acf3"/>
    <d v="2023-11-04T00:00:00"/>
    <n v="11409"/>
    <s v="Credit"/>
    <s v="Web"/>
    <s v="Evans, Thompson and Anderson"/>
    <s v="Grocery"/>
    <s v="INR"/>
    <s v="India"/>
    <n v="0"/>
    <x v="6"/>
  </r>
  <r>
    <s v="7fb5a235-3541-4dbd-9316-93967edd05ba"/>
    <s v="c03f0034-7399-4177-a17a-56b10641ff10"/>
    <d v="2023-09-08T00:00:00"/>
    <n v="37979"/>
    <s v="Credit"/>
    <s v="ATM"/>
    <s v="Johnson, Hernandez and Terry"/>
    <s v="Travel"/>
    <s v="GBP"/>
    <s v="Germany"/>
    <n v="0"/>
    <x v="2"/>
  </r>
  <r>
    <s v="9875f4f2-bfd8-4305-b8ce-dc415cc93118"/>
    <s v="75da3e50-822b-4c3d-b149-403167ef7e9e"/>
    <d v="2023-03-03T00:00:00"/>
    <n v="3468"/>
    <s v="Credit"/>
    <s v="Web"/>
    <s v="Phillips LLC"/>
    <s v="Food"/>
    <s v="USD"/>
    <s v="USA"/>
    <n v="0"/>
    <x v="0"/>
  </r>
  <r>
    <s v="bd16b04f-2cf6-4298-813b-5c6d6acc59ee"/>
    <s v="c3aea2d1-ba2b-4ab5-91b0-a3c5c9e7baba"/>
    <d v="2023-04-17T00:00:00"/>
    <n v="14654"/>
    <s v="Credit"/>
    <s v="Web"/>
    <s v="Long, Henderson and Johnson"/>
    <s v="Shopping"/>
    <s v="EUR"/>
    <s v="France"/>
    <n v="0"/>
    <x v="6"/>
  </r>
  <r>
    <s v="dcd4ff33-eede-4c34-80e9-54f6f57458f9"/>
    <s v="baa5daef-aba3-470b-85c4-b44ff93b5dbf"/>
    <d v="2023-10-01T00:00:00"/>
    <n v="28594"/>
    <s v="Refund"/>
    <s v="ATM"/>
    <s v="Jones-Rivera"/>
    <s v="Travel"/>
    <s v="USD"/>
    <s v="UK"/>
    <n v="0"/>
    <x v="5"/>
  </r>
  <r>
    <s v="439ccea1-7d41-413a-a637-bc63dc4f6fb6"/>
    <s v="16b26435-7bb8-4e94-b03f-1ed0add178ef"/>
    <d v="2023-02-15T00:00:00"/>
    <n v="7063"/>
    <s v="Refund"/>
    <s v="ATM"/>
    <s v="Branch, Elliott and Davidson"/>
    <s v="Travel"/>
    <s v="GBP"/>
    <s v="UK"/>
    <n v="0"/>
    <x v="4"/>
  </r>
  <r>
    <s v="99cf6fee-1241-41ef-8a5e-e510fc99c09c"/>
    <s v="a38685f6-6db7-44f3-909d-5c8d4562daff"/>
    <d v="2023-03-04T00:00:00"/>
    <n v="42171"/>
    <s v="Credit"/>
    <s v="Web"/>
    <s v="Stone-Baxter"/>
    <s v="Shopping"/>
    <s v="EUR"/>
    <s v="France"/>
    <n v="0"/>
    <x v="3"/>
  </r>
  <r>
    <s v="cb461201-0838-4851-ba23-1ecfa7a96066"/>
    <s v="a5d01c19-b801-40f9-87a3-177c322931d3"/>
    <d v="2023-01-23T00:00:00"/>
    <n v="37555"/>
    <s v="Refund"/>
    <s v="Web"/>
    <s v="Smith Group"/>
    <s v="Shopping"/>
    <s v="EUR"/>
    <s v="UK"/>
    <n v="0"/>
    <x v="2"/>
  </r>
  <r>
    <s v="ebee1a42-8f53-4855-936a-9a90582f94e1"/>
    <s v="def0c738-5996-41d6-9565-fe5d145581da"/>
    <d v="2023-08-14T00:00:00"/>
    <n v="36373"/>
    <s v="Credit"/>
    <s v="Web"/>
    <s v="Young Inc"/>
    <s v="Shopping"/>
    <s v="INR"/>
    <s v="France"/>
    <n v="0"/>
    <x v="2"/>
  </r>
  <r>
    <s v="d2dee28e-6fb9-440b-99a5-6a4f7ba40d39"/>
    <s v="64954fe3-b1db-4b32-a274-0d4e159cebfc"/>
    <d v="2023-04-13T00:00:00"/>
    <n v="17797"/>
    <s v="Debit"/>
    <s v="Web"/>
    <s v="Adkins, Gonzalez and Robles"/>
    <s v="Utilities"/>
    <s v="USD"/>
    <s v="Germany"/>
    <n v="0"/>
    <x v="1"/>
  </r>
  <r>
    <s v="a2fa5a36-e224-46fc-9250-9b71eff7f641"/>
    <s v="304502ae-6aa0-4b4b-b6a7-12d0dcde33b7"/>
    <d v="2023-05-18T00:00:00"/>
    <n v="41930"/>
    <s v="Debit"/>
    <s v="App"/>
    <s v="Mason, Terry and Lee"/>
    <s v="Grocery"/>
    <s v="USD"/>
    <s v="Germany"/>
    <n v="0"/>
    <x v="3"/>
  </r>
  <r>
    <s v="1f9f9dd2-c7b2-43ea-bc90-9c40e3ffb4bc"/>
    <s v="f1c1096e-cd6e-4c6f-b9b7-d2fe57e6615c"/>
    <d v="2023-09-19T00:00:00"/>
    <n v="19868"/>
    <s v="Refund"/>
    <s v="App"/>
    <s v="Baker and Sons"/>
    <s v="Travel"/>
    <s v="GBP"/>
    <s v="India"/>
    <n v="0"/>
    <x v="1"/>
  </r>
  <r>
    <s v="0ca172be-a947-4a0d-9d99-90703398d034"/>
    <s v="808a8459-50bc-4c18-8adf-1c0a7e3d88a3"/>
    <d v="2023-11-29T00:00:00"/>
    <n v="15696"/>
    <s v="Debit"/>
    <s v="ATM"/>
    <s v="Smith, Davis and Reynolds"/>
    <s v="Food"/>
    <s v="EUR"/>
    <s v="Germany"/>
    <n v="0"/>
    <x v="1"/>
  </r>
  <r>
    <s v="428353fd-e38a-4a38-a3a7-e79a5eb5d53c"/>
    <s v="92eb4614-4b4f-4248-8e49-720d2225137e"/>
    <d v="2023-03-03T00:00:00"/>
    <n v="21329"/>
    <s v="Refund"/>
    <s v="App"/>
    <s v="Murphy, Mendez and Gonzalez"/>
    <s v="Utilities"/>
    <s v="EUR"/>
    <s v="France"/>
    <n v="0"/>
    <x v="5"/>
  </r>
  <r>
    <s v="56d830a3-98c5-47d9-8702-c5b3582a4726"/>
    <s v="f22cfeb1-026d-44c2-b1e7-5fe1b94c9577"/>
    <d v="2023-06-20T00:00:00"/>
    <n v="17614"/>
    <s v="Refund"/>
    <s v="Web"/>
    <s v="Hunter Ltd"/>
    <s v="Shopping"/>
    <s v="GBP"/>
    <s v="France"/>
    <n v="0"/>
    <x v="1"/>
  </r>
  <r>
    <s v="2662a1d2-542f-4d61-a3e8-68bad3b2b828"/>
    <s v="2aecdf5e-da00-4805-8e6b-21f3213a786e"/>
    <d v="2023-09-05T00:00:00"/>
    <n v="37762"/>
    <s v="Credit"/>
    <s v="App"/>
    <s v="Hill-Evans"/>
    <s v="Travel"/>
    <s v="GBP"/>
    <s v="France"/>
    <n v="0"/>
    <x v="2"/>
  </r>
  <r>
    <s v="176088e5-5b5b-4743-ba9c-3ff31f0d918f"/>
    <s v="6735a173-52ec-4382-8650-12448d24b762"/>
    <d v="2023-11-12T00:00:00"/>
    <n v="38644"/>
    <s v="Credit"/>
    <s v="ATM"/>
    <s v="Smith-Farmer"/>
    <s v="Grocery"/>
    <s v="USD"/>
    <s v="India"/>
    <n v="0"/>
    <x v="2"/>
  </r>
  <r>
    <s v="663b1799-59de-42a0-a8a3-b05f453875f4"/>
    <s v="b7b9387b-677b-4216-806e-c3989a4a2a9c"/>
    <d v="2023-10-01T00:00:00"/>
    <n v="20622"/>
    <s v="Debit"/>
    <s v="App"/>
    <s v="Jackson and Sons"/>
    <s v="Utilities"/>
    <s v="USD"/>
    <s v="UK"/>
    <n v="0"/>
    <x v="5"/>
  </r>
  <r>
    <s v="504e99a0-dc07-47ba-9aa1-ad8ffa0baab0"/>
    <s v="7b76f1b2-54fc-4281-b225-15a53a89591e"/>
    <d v="2023-07-16T00:00:00"/>
    <n v="15825"/>
    <s v="Debit"/>
    <s v="App"/>
    <s v="Stewart Group"/>
    <s v="Travel"/>
    <s v="USD"/>
    <s v="France"/>
    <n v="0"/>
    <x v="1"/>
  </r>
  <r>
    <s v="63c1c709-d701-4ad8-a43b-c7eb95a58f6f"/>
    <s v="52c28839-db51-4bc0-a2bd-6dd6cdd67b39"/>
    <d v="2023-11-13T00:00:00"/>
    <n v="17645"/>
    <s v="Refund"/>
    <s v="App"/>
    <s v="Dickson Group"/>
    <s v="Travel"/>
    <s v="USD"/>
    <s v="USA"/>
    <n v="0"/>
    <x v="1"/>
  </r>
  <r>
    <s v="f3bbf976-ee66-4bc7-886e-bd7681652265"/>
    <s v="c12c2611-de41-4380-87c5-71562d68e33b"/>
    <d v="2023-06-03T00:00:00"/>
    <n v="46071"/>
    <s v="Refund"/>
    <s v="ATM"/>
    <s v="Bell-Rios"/>
    <s v="Grocery"/>
    <s v="USD"/>
    <s v="UK"/>
    <n v="0"/>
    <x v="3"/>
  </r>
  <r>
    <s v="298bbb3a-e69f-401b-9b8e-a83740d4e357"/>
    <s v="45f6bee6-c1a0-41f0-a5de-53414544469e"/>
    <d v="2023-05-23T00:00:00"/>
    <n v="25792"/>
    <s v="Refund"/>
    <s v="ATM"/>
    <s v="Watson-Johnson"/>
    <s v="Utilities"/>
    <s v="INR"/>
    <s v="France"/>
    <n v="0"/>
    <x v="5"/>
  </r>
  <r>
    <s v="31a2baf8-1c66-4eb4-8e7c-d3cf9067f465"/>
    <s v="ba7e24b1-c809-4ccb-a5a6-beb5392f2cd1"/>
    <d v="2023-11-14T00:00:00"/>
    <n v="20251"/>
    <s v="Debit"/>
    <s v="App"/>
    <s v="Long and Sons"/>
    <s v="Shopping"/>
    <s v="USD"/>
    <s v="UK"/>
    <n v="0"/>
    <x v="5"/>
  </r>
  <r>
    <s v="dd34d576-507a-49f6-97ba-b888792372e2"/>
    <s v="962af06a-c753-4d32-8362-bcd6c89f403e"/>
    <d v="2023-07-01T00:00:00"/>
    <n v="19349"/>
    <s v="Refund"/>
    <s v="ATM"/>
    <s v="Morgan Inc"/>
    <s v="Grocery"/>
    <s v="USD"/>
    <s v="UK"/>
    <n v="0"/>
    <x v="1"/>
  </r>
  <r>
    <s v="7166a287-c974-44b3-8130-e95e38af9fe5"/>
    <s v="e9b3efea-67b6-4c3a-89b7-146ea93fc9ca"/>
    <d v="2023-03-23T00:00:00"/>
    <n v="46528"/>
    <s v="Refund"/>
    <s v="Web"/>
    <s v="Diaz LLC"/>
    <s v="Food"/>
    <s v="GBP"/>
    <s v="Germany"/>
    <n v="0"/>
    <x v="3"/>
  </r>
  <r>
    <s v="341b6ada-a013-4a3e-ad96-a0442b162563"/>
    <s v="6b8acec7-1f7b-4da2-9868-0e4dab723535"/>
    <d v="2023-01-30T00:00:00"/>
    <n v="9803"/>
    <s v="Refund"/>
    <s v="App"/>
    <s v="Willis, Sullivan and Sanchez"/>
    <s v="Grocery"/>
    <s v="EUR"/>
    <s v="India"/>
    <n v="0"/>
    <x v="4"/>
  </r>
  <r>
    <s v="74686320-8c47-4ae1-859f-e6378db5bc77"/>
    <s v="682d4e3c-70ce-4137-b5a2-5457d5a7161c"/>
    <d v="2023-07-18T00:00:00"/>
    <n v="27185"/>
    <s v="Refund"/>
    <s v="Web"/>
    <s v="Valencia-Patterson"/>
    <s v="Travel"/>
    <s v="GBP"/>
    <s v="Germany"/>
    <n v="0"/>
    <x v="5"/>
  </r>
  <r>
    <s v="217546ad-b386-4a06-bc11-97462fe6c4ac"/>
    <s v="d66ee0a4-16a5-4607-a9fb-dedcaa848d8c"/>
    <d v="2023-01-29T00:00:00"/>
    <n v="20374"/>
    <s v="Credit"/>
    <s v="App"/>
    <s v="Peterson PLC"/>
    <s v="Grocery"/>
    <s v="USD"/>
    <s v="UK"/>
    <n v="0"/>
    <x v="5"/>
  </r>
  <r>
    <s v="bbf60181-8edc-4f3f-bb3c-b1db792613ac"/>
    <s v="0170b948-4f13-4b23-b60c-dc9a020cfbc0"/>
    <d v="2023-07-22T00:00:00"/>
    <n v="15656"/>
    <s v="Debit"/>
    <s v="ATM"/>
    <s v="Walton Ltd"/>
    <s v="Utilities"/>
    <s v="GBP"/>
    <s v="UK"/>
    <n v="0"/>
    <x v="1"/>
  </r>
  <r>
    <s v="af2b8e1b-fe5f-4e3b-9c19-85fceda86200"/>
    <s v="fd4a6945-d77f-4503-9505-de763ae05936"/>
    <d v="2023-05-14T00:00:00"/>
    <n v="26778"/>
    <s v="Credit"/>
    <s v="App"/>
    <s v="Adams Ltd"/>
    <s v="Grocery"/>
    <s v="USD"/>
    <s v="USA"/>
    <n v="0"/>
    <x v="5"/>
  </r>
  <r>
    <s v="c357d8f1-8099-4335-ad48-02579c1697c5"/>
    <s v="f5ad03ad-ae97-4471-a20b-197eafe9b9ad"/>
    <d v="2023-12-07T00:00:00"/>
    <n v="37179"/>
    <s v="Credit"/>
    <s v="Web"/>
    <s v="Potter Ltd"/>
    <s v="Travel"/>
    <s v="EUR"/>
    <s v="UK"/>
    <n v="0"/>
    <x v="2"/>
  </r>
  <r>
    <s v="35cfb04b-087a-49f5-b34a-e6dafa4e828f"/>
    <s v="2e4d3247-21cf-420d-8615-0907d3f49a2e"/>
    <d v="2023-06-28T00:00:00"/>
    <n v="33143"/>
    <s v="Debit"/>
    <s v="ATM"/>
    <s v="Carter Group"/>
    <s v="Food"/>
    <s v="EUR"/>
    <s v="USA"/>
    <n v="0"/>
    <x v="2"/>
  </r>
  <r>
    <s v="d7c8c77f-b470-4892-90c2-38832a168138"/>
    <s v="3376f984-2bf2-4b95-a0a3-2cd7e47c628a"/>
    <d v="2023-03-28T00:00:00"/>
    <n v="10202"/>
    <s v="Refund"/>
    <s v="Web"/>
    <s v="Brown Group"/>
    <s v="Food"/>
    <s v="GBP"/>
    <s v="France"/>
    <n v="0"/>
    <x v="6"/>
  </r>
  <r>
    <s v="65a6b899-7f6b-46fb-a0fd-118850791d41"/>
    <s v="b9a94a03-ff8d-49f2-a3a1-04646c9a9649"/>
    <d v="2023-07-01T00:00:00"/>
    <n v="3579"/>
    <s v="Refund"/>
    <s v="ATM"/>
    <s v="Shaffer, Garcia and Henderson"/>
    <s v="Utilities"/>
    <s v="USD"/>
    <s v="Germany"/>
    <n v="0"/>
    <x v="0"/>
  </r>
  <r>
    <s v="092ceb57-673c-4c14-8648-0bbe9f76d9fa"/>
    <s v="f9b46573-878a-4aaf-98dc-0cb19f78299c"/>
    <d v="2023-09-24T00:00:00"/>
    <n v="30710"/>
    <s v="Refund"/>
    <s v="App"/>
    <s v="Davis, Perez and Hart"/>
    <s v="Travel"/>
    <s v="USD"/>
    <s v="USA"/>
    <n v="0"/>
    <x v="2"/>
  </r>
  <r>
    <s v="24c7fc02-515c-4165-af53-0f4f97502228"/>
    <s v="046a8759-2dbc-4078-a8f4-ad300a4d3590"/>
    <d v="2023-02-13T00:00:00"/>
    <n v="28411"/>
    <s v="Refund"/>
    <s v="App"/>
    <s v="Richmond-Reid"/>
    <s v="Food"/>
    <s v="USD"/>
    <s v="USA"/>
    <n v="0"/>
    <x v="5"/>
  </r>
  <r>
    <s v="b3bd45a7-a356-4cf0-8320-94c328e7222e"/>
    <s v="b3b09878-9ab9-4ad0-884e-deb0e53a9fe5"/>
    <d v="2023-11-12T00:00:00"/>
    <n v="32871"/>
    <s v="Refund"/>
    <s v="ATM"/>
    <s v="Ramsey PLC"/>
    <s v="Travel"/>
    <s v="GBP"/>
    <s v="USA"/>
    <n v="0"/>
    <x v="2"/>
  </r>
  <r>
    <s v="f9fcb988-2b36-4a8c-952e-95ec29bd9a88"/>
    <s v="44fc93cf-4776-4f64-86e2-b6542216e670"/>
    <d v="2023-05-23T00:00:00"/>
    <n v="5183"/>
    <s v="Refund"/>
    <s v="Web"/>
    <s v="Stanton-Knight"/>
    <s v="Grocery"/>
    <s v="EUR"/>
    <s v="India"/>
    <n v="0"/>
    <x v="4"/>
  </r>
  <r>
    <s v="d0b5e858-c683-43a9-b62a-14bbd9912bed"/>
    <s v="688393f7-f8a2-4794-98f3-b0a1c4d8347a"/>
    <d v="2023-05-01T00:00:00"/>
    <n v="25990"/>
    <s v="Debit"/>
    <s v="App"/>
    <s v="Adams-Martin"/>
    <s v="Shopping"/>
    <s v="GBP"/>
    <s v="India"/>
    <n v="0"/>
    <x v="5"/>
  </r>
  <r>
    <s v="59ed244b-bc85-4c14-9804-1d601991aa3a"/>
    <s v="05b968f6-155d-4fed-93be-a22432cc59b1"/>
    <d v="2023-02-26T00:00:00"/>
    <n v="45041"/>
    <s v="Credit"/>
    <s v="App"/>
    <s v="Jones and Sons"/>
    <s v="Utilities"/>
    <s v="EUR"/>
    <s v="UK"/>
    <n v="0"/>
    <x v="3"/>
  </r>
  <r>
    <s v="e3c88c7a-d356-46e5-9d1e-cd3cd2b46686"/>
    <s v="86ce8b03-89ac-40da-b7f9-0ba74ce85730"/>
    <d v="2023-12-27T00:00:00"/>
    <n v="35540"/>
    <s v="Credit"/>
    <s v="ATM"/>
    <s v="Clark Group"/>
    <s v="Travel"/>
    <s v="USD"/>
    <s v="Germany"/>
    <n v="0"/>
    <x v="2"/>
  </r>
  <r>
    <s v="a3a94da9-89b9-43d4-b95d-4e8b9f804627"/>
    <s v="5361afa9-aaf2-464b-8493-7838ab1da4e3"/>
    <d v="2023-05-24T00:00:00"/>
    <n v="15624"/>
    <s v="Refund"/>
    <s v="Web"/>
    <s v="Johnson Group"/>
    <s v="Grocery"/>
    <s v="USD"/>
    <s v="USA"/>
    <n v="0"/>
    <x v="1"/>
  </r>
  <r>
    <s v="2304b471-5204-4405-a77e-a36d9c150ae0"/>
    <s v="101efc05-873e-40dd-bdcb-54acb369907d"/>
    <d v="2023-04-30T00:00:00"/>
    <n v="5793"/>
    <s v="Credit"/>
    <s v="Web"/>
    <s v="Lewis-Brown"/>
    <s v="Travel"/>
    <s v="INR"/>
    <s v="France"/>
    <n v="0"/>
    <x v="4"/>
  </r>
  <r>
    <s v="9b736c70-ca28-467f-855a-188d948340fa"/>
    <s v="3a8ca3ca-52ad-4e89-8836-f391eb064d34"/>
    <d v="2023-11-05T00:00:00"/>
    <n v="47119"/>
    <s v="Debit"/>
    <s v="ATM"/>
    <s v="Armstrong LLC"/>
    <s v="Grocery"/>
    <s v="INR"/>
    <s v="Germany"/>
    <n v="0"/>
    <x v="3"/>
  </r>
  <r>
    <s v="65db0d81-1bc6-4506-86d7-401971cdf65e"/>
    <s v="723f31ba-1260-4d10-8a10-6c979c410822"/>
    <d v="2023-10-16T00:00:00"/>
    <n v="34967"/>
    <s v="Credit"/>
    <s v="ATM"/>
    <s v="Murray LLC"/>
    <s v="Grocery"/>
    <s v="INR"/>
    <s v="USA"/>
    <n v="0"/>
    <x v="2"/>
  </r>
  <r>
    <s v="5503fa84-4adf-4dda-a00a-e5d2d6c4086d"/>
    <s v="e1e429cf-8dba-4d8f-bab8-572c7bfaf3a1"/>
    <d v="2023-03-29T00:00:00"/>
    <n v="5893"/>
    <s v="Credit"/>
    <s v="Web"/>
    <s v="Herrera LLC"/>
    <s v="Utilities"/>
    <s v="EUR"/>
    <s v="UK"/>
    <n v="0"/>
    <x v="4"/>
  </r>
  <r>
    <s v="d9911672-a88c-43a8-900d-818b7121865c"/>
    <s v="f51559fd-b68b-4049-92ed-b418eee13dc0"/>
    <d v="2023-01-30T00:00:00"/>
    <n v="45051"/>
    <s v="Debit"/>
    <s v="ATM"/>
    <s v="Jordan Inc"/>
    <s v="Food"/>
    <s v="GBP"/>
    <s v="USA"/>
    <n v="0"/>
    <x v="3"/>
  </r>
  <r>
    <s v="51aba4b6-a3ce-47fa-b8d8-cf61cdb8f0ea"/>
    <s v="90639376-7023-4287-90fe-b07aa0e33935"/>
    <d v="2023-02-21T00:00:00"/>
    <n v="36950"/>
    <s v="Debit"/>
    <s v="ATM"/>
    <s v="Stevenson-Gordon"/>
    <s v="Travel"/>
    <s v="EUR"/>
    <s v="Germany"/>
    <n v="0"/>
    <x v="2"/>
  </r>
  <r>
    <s v="da91ef4c-1b36-4dbc-b4b6-ee7f62d6587c"/>
    <s v="c7a2ca29-3cda-4f3f-b68e-a5ba93ca6017"/>
    <d v="2023-09-18T00:00:00"/>
    <n v="34279"/>
    <s v="Debit"/>
    <s v="ATM"/>
    <s v="Mejia, Brown and Hall"/>
    <s v="Utilities"/>
    <s v="USD"/>
    <s v="India"/>
    <n v="0"/>
    <x v="2"/>
  </r>
  <r>
    <s v="7bf2363d-7f5b-446e-a038-b885f7b7b3f1"/>
    <s v="1b993db9-ceaf-4dac-947f-d8d5c785b355"/>
    <d v="2023-07-12T00:00:00"/>
    <n v="40573"/>
    <s v="Credit"/>
    <s v="Web"/>
    <s v="Randall, Bentley and Parker"/>
    <s v="Grocery"/>
    <s v="EUR"/>
    <s v="India"/>
    <n v="0"/>
    <x v="3"/>
  </r>
  <r>
    <s v="36da4d7d-c327-442d-ad2d-06c97115f5f4"/>
    <s v="0c42c0bf-8c49-4512-b510-38fd8b552605"/>
    <d v="2023-06-04T00:00:00"/>
    <n v="26597"/>
    <s v="Credit"/>
    <s v="ATM"/>
    <s v="Walker, Montgomery and Sanchez"/>
    <s v="Utilities"/>
    <s v="GBP"/>
    <s v="France"/>
    <n v="0"/>
    <x v="5"/>
  </r>
  <r>
    <s v="1cc3f06a-b457-4b7b-ac39-96aebdc165bf"/>
    <s v="09dab02b-d4c3-49e8-a5a9-81bd980d3cf2"/>
    <d v="2023-12-11T00:00:00"/>
    <n v="4132"/>
    <s v="Credit"/>
    <s v="ATM"/>
    <s v="Richardson, Hood and Haas"/>
    <s v="Food"/>
    <s v="USD"/>
    <s v="India"/>
    <n v="0"/>
    <x v="0"/>
  </r>
  <r>
    <s v="b43d4820-d50f-48d0-a172-8b6ffacff0be"/>
    <s v="ea8a1b08-9a82-4206-ace7-8a220e66bc5a"/>
    <d v="2023-10-01T00:00:00"/>
    <n v="43769"/>
    <s v="Credit"/>
    <s v="Web"/>
    <s v="Little, Espinoza and Manning"/>
    <s v="Shopping"/>
    <s v="INR"/>
    <s v="India"/>
    <n v="0"/>
    <x v="3"/>
  </r>
  <r>
    <s v="c8f707ca-20d0-46a6-9922-70c8a0bed1ce"/>
    <s v="7ae3a848-e79d-47bc-ae1f-51e968c513ee"/>
    <d v="2023-11-09T00:00:00"/>
    <n v="48918"/>
    <s v="Refund"/>
    <s v="ATM"/>
    <s v="Jacobs LLC"/>
    <s v="Grocery"/>
    <s v="EUR"/>
    <s v="Germany"/>
    <n v="0"/>
    <x v="3"/>
  </r>
  <r>
    <s v="2eaeb35c-8406-4a4a-9334-5811d4800956"/>
    <s v="01225ce9-528e-4f4b-862f-ce1b34ed6821"/>
    <d v="2023-06-10T00:00:00"/>
    <n v="40619"/>
    <s v="Debit"/>
    <s v="App"/>
    <s v="Campbell, Bridges and Rios"/>
    <s v="Travel"/>
    <s v="GBP"/>
    <s v="UK"/>
    <n v="0"/>
    <x v="3"/>
  </r>
  <r>
    <s v="714a5139-8e92-4aa1-a5ba-d88595bf7b5a"/>
    <s v="350b62e7-9712-41a9-aecb-26826fe47e69"/>
    <d v="2023-08-30T00:00:00"/>
    <n v="29486"/>
    <s v="Credit"/>
    <s v="ATM"/>
    <s v="Ortiz-Villa"/>
    <s v="Travel"/>
    <s v="USD"/>
    <s v="UK"/>
    <n v="0"/>
    <x v="5"/>
  </r>
  <r>
    <s v="687c817e-8e85-4b2f-b934-e03c38dff07f"/>
    <s v="95c82c9e-7e92-496f-8896-e2eafd1c9a78"/>
    <d v="2023-12-04T00:00:00"/>
    <n v="29657"/>
    <s v="Credit"/>
    <s v="Web"/>
    <s v="Hobbs, Johnson and Mcbride"/>
    <s v="Food"/>
    <s v="USD"/>
    <s v="USA"/>
    <n v="0"/>
    <x v="5"/>
  </r>
  <r>
    <s v="2e0be868-e5a9-4f7e-a25d-f0687846cf56"/>
    <s v="1af36815-9246-48e6-972e-1f60d2d8eb6d"/>
    <d v="2023-03-14T00:00:00"/>
    <n v="2884"/>
    <s v="Refund"/>
    <s v="ATM"/>
    <s v="Mejia-Rivera"/>
    <s v="Food"/>
    <s v="INR"/>
    <s v="Germany"/>
    <n v="0"/>
    <x v="0"/>
  </r>
  <r>
    <s v="9f1999a7-fba6-4f02-8b73-8648f0ebb870"/>
    <s v="6857548c-9e68-4188-9fd5-b831470da499"/>
    <d v="2023-03-15T00:00:00"/>
    <n v="37782"/>
    <s v="Refund"/>
    <s v="Web"/>
    <s v="Kelly-Dunn"/>
    <s v="Food"/>
    <s v="GBP"/>
    <s v="Germany"/>
    <n v="0"/>
    <x v="2"/>
  </r>
  <r>
    <s v="801941f1-4a90-40b7-8441-3f7387825b13"/>
    <s v="30cceeb3-48d4-4113-b50a-ea1520fff2cb"/>
    <d v="2023-08-17T00:00:00"/>
    <n v="24708"/>
    <s v="Credit"/>
    <s v="ATM"/>
    <s v="White-Klein"/>
    <s v="Travel"/>
    <s v="USD"/>
    <s v="USA"/>
    <n v="0"/>
    <x v="5"/>
  </r>
  <r>
    <s v="7dd82bab-0573-4f5b-8b4f-f2e2182c539b"/>
    <s v="bff8746d-07d9-4ab3-bccd-bab0b13b40ac"/>
    <d v="2023-12-17T00:00:00"/>
    <n v="35703"/>
    <s v="Credit"/>
    <s v="App"/>
    <s v="House-Schroeder"/>
    <s v="Food"/>
    <s v="EUR"/>
    <s v="USA"/>
    <n v="0"/>
    <x v="2"/>
  </r>
  <r>
    <s v="e3d936bf-0a1e-4938-ad38-4bd846c8a642"/>
    <s v="6ec59896-ffcb-4aa3-ae6d-b0acbd33677a"/>
    <d v="2023-11-26T00:00:00"/>
    <n v="11339"/>
    <s v="Refund"/>
    <s v="Web"/>
    <s v="Lopez-Andrews"/>
    <s v="Travel"/>
    <s v="GBP"/>
    <s v="UK"/>
    <n v="0"/>
    <x v="6"/>
  </r>
  <r>
    <s v="0ad6ae8a-7a5f-40bb-8047-3f98b7b3aa30"/>
    <s v="f2e573e2-b22d-488b-b813-0ad18c996579"/>
    <d v="2023-12-31T00:00:00"/>
    <n v="27785"/>
    <s v="Refund"/>
    <s v="Web"/>
    <s v="Thompson-Barnes"/>
    <s v="Utilities"/>
    <s v="INR"/>
    <s v="UK"/>
    <n v="0"/>
    <x v="5"/>
  </r>
  <r>
    <s v="f200e63a-d570-4b5a-8be0-15fcd1dfc26b"/>
    <s v="ab3a1d34-0e72-4efa-acd6-9de05feaedd7"/>
    <d v="2023-06-26T00:00:00"/>
    <n v="16483"/>
    <s v="Credit"/>
    <s v="ATM"/>
    <s v="Hodges Inc"/>
    <s v="Shopping"/>
    <s v="EUR"/>
    <s v="Germany"/>
    <n v="0"/>
    <x v="1"/>
  </r>
  <r>
    <s v="9469d522-7b59-4d5e-8175-de4b79010563"/>
    <s v="f14a58b3-eefd-4aa0-a5d6-d7c124b4aaaf"/>
    <d v="2023-08-16T00:00:00"/>
    <n v="23804"/>
    <s v="Debit"/>
    <s v="App"/>
    <s v="Moore-Patel"/>
    <s v="Utilities"/>
    <s v="EUR"/>
    <s v="India"/>
    <n v="0"/>
    <x v="5"/>
  </r>
  <r>
    <s v="afde15ec-a7b4-413b-9624-3f6487b92b78"/>
    <s v="62330da6-19e0-45b7-a4fb-fae674cac73b"/>
    <d v="2023-09-28T00:00:00"/>
    <n v="48916"/>
    <s v="Credit"/>
    <s v="ATM"/>
    <s v="Kennedy-Munoz"/>
    <s v="Utilities"/>
    <s v="INR"/>
    <s v="India"/>
    <n v="0"/>
    <x v="3"/>
  </r>
  <r>
    <s v="8b6e6609-f5b9-4c00-ac51-144179d7e05a"/>
    <s v="45b333c7-0f60-40f2-8cfe-1f8acc66aefe"/>
    <d v="2023-03-03T00:00:00"/>
    <n v="4283"/>
    <s v="Debit"/>
    <s v="ATM"/>
    <s v="Watts Inc"/>
    <s v="Grocery"/>
    <s v="GBP"/>
    <s v="UK"/>
    <n v="0"/>
    <x v="0"/>
  </r>
  <r>
    <s v="e01768c5-09c0-4bd4-9f31-76c0468bdb70"/>
    <s v="93f28ab5-616c-440e-a43c-33d03ab319ae"/>
    <d v="2023-12-10T00:00:00"/>
    <n v="38493"/>
    <s v="Refund"/>
    <s v="ATM"/>
    <s v="Smith, Ward and Stone"/>
    <s v="Grocery"/>
    <s v="INR"/>
    <s v="France"/>
    <n v="0"/>
    <x v="2"/>
  </r>
  <r>
    <s v="3a6d7a7e-1670-4465-926b-bdd7f8d1cd15"/>
    <s v="526aea43-2c33-4cee-a97d-229aeab94eba"/>
    <d v="2023-11-09T00:00:00"/>
    <n v="10297"/>
    <s v="Refund"/>
    <s v="ATM"/>
    <s v="Martin-Murphy"/>
    <s v="Utilities"/>
    <s v="GBP"/>
    <s v="Germany"/>
    <n v="0"/>
    <x v="6"/>
  </r>
  <r>
    <s v="a432e35d-461e-4ae9-b744-8afb302373be"/>
    <s v="0fad3771-8272-44df-b830-5e4bc3d4540a"/>
    <d v="2023-06-21T00:00:00"/>
    <n v="40891"/>
    <s v="Credit"/>
    <s v="Web"/>
    <s v="Miller, Johnson and Kidd"/>
    <s v="Food"/>
    <s v="GBP"/>
    <s v="India"/>
    <n v="0"/>
    <x v="3"/>
  </r>
  <r>
    <s v="fd99ff2c-50f0-4f57-a51e-940cd74a4e60"/>
    <s v="69c45171-f0d5-4306-a6b1-9ddd5d88c586"/>
    <d v="2023-04-08T00:00:00"/>
    <n v="17525"/>
    <s v="Debit"/>
    <s v="ATM"/>
    <s v="Ewing LLC"/>
    <s v="Shopping"/>
    <s v="INR"/>
    <s v="UK"/>
    <n v="0"/>
    <x v="1"/>
  </r>
  <r>
    <s v="2cc52234-d8a7-419f-898b-7301a7e93a80"/>
    <s v="5f40ec47-12d5-47a0-bcc1-7dde07363cd2"/>
    <d v="2023-06-28T00:00:00"/>
    <n v="13448"/>
    <s v="Credit"/>
    <s v="App"/>
    <s v="Stewart Ltd"/>
    <s v="Shopping"/>
    <s v="INR"/>
    <s v="Germany"/>
    <n v="0"/>
    <x v="6"/>
  </r>
  <r>
    <s v="3e486b65-3a63-41f5-a7b8-99768b15d458"/>
    <s v="d5957c15-7d3e-4711-a985-c817a937cc86"/>
    <d v="2023-10-30T00:00:00"/>
    <n v="42265"/>
    <s v="Credit"/>
    <s v="ATM"/>
    <s v="Cuevas and Sons"/>
    <s v="Grocery"/>
    <s v="USD"/>
    <s v="Germany"/>
    <n v="0"/>
    <x v="3"/>
  </r>
  <r>
    <s v="c3c2b7da-05dc-425e-9698-f0e4836cf99b"/>
    <s v="b6328f01-197e-40de-8aa9-7d3fbd6337b3"/>
    <d v="2023-04-19T00:00:00"/>
    <n v="27704"/>
    <s v="Refund"/>
    <s v="ATM"/>
    <s v="Miles, Barnes and Simmons"/>
    <s v="Food"/>
    <s v="GBP"/>
    <s v="Germany"/>
    <n v="0"/>
    <x v="5"/>
  </r>
  <r>
    <s v="4ee9bb10-2e1f-4e2b-835d-a4565dbbca03"/>
    <s v="e5961b74-1925-4544-869d-91098b2439d4"/>
    <d v="2023-11-25T00:00:00"/>
    <n v="18199"/>
    <s v="Refund"/>
    <s v="App"/>
    <s v="James-Foster"/>
    <s v="Grocery"/>
    <s v="GBP"/>
    <s v="Germany"/>
    <n v="0"/>
    <x v="1"/>
  </r>
  <r>
    <s v="251b95d4-0f63-4fda-b982-46e666f4ccdb"/>
    <s v="7810c040-5cec-4965-858f-0cef7b0b48ed"/>
    <d v="2023-05-01T00:00:00"/>
    <n v="48873"/>
    <s v="Credit"/>
    <s v="App"/>
    <s v="Nguyen-Barnes"/>
    <s v="Food"/>
    <s v="EUR"/>
    <s v="UK"/>
    <n v="0"/>
    <x v="3"/>
  </r>
  <r>
    <s v="5d463576-b076-47d1-a4f7-8188ab8b1683"/>
    <s v="da58e05a-291b-4b3f-8534-a252a6d3b6c4"/>
    <d v="2023-01-03T00:00:00"/>
    <n v="5502"/>
    <s v="Refund"/>
    <s v="ATM"/>
    <s v="Stewart Group"/>
    <s v="Grocery"/>
    <s v="EUR"/>
    <s v="France"/>
    <n v="0"/>
    <x v="4"/>
  </r>
  <r>
    <s v="fb98c8d5-988d-4b07-82ef-4084ce86794b"/>
    <s v="700b2978-e9e0-4d8b-ada5-62c6869f6ec6"/>
    <d v="2023-10-01T00:00:00"/>
    <n v="28505"/>
    <s v="Debit"/>
    <s v="App"/>
    <s v="Powell, Davis and Whitaker"/>
    <s v="Grocery"/>
    <s v="USD"/>
    <s v="India"/>
    <n v="0"/>
    <x v="5"/>
  </r>
  <r>
    <s v="620fe455-2545-4a55-8e53-86091f92c54b"/>
    <s v="21f6383c-7fca-4734-b32d-747134f75266"/>
    <d v="2023-05-24T00:00:00"/>
    <n v="2706"/>
    <s v="Debit"/>
    <s v="App"/>
    <s v="Smith-Padilla"/>
    <s v="Food"/>
    <s v="INR"/>
    <s v="France"/>
    <n v="0"/>
    <x v="0"/>
  </r>
  <r>
    <s v="6b81487f-b220-4194-ab2d-8221fbf7ade9"/>
    <s v="8139bf93-e5fb-47cb-8c73-0ef56d4fda99"/>
    <d v="2023-07-15T00:00:00"/>
    <n v="35372"/>
    <s v="Credit"/>
    <s v="App"/>
    <s v="Nunez-Macias"/>
    <s v="Grocery"/>
    <s v="GBP"/>
    <s v="Germany"/>
    <n v="0"/>
    <x v="2"/>
  </r>
  <r>
    <s v="782122aa-7cc6-485f-9b29-3525a9976816"/>
    <s v="2a0f12d3-7772-4399-8e68-d3c30fc27325"/>
    <d v="2023-12-08T00:00:00"/>
    <n v="35379"/>
    <s v="Credit"/>
    <s v="App"/>
    <s v="Hamilton-Hayes"/>
    <s v="Utilities"/>
    <s v="INR"/>
    <s v="India"/>
    <n v="0"/>
    <x v="2"/>
  </r>
  <r>
    <s v="9159ed0d-d9a0-4080-b884-9fbd52e074e5"/>
    <s v="d96bad90-fc96-4495-b051-1587fec9787d"/>
    <d v="2023-08-31T00:00:00"/>
    <n v="12401"/>
    <s v="Refund"/>
    <s v="App"/>
    <s v="Baker-Stanton"/>
    <s v="Travel"/>
    <s v="GBP"/>
    <s v="India"/>
    <n v="0"/>
    <x v="6"/>
  </r>
  <r>
    <s v="e322948f-3fed-4eaa-ab6f-7720f0909b4a"/>
    <s v="21811ff0-125f-4449-bf5f-919c7c4261f1"/>
    <d v="2023-04-04T00:00:00"/>
    <n v="8217"/>
    <s v="Debit"/>
    <s v="Web"/>
    <s v="Armstrong, Rodgers and Cardenas"/>
    <s v="Shopping"/>
    <s v="EUR"/>
    <s v="USA"/>
    <n v="0"/>
    <x v="4"/>
  </r>
  <r>
    <s v="9e698cbd-517f-4437-a532-f1865803c1dd"/>
    <s v="e76419b8-e79a-48b5-92ef-181c62ada603"/>
    <d v="2023-12-24T00:00:00"/>
    <n v="13245"/>
    <s v="Credit"/>
    <s v="ATM"/>
    <s v="Jones and Sons"/>
    <s v="Travel"/>
    <s v="INR"/>
    <s v="France"/>
    <n v="0"/>
    <x v="6"/>
  </r>
  <r>
    <s v="680df4f9-9370-4048-abf9-da1efc2e6c12"/>
    <s v="6898a668-df18-4e4f-b94e-61fe1bbc403d"/>
    <d v="2023-05-01T00:00:00"/>
    <n v="20275"/>
    <s v="Credit"/>
    <s v="Web"/>
    <s v="Mcconnell-Harris"/>
    <s v="Utilities"/>
    <s v="INR"/>
    <s v="USA"/>
    <n v="0"/>
    <x v="5"/>
  </r>
  <r>
    <s v="cb1dfd47-5562-4de1-a1db-8e69be10dce5"/>
    <s v="a68fabb3-4cb6-4fc3-be49-eb8dc3629df7"/>
    <d v="2023-05-31T00:00:00"/>
    <n v="22991"/>
    <s v="Credit"/>
    <s v="App"/>
    <s v="Moss-Price"/>
    <s v="Travel"/>
    <s v="INR"/>
    <s v="Germany"/>
    <n v="0"/>
    <x v="5"/>
  </r>
  <r>
    <s v="8af57da2-beb0-456e-9873-02dc53a1f55c"/>
    <s v="12218a43-1f15-476d-8718-685c4d668807"/>
    <d v="2023-07-30T00:00:00"/>
    <n v="28967"/>
    <s v="Debit"/>
    <s v="App"/>
    <s v="Martin Inc"/>
    <s v="Grocery"/>
    <s v="GBP"/>
    <s v="UK"/>
    <n v="0"/>
    <x v="5"/>
  </r>
  <r>
    <s v="71760ea0-2498-4554-a852-c598d0b8d4d1"/>
    <s v="b175631d-6ca6-4a60-b01b-9ea6b889d6c7"/>
    <d v="2023-01-08T00:00:00"/>
    <n v="31384"/>
    <s v="Debit"/>
    <s v="ATM"/>
    <s v="Harris Inc"/>
    <s v="Grocery"/>
    <s v="EUR"/>
    <s v="UK"/>
    <n v="0"/>
    <x v="2"/>
  </r>
  <r>
    <s v="b032378f-a6d7-4654-9460-68abe01ce89d"/>
    <s v="30ae1092-6138-4f93-904f-bfedbee4da7a"/>
    <d v="2023-11-08T00:00:00"/>
    <n v="27363"/>
    <s v="Debit"/>
    <s v="App"/>
    <s v="Reed-Thompson"/>
    <s v="Utilities"/>
    <s v="INR"/>
    <s v="Germany"/>
    <n v="0"/>
    <x v="5"/>
  </r>
  <r>
    <s v="066e3924-3209-49da-a215-70db4dcc5dcb"/>
    <s v="eda12915-fd20-4f32-99c0-7b4423f63951"/>
    <d v="2023-06-27T00:00:00"/>
    <n v="34192"/>
    <s v="Credit"/>
    <s v="App"/>
    <s v="Alexander and Sons"/>
    <s v="Food"/>
    <s v="GBP"/>
    <s v="USA"/>
    <n v="0"/>
    <x v="2"/>
  </r>
  <r>
    <s v="c4092209-8594-4349-b1d0-261ef260abe5"/>
    <s v="42e37126-04d7-4fe3-a7c5-2dc01327278c"/>
    <d v="2023-01-27T00:00:00"/>
    <n v="6904"/>
    <s v="Credit"/>
    <s v="App"/>
    <s v="Powell-Bennett"/>
    <s v="Grocery"/>
    <s v="USD"/>
    <s v="France"/>
    <n v="0"/>
    <x v="4"/>
  </r>
  <r>
    <s v="02bbc635-4e48-4e3c-b8a1-508d706f0d4a"/>
    <s v="50a277e0-3a23-40d1-b16d-c5b9b03dd39f"/>
    <d v="2023-09-06T00:00:00"/>
    <n v="41641"/>
    <s v="Refund"/>
    <s v="App"/>
    <s v="Wheeler PLC"/>
    <s v="Travel"/>
    <s v="INR"/>
    <s v="Germany"/>
    <n v="0"/>
    <x v="3"/>
  </r>
  <r>
    <s v="cf745443-0248-4212-b702-3321a90a6843"/>
    <s v="eebc2e29-2531-405e-8ed7-70da15bef573"/>
    <d v="2023-05-13T00:00:00"/>
    <n v="16923"/>
    <s v="Credit"/>
    <s v="ATM"/>
    <s v="Garcia-Perez"/>
    <s v="Food"/>
    <s v="INR"/>
    <s v="India"/>
    <n v="0"/>
    <x v="1"/>
  </r>
  <r>
    <s v="d00d16ea-9dc0-498f-8ad9-ef2ee94f51b2"/>
    <s v="68225dd0-8115-4a91-b82a-f2fbab046f6b"/>
    <d v="2023-04-20T00:00:00"/>
    <n v="40340"/>
    <s v="Debit"/>
    <s v="Web"/>
    <s v="Price-Wright"/>
    <s v="Food"/>
    <s v="GBP"/>
    <s v="UK"/>
    <n v="0"/>
    <x v="3"/>
  </r>
  <r>
    <s v="fcce2fd2-0fc9-4aa3-9ab7-a2c200285474"/>
    <s v="01f59b1c-4838-47de-b08c-fafb0dbc586b"/>
    <d v="2023-03-31T00:00:00"/>
    <n v="39583"/>
    <s v="Refund"/>
    <s v="Web"/>
    <s v="Higgins-Johns"/>
    <s v="Grocery"/>
    <s v="USD"/>
    <s v="India"/>
    <n v="0"/>
    <x v="2"/>
  </r>
  <r>
    <s v="83c8fd27-3d95-4db7-b940-5fc199983c29"/>
    <s v="c5f87eff-12d0-4ce5-9ff4-e562c46477d0"/>
    <d v="2023-01-27T00:00:00"/>
    <n v="15804"/>
    <s v="Credit"/>
    <s v="Web"/>
    <s v="Wilson PLC"/>
    <s v="Utilities"/>
    <s v="EUR"/>
    <s v="India"/>
    <n v="0"/>
    <x v="1"/>
  </r>
  <r>
    <s v="59c6d80f-dfa1-49a3-9ca8-788254d9159b"/>
    <s v="980b5c39-de9f-4695-acf8-9db398b3f261"/>
    <d v="2023-07-08T00:00:00"/>
    <n v="18168"/>
    <s v="Refund"/>
    <s v="Web"/>
    <s v="Buchanan, King and Black"/>
    <s v="Grocery"/>
    <s v="EUR"/>
    <s v="UK"/>
    <n v="0"/>
    <x v="1"/>
  </r>
  <r>
    <s v="c5a26b0e-83f2-4ddc-958f-522cc95e4d57"/>
    <s v="8e334a49-86cd-4496-a153-3e071151de92"/>
    <d v="2023-09-01T00:00:00"/>
    <n v="7391"/>
    <s v="Debit"/>
    <s v="Web"/>
    <s v="Turner, Taylor and Nichols"/>
    <s v="Travel"/>
    <s v="INR"/>
    <s v="USA"/>
    <n v="0"/>
    <x v="4"/>
  </r>
  <r>
    <s v="d5bc077c-94eb-4c26-a237-c5d9e076afcc"/>
    <s v="b9452195-d03c-4606-8b7f-c1618c1d76b2"/>
    <d v="2023-04-22T00:00:00"/>
    <n v="47440"/>
    <s v="Credit"/>
    <s v="App"/>
    <s v="Johnson-Juarez"/>
    <s v="Shopping"/>
    <s v="EUR"/>
    <s v="USA"/>
    <n v="0"/>
    <x v="3"/>
  </r>
  <r>
    <s v="22dddf28-f9dd-4d0c-858c-4c3d47be16e8"/>
    <s v="c24d532f-ca10-425a-912a-21749d270596"/>
    <d v="2023-03-25T00:00:00"/>
    <n v="36689"/>
    <s v="Refund"/>
    <s v="App"/>
    <s v="Johnson, Horn and King"/>
    <s v="Utilities"/>
    <s v="INR"/>
    <s v="USA"/>
    <n v="0"/>
    <x v="2"/>
  </r>
  <r>
    <s v="f4296e60-11a8-4989-8bea-2c1f0f2f37b0"/>
    <s v="b140db0c-106f-4e7f-b11e-42da1d665a38"/>
    <d v="2023-03-20T00:00:00"/>
    <n v="38490"/>
    <s v="Credit"/>
    <s v="Web"/>
    <s v="Robbins Group"/>
    <s v="Food"/>
    <s v="EUR"/>
    <s v="USA"/>
    <n v="0"/>
    <x v="2"/>
  </r>
  <r>
    <s v="557e71ee-8d05-49d4-9f90-9777e5665a4d"/>
    <s v="9489dd71-9c25-407a-b823-feb16a1dbb17"/>
    <d v="2023-05-27T00:00:00"/>
    <n v="28070"/>
    <s v="Credit"/>
    <s v="Web"/>
    <s v="Davis, Vargas and Diaz"/>
    <s v="Shopping"/>
    <s v="USD"/>
    <s v="India"/>
    <n v="0"/>
    <x v="5"/>
  </r>
  <r>
    <s v="9713e4d3-cb1c-4c43-9389-6d5fe051d913"/>
    <s v="d324424d-c2c2-461b-93e7-bfa8bcebe80c"/>
    <d v="2023-05-02T00:00:00"/>
    <n v="44182"/>
    <s v="Refund"/>
    <s v="App"/>
    <s v="Robbins, Moore and Robinson"/>
    <s v="Food"/>
    <s v="EUR"/>
    <s v="UK"/>
    <n v="0"/>
    <x v="3"/>
  </r>
  <r>
    <s v="250f33c8-f4c0-453a-84c0-0c31bb8cc59b"/>
    <s v="516ee3ec-675a-4db5-a29c-225a09ea6052"/>
    <d v="2023-04-07T00:00:00"/>
    <n v="48825"/>
    <s v="Refund"/>
    <s v="Web"/>
    <s v="Maddox, Flores and Green"/>
    <s v="Travel"/>
    <s v="INR"/>
    <s v="Germany"/>
    <n v="0"/>
    <x v="3"/>
  </r>
  <r>
    <s v="94a7ef30-a032-4140-890d-a7ab58369021"/>
    <s v="a85e8694-63e5-4888-b40d-d17796417f0c"/>
    <d v="2023-12-14T00:00:00"/>
    <n v="3980"/>
    <s v="Credit"/>
    <s v="Web"/>
    <s v="Salazar PLC"/>
    <s v="Grocery"/>
    <s v="GBP"/>
    <s v="Germany"/>
    <n v="0"/>
    <x v="0"/>
  </r>
  <r>
    <s v="980bf457-3ef8-4ea6-a4e8-f069e7f82a1d"/>
    <s v="4d7a2830-8950-424d-bdbf-d37f0107d458"/>
    <d v="2023-10-20T00:00:00"/>
    <n v="38518"/>
    <s v="Refund"/>
    <s v="Web"/>
    <s v="Jones-Hines"/>
    <s v="Grocery"/>
    <s v="INR"/>
    <s v="India"/>
    <n v="0"/>
    <x v="2"/>
  </r>
  <r>
    <s v="570b1a6d-8bb0-4656-affe-f3e8018f44bb"/>
    <s v="0e3522ed-b632-40a2-b8a1-76885f82283e"/>
    <d v="2023-12-25T00:00:00"/>
    <n v="21349"/>
    <s v="Credit"/>
    <s v="App"/>
    <s v="Flores, Powell and Jones"/>
    <s v="Grocery"/>
    <s v="GBP"/>
    <s v="Germany"/>
    <n v="0"/>
    <x v="5"/>
  </r>
  <r>
    <s v="afdbd44c-65c2-4565-bf0f-959f6d83cb04"/>
    <s v="caa9df00-ded5-4a11-803a-f7aff2d72a3b"/>
    <d v="2023-05-27T00:00:00"/>
    <n v="6293"/>
    <s v="Credit"/>
    <s v="ATM"/>
    <s v="Evans, Morris and Garner"/>
    <s v="Utilities"/>
    <s v="GBP"/>
    <s v="UK"/>
    <n v="0"/>
    <x v="4"/>
  </r>
  <r>
    <s v="1de45628-ad10-4cbf-b67b-f585627a91fe"/>
    <s v="3f8d692c-486d-42b7-8be6-22a100ec2994"/>
    <d v="2023-07-25T00:00:00"/>
    <n v="39844"/>
    <s v="Credit"/>
    <s v="ATM"/>
    <s v="Nguyen, Garza and Ferguson"/>
    <s v="Travel"/>
    <s v="INR"/>
    <s v="France"/>
    <n v="0"/>
    <x v="2"/>
  </r>
  <r>
    <s v="42b37a4b-711e-42d4-815a-50ba86d34bfe"/>
    <s v="f86445d7-4c6b-45b8-a86e-890b2d3f11dc"/>
    <d v="2023-02-21T00:00:00"/>
    <n v="8949"/>
    <s v="Refund"/>
    <s v="App"/>
    <s v="Mcdonald, Davis and Gamble"/>
    <s v="Food"/>
    <s v="GBP"/>
    <s v="UK"/>
    <n v="0"/>
    <x v="4"/>
  </r>
  <r>
    <s v="12f93f99-5be5-46a4-9d1a-9ea3adc7bc54"/>
    <s v="fbb2fcac-8f1d-46fc-b803-20fcf3020be7"/>
    <d v="2023-02-19T00:00:00"/>
    <n v="25966"/>
    <s v="Debit"/>
    <s v="Web"/>
    <s v="Waters-Williams"/>
    <s v="Grocery"/>
    <s v="GBP"/>
    <s v="France"/>
    <n v="0"/>
    <x v="5"/>
  </r>
  <r>
    <s v="e3c849a6-55ad-41b9-b070-6a797d86fe66"/>
    <s v="e209b136-afb7-4774-be3d-a5241873b82b"/>
    <d v="2023-02-01T00:00:00"/>
    <n v="31938"/>
    <s v="Credit"/>
    <s v="ATM"/>
    <s v="Jenkins Inc"/>
    <s v="Shopping"/>
    <s v="INR"/>
    <s v="Germany"/>
    <n v="0"/>
    <x v="2"/>
  </r>
  <r>
    <s v="60f80d5d-e7f3-4ac1-a517-f74f8714501f"/>
    <s v="3bef6eef-f630-4286-a3f5-f60a30b570fe"/>
    <d v="2023-05-27T00:00:00"/>
    <n v="45629"/>
    <s v="Debit"/>
    <s v="Web"/>
    <s v="Allen Group"/>
    <s v="Food"/>
    <s v="INR"/>
    <s v="Germany"/>
    <n v="0"/>
    <x v="3"/>
  </r>
  <r>
    <s v="00269a2c-9fd8-42ea-88bf-b76d19e4e320"/>
    <s v="d31b6f93-6a73-4c45-9f3f-e73772883dfe"/>
    <d v="2023-09-26T00:00:00"/>
    <n v="27163"/>
    <s v="Debit"/>
    <s v="ATM"/>
    <s v="Cardenas, Schmidt and Reed"/>
    <s v="Travel"/>
    <s v="INR"/>
    <s v="Germany"/>
    <n v="0"/>
    <x v="5"/>
  </r>
  <r>
    <s v="a46037c0-ec5e-4c01-a933-d3c02df9deae"/>
    <s v="8285b5e8-01f3-4f11-a544-25d51df5f725"/>
    <d v="2023-04-22T00:00:00"/>
    <n v="40892"/>
    <s v="Debit"/>
    <s v="ATM"/>
    <s v="Stokes, Moreno and Nichols"/>
    <s v="Utilities"/>
    <s v="USD"/>
    <s v="UK"/>
    <n v="0"/>
    <x v="3"/>
  </r>
  <r>
    <s v="585c7b8c-67b3-40cf-aa76-264dd236253d"/>
    <s v="ce71e768-18f1-4c60-abbe-b1002162113f"/>
    <d v="2023-08-20T00:00:00"/>
    <n v="47288"/>
    <s v="Debit"/>
    <s v="Web"/>
    <s v="Buchanan, Taylor and Woods"/>
    <s v="Food"/>
    <s v="EUR"/>
    <s v="India"/>
    <n v="0"/>
    <x v="3"/>
  </r>
  <r>
    <s v="bdffc6cc-0eb9-4dcb-888a-ffd2f3f8a6ad"/>
    <s v="8c907b5e-6352-4f2a-af29-5b10c9b94707"/>
    <d v="2023-12-21T00:00:00"/>
    <n v="41592"/>
    <s v="Refund"/>
    <s v="ATM"/>
    <s v="Lewis, James and Hill"/>
    <s v="Grocery"/>
    <s v="GBP"/>
    <s v="Germany"/>
    <n v="0"/>
    <x v="3"/>
  </r>
  <r>
    <s v="2dd71003-5aa3-4dad-a89c-d17d9c0c2dda"/>
    <s v="3260935c-a9dc-469f-8c7b-8c8fd3b69552"/>
    <d v="2023-11-24T00:00:00"/>
    <n v="41761"/>
    <s v="Debit"/>
    <s v="ATM"/>
    <s v="Bowen-Johnson"/>
    <s v="Utilities"/>
    <s v="USD"/>
    <s v="France"/>
    <n v="0"/>
    <x v="3"/>
  </r>
  <r>
    <s v="750e37a7-feaf-45b2-b6ec-d320ca5aa58d"/>
    <s v="f3841334-ebbd-44b7-b61a-d0467097c750"/>
    <d v="2023-04-05T00:00:00"/>
    <n v="12556"/>
    <s v="Debit"/>
    <s v="App"/>
    <s v="Snyder-Davis"/>
    <s v="Utilities"/>
    <s v="EUR"/>
    <s v="UK"/>
    <n v="0"/>
    <x v="6"/>
  </r>
  <r>
    <s v="7ba69073-9da6-4119-b6c9-58fe4a6e9dde"/>
    <s v="3b99fbc3-3256-49ab-ba48-83c9cd7dd454"/>
    <d v="2023-10-29T00:00:00"/>
    <n v="44188"/>
    <s v="Debit"/>
    <s v="App"/>
    <s v="Meyer LLC"/>
    <s v="Shopping"/>
    <s v="GBP"/>
    <s v="France"/>
    <n v="0"/>
    <x v="3"/>
  </r>
  <r>
    <s v="c6ff4b76-500f-4914-b66d-a8e3a713a2e3"/>
    <s v="c4b9ee85-2253-4fc5-8d9f-0dfa10e2e071"/>
    <d v="2023-07-28T00:00:00"/>
    <n v="27186"/>
    <s v="Credit"/>
    <s v="Web"/>
    <s v="Lyons, Bauer and Rivera"/>
    <s v="Shopping"/>
    <s v="INR"/>
    <s v="Germany"/>
    <n v="0"/>
    <x v="5"/>
  </r>
  <r>
    <s v="5d028333-19e8-4575-a716-19e64c661c0f"/>
    <s v="0e58cd63-c7e4-40d9-9d81-1b64c3c74f42"/>
    <d v="2023-03-07T00:00:00"/>
    <n v="23922"/>
    <s v="Credit"/>
    <s v="Web"/>
    <s v="Richardson-Leon"/>
    <s v="Grocery"/>
    <s v="USD"/>
    <s v="Germany"/>
    <n v="0"/>
    <x v="5"/>
  </r>
  <r>
    <s v="09601724-7e7c-4aec-ac5f-4867f22c260d"/>
    <s v="4aaa3cc8-dcc3-4394-8678-0a816cb7c5bf"/>
    <d v="2023-03-30T00:00:00"/>
    <n v="15896"/>
    <s v="Debit"/>
    <s v="App"/>
    <s v="Perry-Hernandez"/>
    <s v="Grocery"/>
    <s v="EUR"/>
    <s v="Germany"/>
    <n v="0"/>
    <x v="1"/>
  </r>
  <r>
    <s v="6e8181f8-c958-4770-b533-3dbab3918ab7"/>
    <s v="452db5ba-d64d-4745-8f86-43af86e396dd"/>
    <d v="2023-09-30T00:00:00"/>
    <n v="8843"/>
    <s v="Credit"/>
    <s v="ATM"/>
    <s v="Flores-Gross"/>
    <s v="Travel"/>
    <s v="EUR"/>
    <s v="UK"/>
    <n v="1"/>
    <x v="4"/>
  </r>
  <r>
    <s v="01cf8436-31cc-42bb-9e83-e5414492cc12"/>
    <s v="ad5fd5a2-e02b-4650-9e1a-608c8cb10928"/>
    <d v="2023-10-29T00:00:00"/>
    <n v="30838"/>
    <s v="Refund"/>
    <s v="Web"/>
    <s v="Chapman, Schneider and Hopkins"/>
    <s v="Food"/>
    <s v="USD"/>
    <s v="France"/>
    <n v="0"/>
    <x v="2"/>
  </r>
  <r>
    <s v="e3b9c7bd-9c1f-4b59-bf33-296d5f7e494a"/>
    <s v="b5dc436b-6585-4df3-b8b3-9e32ece5c7b0"/>
    <d v="2023-08-08T00:00:00"/>
    <n v="48413"/>
    <s v="Refund"/>
    <s v="ATM"/>
    <s v="Dunn, Thomas and Duarte"/>
    <s v="Grocery"/>
    <s v="EUR"/>
    <s v="USA"/>
    <n v="0"/>
    <x v="3"/>
  </r>
  <r>
    <s v="34b37284-1d91-4117-be4e-460f875dd2e3"/>
    <s v="60a8db84-5622-4722-8cf6-9636411b74f7"/>
    <d v="2023-06-15T00:00:00"/>
    <n v="49471"/>
    <s v="Refund"/>
    <s v="ATM"/>
    <s v="Roman Inc"/>
    <s v="Food"/>
    <s v="INR"/>
    <s v="UK"/>
    <n v="0"/>
    <x v="3"/>
  </r>
  <r>
    <s v="62133ac2-fd3c-4dcd-8acc-0bf0fb9faa0b"/>
    <s v="b782fe1a-b917-4104-9fa4-6fa3aa5d778c"/>
    <d v="2023-07-24T00:00:00"/>
    <n v="11707"/>
    <s v="Refund"/>
    <s v="ATM"/>
    <s v="Watkins-Smith"/>
    <s v="Shopping"/>
    <s v="EUR"/>
    <s v="UK"/>
    <n v="0"/>
    <x v="6"/>
  </r>
  <r>
    <s v="079f4a6e-2b96-40ed-8ed4-1517d92266b5"/>
    <s v="d53fa183-977b-4433-bec4-aa17137a168e"/>
    <d v="2023-01-05T00:00:00"/>
    <n v="7094"/>
    <s v="Credit"/>
    <s v="Web"/>
    <s v="Garcia Ltd"/>
    <s v="Travel"/>
    <s v="USD"/>
    <s v="Germany"/>
    <n v="0"/>
    <x v="4"/>
  </r>
  <r>
    <s v="9d6dd706-ce60-496b-8984-912c6b536f56"/>
    <s v="790eefa8-df93-40d5-97a6-058518c8a622"/>
    <d v="2023-06-24T00:00:00"/>
    <n v="28658"/>
    <s v="Refund"/>
    <s v="ATM"/>
    <s v="Richardson, Crane and Petty"/>
    <s v="Grocery"/>
    <s v="INR"/>
    <s v="USA"/>
    <n v="0"/>
    <x v="5"/>
  </r>
  <r>
    <s v="754ab5b6-9dd5-46b4-9f6e-3974fd0293cd"/>
    <s v="5df270d2-55ff-4f22-a0e7-b30f114d1ad3"/>
    <d v="2023-02-10T00:00:00"/>
    <n v="11641"/>
    <s v="Refund"/>
    <s v="ATM"/>
    <s v="Yoder PLC"/>
    <s v="Utilities"/>
    <s v="INR"/>
    <s v="UK"/>
    <n v="0"/>
    <x v="6"/>
  </r>
  <r>
    <s v="68159dd7-e780-4601-9430-efd12d92532d"/>
    <s v="b311e39c-69d1-4180-b4c1-423311a3c10e"/>
    <d v="2023-08-30T00:00:00"/>
    <n v="4596"/>
    <s v="Credit"/>
    <s v="App"/>
    <s v="Nelson-Larson"/>
    <s v="Shopping"/>
    <s v="INR"/>
    <s v="India"/>
    <n v="0"/>
    <x v="0"/>
  </r>
  <r>
    <s v="8f8b7281-d0ae-45b4-b1fc-47284bc10248"/>
    <s v="2e0a1f48-6627-4efd-b95e-9f6046e7fd7d"/>
    <d v="2023-12-01T00:00:00"/>
    <n v="43247"/>
    <s v="Credit"/>
    <s v="Web"/>
    <s v="Keith-Barber"/>
    <s v="Shopping"/>
    <s v="GBP"/>
    <s v="France"/>
    <n v="0"/>
    <x v="3"/>
  </r>
  <r>
    <s v="a35b8ec0-5837-4c8a-8482-7928a9155dd4"/>
    <s v="4de7ac1e-8313-4ff6-a644-567a4efa7ea3"/>
    <d v="2023-12-25T00:00:00"/>
    <n v="18282"/>
    <s v="Credit"/>
    <s v="App"/>
    <s v="Nielsen PLC"/>
    <s v="Food"/>
    <s v="EUR"/>
    <s v="USA"/>
    <n v="0"/>
    <x v="1"/>
  </r>
  <r>
    <s v="99d02e40-6037-43a7-9000-f27b9b7232e6"/>
    <s v="85a81960-0eab-45f6-966a-acac95d05ad6"/>
    <d v="2023-01-05T00:00:00"/>
    <n v="27294"/>
    <s v="Credit"/>
    <s v="Web"/>
    <s v="Barnes-Jordan"/>
    <s v="Shopping"/>
    <s v="INR"/>
    <s v="France"/>
    <n v="0"/>
    <x v="5"/>
  </r>
  <r>
    <s v="dbb0f5bb-c86a-42fb-b387-6d1099de1bc5"/>
    <s v="79eea857-26b1-4dfe-8532-5d464e5d3f42"/>
    <d v="2023-08-03T00:00:00"/>
    <n v="10477"/>
    <s v="Credit"/>
    <s v="Web"/>
    <s v="Delgado, Jones and Marsh"/>
    <s v="Food"/>
    <s v="GBP"/>
    <s v="Germany"/>
    <n v="0"/>
    <x v="6"/>
  </r>
  <r>
    <s v="6b4e6486-94f4-47e0-a532-e5b9b7dbcaff"/>
    <s v="a2081bc4-6f34-44e0-961c-1fac311f8995"/>
    <d v="2023-09-29T00:00:00"/>
    <n v="30647"/>
    <s v="Refund"/>
    <s v="App"/>
    <s v="Welch, Jackson and Moreno"/>
    <s v="Food"/>
    <s v="USD"/>
    <s v="USA"/>
    <n v="0"/>
    <x v="2"/>
  </r>
  <r>
    <s v="1cec53a1-cdb4-413e-86cd-c9e8b82bb18b"/>
    <s v="b470b8c2-e842-4e8d-8a97-b6f9aaf50770"/>
    <d v="2023-01-30T00:00:00"/>
    <n v="20698"/>
    <s v="Refund"/>
    <s v="ATM"/>
    <s v="Hernandez-Perez"/>
    <s v="Food"/>
    <s v="GBP"/>
    <s v="France"/>
    <n v="0"/>
    <x v="5"/>
  </r>
  <r>
    <s v="0935d6cf-3486-412b-af77-324560ac257b"/>
    <s v="955f3565-4a1f-43ba-b579-404fb0a11815"/>
    <d v="2023-06-20T00:00:00"/>
    <n v="22738"/>
    <s v="Credit"/>
    <s v="ATM"/>
    <s v="Martinez Ltd"/>
    <s v="Utilities"/>
    <s v="EUR"/>
    <s v="UK"/>
    <n v="0"/>
    <x v="5"/>
  </r>
  <r>
    <s v="7d93094a-3560-4f2a-8cc6-de1fb0ee761b"/>
    <s v="1270ff80-ede0-43c6-86b3-39a7d7eaecc0"/>
    <d v="2023-06-03T00:00:00"/>
    <n v="10785"/>
    <s v="Credit"/>
    <s v="Web"/>
    <s v="Jacobs-Sutton"/>
    <s v="Food"/>
    <s v="GBP"/>
    <s v="UK"/>
    <n v="0"/>
    <x v="6"/>
  </r>
  <r>
    <s v="c6f4d4ba-bc9b-405a-a54b-9b00a87ffde4"/>
    <s v="c99ad9bb-a38b-4ec4-baf2-39b9ebcb61c0"/>
    <d v="2023-07-23T00:00:00"/>
    <n v="25091"/>
    <s v="Debit"/>
    <s v="App"/>
    <s v="Prince-Rodriguez"/>
    <s v="Utilities"/>
    <s v="USD"/>
    <s v="UK"/>
    <n v="0"/>
    <x v="5"/>
  </r>
  <r>
    <s v="8e87e850-3a65-46e2-81fc-446b5658b8ef"/>
    <s v="29735237-bf74-4160-b3fb-7c3a93a5e78e"/>
    <d v="2023-08-08T00:00:00"/>
    <n v="15371"/>
    <s v="Credit"/>
    <s v="Web"/>
    <s v="Moore Inc"/>
    <s v="Travel"/>
    <s v="EUR"/>
    <s v="France"/>
    <n v="0"/>
    <x v="1"/>
  </r>
  <r>
    <s v="7db4aa2c-f9a3-4bd2-bfee-6277bf90c4b9"/>
    <s v="15777894-468b-4959-9b09-819eb1db0f77"/>
    <d v="2023-01-23T00:00:00"/>
    <n v="24718"/>
    <s v="Debit"/>
    <s v="ATM"/>
    <s v="Young Group"/>
    <s v="Travel"/>
    <s v="EUR"/>
    <s v="India"/>
    <n v="0"/>
    <x v="5"/>
  </r>
  <r>
    <s v="bde63c4f-df33-4f14-b69d-a0dac0f4c7a4"/>
    <s v="2d2674be-2a6b-443a-8ec3-7460527febc2"/>
    <d v="2023-04-21T00:00:00"/>
    <n v="19704"/>
    <s v="Refund"/>
    <s v="App"/>
    <s v="Barton-Wallace"/>
    <s v="Travel"/>
    <s v="EUR"/>
    <s v="India"/>
    <n v="0"/>
    <x v="1"/>
  </r>
  <r>
    <s v="c307fd76-3fe6-4d18-b54c-01fd7a0bdb39"/>
    <s v="55966408-ede3-4398-97c2-2aee6d7e8c63"/>
    <d v="2023-10-27T00:00:00"/>
    <n v="31697"/>
    <s v="Credit"/>
    <s v="App"/>
    <s v="Roberts-Smith"/>
    <s v="Food"/>
    <s v="GBP"/>
    <s v="UK"/>
    <n v="0"/>
    <x v="2"/>
  </r>
  <r>
    <s v="bbc173c7-265c-4480-a234-c0481c0e54d7"/>
    <s v="a68f3d55-25c3-45dd-93ce-2f7b02af139b"/>
    <d v="2023-07-03T00:00:00"/>
    <n v="26997"/>
    <s v="Debit"/>
    <s v="App"/>
    <s v="Tucker Ltd"/>
    <s v="Travel"/>
    <s v="EUR"/>
    <s v="India"/>
    <n v="0"/>
    <x v="5"/>
  </r>
  <r>
    <s v="5128f896-c838-435a-85de-f2ff4577c89b"/>
    <s v="f1173924-b709-48e8-9df4-e0e8ab2e8bc1"/>
    <d v="2023-09-11T00:00:00"/>
    <n v="6064"/>
    <s v="Debit"/>
    <s v="ATM"/>
    <s v="Roberts, Greene and Craig"/>
    <s v="Food"/>
    <s v="GBP"/>
    <s v="USA"/>
    <n v="0"/>
    <x v="4"/>
  </r>
  <r>
    <s v="d1abd170-ffa5-4cb1-874a-b14c20f43b5e"/>
    <s v="067c6e85-6d63-465f-a1c7-087e5a469d02"/>
    <d v="2023-05-11T00:00:00"/>
    <n v="43727"/>
    <s v="Debit"/>
    <s v="ATM"/>
    <s v="Welch Group"/>
    <s v="Shopping"/>
    <s v="USD"/>
    <s v="France"/>
    <n v="0"/>
    <x v="3"/>
  </r>
  <r>
    <s v="aed86de1-91d5-4041-b9ec-2ba70abaa2c0"/>
    <s v="d5ee9df9-101c-4d4c-b33f-3fa45cf7f2d5"/>
    <d v="2023-06-03T00:00:00"/>
    <n v="34496"/>
    <s v="Debit"/>
    <s v="App"/>
    <s v="Reynolds-Wheeler"/>
    <s v="Food"/>
    <s v="USD"/>
    <s v="France"/>
    <n v="1"/>
    <x v="2"/>
  </r>
  <r>
    <s v="60194c32-806a-4ab8-b5c4-a0e49348e42d"/>
    <s v="a6d8179a-59a7-44d2-95dc-200c9219fe1d"/>
    <d v="2023-05-06T00:00:00"/>
    <n v="25094"/>
    <s v="Credit"/>
    <s v="App"/>
    <s v="Griffin Ltd"/>
    <s v="Travel"/>
    <s v="EUR"/>
    <s v="India"/>
    <n v="0"/>
    <x v="5"/>
  </r>
  <r>
    <s v="df0b2a70-76ee-43db-a01a-57ec2a7dd02c"/>
    <s v="25671f98-5791-4b31-9835-245afe5f37d3"/>
    <d v="2023-05-01T00:00:00"/>
    <n v="45637"/>
    <s v="Credit"/>
    <s v="Web"/>
    <s v="Morris Ltd"/>
    <s v="Utilities"/>
    <s v="INR"/>
    <s v="Germany"/>
    <n v="0"/>
    <x v="3"/>
  </r>
  <r>
    <s v="77c801a8-41c2-402f-8a50-8313d91d15a8"/>
    <s v="c55dcbc2-fc3b-48bf-9b90-c25975fc3303"/>
    <d v="2023-05-09T00:00:00"/>
    <n v="1623"/>
    <s v="Credit"/>
    <s v="ATM"/>
    <s v="Wilkinson-Murphy"/>
    <s v="Shopping"/>
    <s v="USD"/>
    <s v="Germany"/>
    <n v="0"/>
    <x v="0"/>
  </r>
  <r>
    <s v="d9c650ed-4e44-4a0a-a150-70fe5e666c1b"/>
    <s v="ebe36227-b3e6-4224-8ef9-ae0fbd7e1f96"/>
    <d v="2023-12-18T00:00:00"/>
    <n v="14791"/>
    <s v="Refund"/>
    <s v="App"/>
    <s v="Mccoy-Peck"/>
    <s v="Utilities"/>
    <s v="USD"/>
    <s v="France"/>
    <n v="0"/>
    <x v="6"/>
  </r>
  <r>
    <s v="6ea0026b-9cbb-438e-abda-5b7f63e85fdf"/>
    <s v="8dc68e11-9f4b-4174-aeb9-c209bef5602e"/>
    <d v="2023-07-04T00:00:00"/>
    <n v="46814"/>
    <s v="Credit"/>
    <s v="ATM"/>
    <s v="Mahoney-Green"/>
    <s v="Food"/>
    <s v="INR"/>
    <s v="UK"/>
    <n v="0"/>
    <x v="3"/>
  </r>
  <r>
    <s v="6b6e3034-f521-4b7b-9088-a81b85b16cd4"/>
    <s v="d891a864-21e3-4a38-b297-30bbd6846cfd"/>
    <d v="2023-04-21T00:00:00"/>
    <n v="30241"/>
    <s v="Debit"/>
    <s v="Web"/>
    <s v="Blanchard, Beck and Montgomery"/>
    <s v="Utilities"/>
    <s v="EUR"/>
    <s v="India"/>
    <n v="0"/>
    <x v="2"/>
  </r>
  <r>
    <s v="3f9d7cf6-4de7-4665-be7b-f2ce781a268d"/>
    <s v="7b66a9ac-60e8-4101-b242-1123bb44af62"/>
    <d v="2023-07-18T00:00:00"/>
    <n v="27173"/>
    <s v="Refund"/>
    <s v="ATM"/>
    <s v="Barnes-Garcia"/>
    <s v="Utilities"/>
    <s v="USD"/>
    <s v="UK"/>
    <n v="0"/>
    <x v="5"/>
  </r>
  <r>
    <s v="9bcd6b87-4b29-4968-aa85-c5ae04a8035c"/>
    <s v="bbdb799e-dbe2-4a9c-8f07-43b18ed9acf0"/>
    <d v="2023-03-28T00:00:00"/>
    <n v="6296"/>
    <s v="Credit"/>
    <s v="App"/>
    <s v="Glover, Warner and Smith"/>
    <s v="Utilities"/>
    <s v="USD"/>
    <s v="USA"/>
    <n v="0"/>
    <x v="4"/>
  </r>
  <r>
    <s v="e8dd17ff-fee5-463f-b296-2d39d502c185"/>
    <s v="7c63747a-a71c-4f0f-ac3a-2eabbf5057fe"/>
    <d v="2023-07-10T00:00:00"/>
    <n v="39335"/>
    <s v="Debit"/>
    <s v="Web"/>
    <s v="Collins and Sons"/>
    <s v="Shopping"/>
    <s v="USD"/>
    <s v="UK"/>
    <n v="0"/>
    <x v="2"/>
  </r>
  <r>
    <s v="fd328aa5-7b82-4faf-9787-fdcd92942cc6"/>
    <s v="50da07a1-6c3a-4e07-b660-fc39f55aae57"/>
    <d v="2023-09-13T00:00:00"/>
    <n v="37027"/>
    <s v="Debit"/>
    <s v="Web"/>
    <s v="Montgomery and Sons"/>
    <s v="Utilities"/>
    <s v="USD"/>
    <s v="UK"/>
    <n v="0"/>
    <x v="2"/>
  </r>
  <r>
    <s v="ba179e2f-54ed-4e60-affc-e8e962deffdb"/>
    <s v="d7c3ba60-f617-4e9c-bcad-ab1606378948"/>
    <d v="2023-02-16T00:00:00"/>
    <n v="48261"/>
    <s v="Credit"/>
    <s v="ATM"/>
    <s v="Davis PLC"/>
    <s v="Food"/>
    <s v="GBP"/>
    <s v="India"/>
    <n v="0"/>
    <x v="3"/>
  </r>
  <r>
    <s v="20a22b16-cf1e-4ccf-9ad0-98f6599d9000"/>
    <s v="4b427008-9b4d-4ac7-a5e6-7e62688cd288"/>
    <d v="2023-09-09T00:00:00"/>
    <n v="22845"/>
    <s v="Credit"/>
    <s v="ATM"/>
    <s v="Jenkins-Richardson"/>
    <s v="Travel"/>
    <s v="USD"/>
    <s v="India"/>
    <n v="0"/>
    <x v="5"/>
  </r>
  <r>
    <s v="75fa9dc0-938d-4510-8ed0-cd4d5850e5c2"/>
    <s v="506dec11-c8bb-4a21-9d5d-3b9bd4f75de6"/>
    <d v="2023-03-31T00:00:00"/>
    <n v="13187"/>
    <s v="Refund"/>
    <s v="App"/>
    <s v="Wells-Torres"/>
    <s v="Travel"/>
    <s v="INR"/>
    <s v="France"/>
    <n v="0"/>
    <x v="6"/>
  </r>
  <r>
    <s v="34708c02-e153-4b8f-848d-67442489373b"/>
    <s v="2080dd12-324e-44b6-9c4c-d545369b4563"/>
    <d v="2023-07-25T00:00:00"/>
    <n v="12455"/>
    <s v="Refund"/>
    <s v="ATM"/>
    <s v="Richardson, Perry and Williams"/>
    <s v="Grocery"/>
    <s v="INR"/>
    <s v="UK"/>
    <n v="0"/>
    <x v="6"/>
  </r>
  <r>
    <s v="23d3f42c-751c-4680-95cb-29274ea18715"/>
    <s v="0a2312e8-69c4-48e7-9693-2effbb522577"/>
    <d v="2023-05-21T00:00:00"/>
    <n v="19520"/>
    <s v="Refund"/>
    <s v="Web"/>
    <s v="Robinson-Douglas"/>
    <s v="Utilities"/>
    <s v="EUR"/>
    <s v="UK"/>
    <n v="0"/>
    <x v="1"/>
  </r>
  <r>
    <s v="5c0336c1-2a17-4c6a-9dd9-c6e34058edef"/>
    <s v="7deb9011-bbd0-4a1c-83d2-e249a0b3730f"/>
    <d v="2023-11-15T00:00:00"/>
    <n v="13980"/>
    <s v="Refund"/>
    <s v="ATM"/>
    <s v="Lambert, Case and Long"/>
    <s v="Utilities"/>
    <s v="INR"/>
    <s v="USA"/>
    <n v="0"/>
    <x v="6"/>
  </r>
  <r>
    <s v="7a382a53-b427-4b04-8340-74d0f06da6da"/>
    <s v="44e829e9-bc39-466b-96b6-9aeaad2f9073"/>
    <d v="2023-10-21T00:00:00"/>
    <n v="42342"/>
    <s v="Credit"/>
    <s v="ATM"/>
    <s v="Foster Ltd"/>
    <s v="Grocery"/>
    <s v="GBP"/>
    <s v="Germany"/>
    <n v="0"/>
    <x v="3"/>
  </r>
  <r>
    <s v="fc558b98-0a66-413a-9423-71e1ed796d00"/>
    <s v="7bdfcf8b-a129-491b-956b-e3c954a355c4"/>
    <d v="2023-06-09T00:00:00"/>
    <n v="38886"/>
    <s v="Debit"/>
    <s v="ATM"/>
    <s v="Hernandez-Lopez"/>
    <s v="Utilities"/>
    <s v="USD"/>
    <s v="UK"/>
    <n v="1"/>
    <x v="2"/>
  </r>
  <r>
    <s v="2f0cb02d-9981-4d1d-acc5-abef8d73a20b"/>
    <s v="c5440df0-0080-4826-9b25-9968f499341a"/>
    <d v="2023-11-12T00:00:00"/>
    <n v="48807"/>
    <s v="Credit"/>
    <s v="Web"/>
    <s v="Larsen, Ross and Moses"/>
    <s v="Food"/>
    <s v="INR"/>
    <s v="USA"/>
    <n v="0"/>
    <x v="3"/>
  </r>
  <r>
    <s v="6b5a8e04-b76a-448c-ad14-0ff0f6d1fdda"/>
    <s v="a55f50f6-5f2f-45cb-87b6-2caffafd260a"/>
    <d v="2023-12-06T00:00:00"/>
    <n v="6702"/>
    <s v="Refund"/>
    <s v="Web"/>
    <s v="Herrera, Smith and Malone"/>
    <s v="Utilities"/>
    <s v="INR"/>
    <s v="India"/>
    <n v="0"/>
    <x v="4"/>
  </r>
  <r>
    <s v="02608457-44ab-45ee-b375-5744a22a45f9"/>
    <s v="940d10cd-af73-431f-abcc-4c3d4733ef7d"/>
    <d v="2023-10-24T00:00:00"/>
    <n v="33906"/>
    <s v="Debit"/>
    <s v="App"/>
    <s v="Wells-Schneider"/>
    <s v="Grocery"/>
    <s v="GBP"/>
    <s v="UK"/>
    <n v="0"/>
    <x v="2"/>
  </r>
  <r>
    <s v="59bbb4dc-975f-4838-a1ba-4586e54d37a1"/>
    <s v="93f0e4b4-3871-48d4-a341-68653b6803ee"/>
    <d v="2023-12-27T00:00:00"/>
    <n v="22891"/>
    <s v="Credit"/>
    <s v="App"/>
    <s v="Moore Ltd"/>
    <s v="Food"/>
    <s v="GBP"/>
    <s v="France"/>
    <n v="0"/>
    <x v="5"/>
  </r>
  <r>
    <s v="5199dff0-a3b3-4291-a92c-b4a100403cf5"/>
    <s v="191fa8bc-9675-462f-9157-c073b3e19908"/>
    <d v="2023-03-31T00:00:00"/>
    <n v="36173"/>
    <s v="Debit"/>
    <s v="ATM"/>
    <s v="Navarro, Williams and Brooks"/>
    <s v="Travel"/>
    <s v="EUR"/>
    <s v="USA"/>
    <n v="0"/>
    <x v="2"/>
  </r>
  <r>
    <s v="a49778e2-194c-455f-942c-5cebdc3d7675"/>
    <s v="965f5779-e2b4-4d86-8593-4ce4a6aae7ad"/>
    <d v="2023-10-13T00:00:00"/>
    <n v="28586"/>
    <s v="Refund"/>
    <s v="App"/>
    <s v="King, Buchanan and Brown"/>
    <s v="Shopping"/>
    <s v="INR"/>
    <s v="UK"/>
    <n v="0"/>
    <x v="5"/>
  </r>
  <r>
    <s v="61e5d439-8b3d-49b7-9704-e146312c0940"/>
    <s v="d148867a-6569-4eaa-94fa-e26d0451ad86"/>
    <d v="2023-10-12T00:00:00"/>
    <n v="21650"/>
    <s v="Refund"/>
    <s v="Web"/>
    <s v="Rodriguez-Johnson"/>
    <s v="Grocery"/>
    <s v="USD"/>
    <s v="USA"/>
    <n v="0"/>
    <x v="5"/>
  </r>
  <r>
    <s v="b674bb4c-6336-49a2-b074-0b850ab765a4"/>
    <s v="5feff9a8-d6a7-4153-b5c7-dfc64af5adf3"/>
    <d v="2023-02-22T00:00:00"/>
    <n v="30558"/>
    <s v="Credit"/>
    <s v="App"/>
    <s v="Clark and Sons"/>
    <s v="Grocery"/>
    <s v="EUR"/>
    <s v="UK"/>
    <n v="0"/>
    <x v="2"/>
  </r>
  <r>
    <s v="204ede01-3ef0-46e4-899e-9ebb93fde11f"/>
    <s v="6074662f-5c6f-46ca-af0a-8e1067d7ff80"/>
    <d v="2023-10-26T00:00:00"/>
    <n v="40303"/>
    <s v="Debit"/>
    <s v="App"/>
    <s v="Morales LLC"/>
    <s v="Utilities"/>
    <s v="INR"/>
    <s v="USA"/>
    <n v="0"/>
    <x v="3"/>
  </r>
  <r>
    <s v="589e6978-1960-4b47-8ec7-f527d9d2a887"/>
    <s v="b6a6668e-9543-4fd8-adf5-0d029a44df10"/>
    <d v="2023-05-19T00:00:00"/>
    <n v="24838"/>
    <s v="Credit"/>
    <s v="App"/>
    <s v="Hansen, Thomas and Anthony"/>
    <s v="Shopping"/>
    <s v="USD"/>
    <s v="UK"/>
    <n v="0"/>
    <x v="5"/>
  </r>
  <r>
    <s v="b07f037e-359e-4b02-8ecf-3f7acd3ddc5d"/>
    <s v="bd33307b-c984-4ec7-8f00-15141faf39ed"/>
    <d v="2023-08-01T00:00:00"/>
    <n v="19398"/>
    <s v="Debit"/>
    <s v="App"/>
    <s v="Wang-Gibbs"/>
    <s v="Utilities"/>
    <s v="USD"/>
    <s v="India"/>
    <n v="0"/>
    <x v="1"/>
  </r>
  <r>
    <s v="c057b446-a7d0-4786-b078-2287d58bac20"/>
    <s v="6ce38daf-c2ac-42c9-8f7d-7092ef58e475"/>
    <d v="2023-10-01T00:00:00"/>
    <n v="3791"/>
    <s v="Refund"/>
    <s v="App"/>
    <s v="Jackson Inc"/>
    <s v="Travel"/>
    <s v="USD"/>
    <s v="France"/>
    <n v="0"/>
    <x v="0"/>
  </r>
  <r>
    <s v="6980d01d-8501-4ca8-9e7c-d151befebeb5"/>
    <s v="f9e5399e-55a0-4cb3-822e-2e95552a41d2"/>
    <d v="2023-05-09T00:00:00"/>
    <n v="12269"/>
    <s v="Debit"/>
    <s v="ATM"/>
    <s v="Peterson Ltd"/>
    <s v="Food"/>
    <s v="USD"/>
    <s v="India"/>
    <n v="0"/>
    <x v="6"/>
  </r>
  <r>
    <s v="6fe2b89d-297a-4fa0-a5bb-cebfd242f926"/>
    <s v="71a261d8-2da2-4193-9e73-0261181a00c0"/>
    <d v="2023-06-17T00:00:00"/>
    <n v="33167"/>
    <s v="Credit"/>
    <s v="App"/>
    <s v="Rivera-Vaughn"/>
    <s v="Shopping"/>
    <s v="INR"/>
    <s v="Germany"/>
    <n v="0"/>
    <x v="2"/>
  </r>
  <r>
    <s v="46551144-04f8-46dc-a229-d3dfc0faf70f"/>
    <s v="1934c377-30ac-44c5-bd11-5920dfe68c51"/>
    <d v="2023-02-08T00:00:00"/>
    <n v="40843"/>
    <s v="Credit"/>
    <s v="ATM"/>
    <s v="Navarro-Curtis"/>
    <s v="Grocery"/>
    <s v="INR"/>
    <s v="USA"/>
    <n v="0"/>
    <x v="3"/>
  </r>
  <r>
    <s v="009634b2-15d3-49ba-982d-87e440408119"/>
    <s v="00ff8b11-2a18-4608-b351-9fc472add5ea"/>
    <d v="2023-07-13T00:00:00"/>
    <n v="48289"/>
    <s v="Debit"/>
    <s v="ATM"/>
    <s v="Norris-Hicks"/>
    <s v="Shopping"/>
    <s v="GBP"/>
    <s v="USA"/>
    <n v="0"/>
    <x v="3"/>
  </r>
  <r>
    <s v="c7382fd9-46b8-4037-8b83-3e2073bb649a"/>
    <s v="5b3146b6-2f7a-4f2f-9fbe-505baccb54e8"/>
    <d v="2023-02-18T00:00:00"/>
    <n v="21621"/>
    <s v="Debit"/>
    <s v="App"/>
    <s v="Howe PLC"/>
    <s v="Grocery"/>
    <s v="INR"/>
    <s v="Germany"/>
    <n v="0"/>
    <x v="5"/>
  </r>
  <r>
    <s v="6b3beb4f-0a67-4a61-9dcf-aefce1eac6fa"/>
    <s v="bd6b774d-0e15-49f5-bdea-a0c1cc19b2c9"/>
    <d v="2023-08-03T00:00:00"/>
    <n v="16323"/>
    <s v="Refund"/>
    <s v="Web"/>
    <s v="Boyd, Young and Jackson"/>
    <s v="Shopping"/>
    <s v="USD"/>
    <s v="UK"/>
    <n v="0"/>
    <x v="1"/>
  </r>
  <r>
    <s v="0857cabe-e086-4500-b208-075cc31b16d0"/>
    <s v="154959a9-295f-4050-bc79-db9d4e210675"/>
    <d v="2023-02-15T00:00:00"/>
    <n v="13111"/>
    <s v="Refund"/>
    <s v="App"/>
    <s v="Johnson-Townsend"/>
    <s v="Shopping"/>
    <s v="INR"/>
    <s v="USA"/>
    <n v="0"/>
    <x v="6"/>
  </r>
  <r>
    <s v="9b8ad161-327d-41d0-8ad7-50469ea4246f"/>
    <s v="7af94397-53a3-4be0-bc6f-12c0898122bb"/>
    <d v="2023-05-03T00:00:00"/>
    <n v="8179"/>
    <s v="Debit"/>
    <s v="App"/>
    <s v="King-Young"/>
    <s v="Food"/>
    <s v="GBP"/>
    <s v="UK"/>
    <n v="0"/>
    <x v="4"/>
  </r>
  <r>
    <s v="3389897c-160b-4ffa-a51a-45b200714bb7"/>
    <s v="95a28884-9274-4f90-94df-ffd59d9f2090"/>
    <d v="2023-06-27T00:00:00"/>
    <n v="14339"/>
    <s v="Credit"/>
    <s v="App"/>
    <s v="Ortiz Group"/>
    <s v="Utilities"/>
    <s v="INR"/>
    <s v="Germany"/>
    <n v="0"/>
    <x v="6"/>
  </r>
  <r>
    <s v="653d2dd1-a47f-4382-82d9-5410d3bfecab"/>
    <s v="dc59e4a5-0a06-4335-8790-92e4537dec63"/>
    <d v="2023-01-23T00:00:00"/>
    <n v="16647"/>
    <s v="Debit"/>
    <s v="App"/>
    <s v="Hughes Group"/>
    <s v="Grocery"/>
    <s v="EUR"/>
    <s v="Germany"/>
    <n v="0"/>
    <x v="1"/>
  </r>
  <r>
    <s v="50dae03d-b25b-4444-a83e-d209e7e5bbb5"/>
    <s v="1a047c3d-1d49-4ca5-bc5a-326352b51adc"/>
    <d v="2023-08-20T00:00:00"/>
    <n v="24296"/>
    <s v="Credit"/>
    <s v="ATM"/>
    <s v="Sharp-Smith"/>
    <s v="Food"/>
    <s v="USD"/>
    <s v="France"/>
    <n v="0"/>
    <x v="5"/>
  </r>
  <r>
    <s v="3def65bf-a46d-4bca-99c5-02db1bad72f5"/>
    <s v="e9aebe88-7af5-4c9c-aa45-a145fcc6b950"/>
    <d v="2023-12-15T00:00:00"/>
    <n v="13607"/>
    <s v="Debit"/>
    <s v="App"/>
    <s v="Anderson Ltd"/>
    <s v="Travel"/>
    <s v="GBP"/>
    <s v="India"/>
    <n v="0"/>
    <x v="6"/>
  </r>
  <r>
    <s v="2ded524b-a057-4678-9572-45a650d2b98b"/>
    <s v="61086f02-d965-4db2-b00a-2a15d42986fa"/>
    <d v="2023-11-18T00:00:00"/>
    <n v="19211"/>
    <s v="Refund"/>
    <s v="Web"/>
    <s v="Sawyer Inc"/>
    <s v="Travel"/>
    <s v="GBP"/>
    <s v="Germany"/>
    <n v="0"/>
    <x v="1"/>
  </r>
  <r>
    <s v="3c4439ab-cbeb-4040-8858-11a52df0fd01"/>
    <s v="9a1c1c26-46bc-4d80-993d-c4eb93cf3e68"/>
    <d v="2023-12-08T00:00:00"/>
    <n v="49337"/>
    <s v="Debit"/>
    <s v="Web"/>
    <s v="Jones, Jones and Acevedo"/>
    <s v="Utilities"/>
    <s v="INR"/>
    <s v="USA"/>
    <n v="0"/>
    <x v="3"/>
  </r>
  <r>
    <s v="9c5ea35b-8662-44bf-bc60-00ecb464a07f"/>
    <s v="0907a963-cf62-4de6-9131-507d92f42460"/>
    <d v="2023-11-19T00:00:00"/>
    <n v="7433"/>
    <s v="Debit"/>
    <s v="Web"/>
    <s v="Hoffman LLC"/>
    <s v="Utilities"/>
    <s v="USD"/>
    <s v="USA"/>
    <n v="0"/>
    <x v="4"/>
  </r>
  <r>
    <s v="909c0f91-6e99-4c46-97fa-fba09a4eb610"/>
    <s v="320887f7-4561-40e4-a2a4-cdea3df4a066"/>
    <d v="2023-02-02T00:00:00"/>
    <n v="29818"/>
    <s v="Debit"/>
    <s v="App"/>
    <s v="Wells and Sons"/>
    <s v="Travel"/>
    <s v="USD"/>
    <s v="Germany"/>
    <n v="0"/>
    <x v="5"/>
  </r>
  <r>
    <s v="b76ba366-8250-4447-bb4e-134a83674cb1"/>
    <s v="8c590de0-bba5-4e17-a940-17f9aa66242d"/>
    <d v="2023-11-23T00:00:00"/>
    <n v="23536"/>
    <s v="Refund"/>
    <s v="Web"/>
    <s v="Perez, Obrien and Cox"/>
    <s v="Utilities"/>
    <s v="GBP"/>
    <s v="USA"/>
    <n v="0"/>
    <x v="5"/>
  </r>
  <r>
    <s v="83ce962b-456f-4d31-a5c8-5b5155a7b1ba"/>
    <s v="84f16155-a11e-4f4a-be32-4a2a00539f73"/>
    <d v="2023-04-13T00:00:00"/>
    <n v="32037"/>
    <s v="Credit"/>
    <s v="App"/>
    <s v="Villa LLC"/>
    <s v="Travel"/>
    <s v="INR"/>
    <s v="Germany"/>
    <n v="0"/>
    <x v="2"/>
  </r>
  <r>
    <s v="90ee93b9-1bff-44d0-b1a4-8a0161c02f4c"/>
    <s v="015214a0-a983-450c-bb15-e3587eb3246e"/>
    <d v="2023-06-01T00:00:00"/>
    <n v="14270"/>
    <s v="Credit"/>
    <s v="App"/>
    <s v="Hudson, Crawford and Martinez"/>
    <s v="Grocery"/>
    <s v="EUR"/>
    <s v="France"/>
    <n v="0"/>
    <x v="6"/>
  </r>
  <r>
    <s v="68aae253-c11b-49ef-a6d9-5dc6000ac086"/>
    <s v="e3e57d42-0711-4067-813f-bafbc366453b"/>
    <d v="2023-05-03T00:00:00"/>
    <n v="22006"/>
    <s v="Credit"/>
    <s v="App"/>
    <s v="Wright-Collins"/>
    <s v="Shopping"/>
    <s v="EUR"/>
    <s v="UK"/>
    <n v="0"/>
    <x v="5"/>
  </r>
  <r>
    <s v="cbaecc6d-5839-4a50-94aa-57aadfad124a"/>
    <s v="a5190d02-2d0b-487f-9320-cceb01007f9b"/>
    <d v="2023-03-24T00:00:00"/>
    <n v="7923"/>
    <s v="Debit"/>
    <s v="Web"/>
    <s v="Ramirez Group"/>
    <s v="Travel"/>
    <s v="GBP"/>
    <s v="Germany"/>
    <n v="0"/>
    <x v="4"/>
  </r>
  <r>
    <s v="0ec178ac-bd79-4e9a-8b8a-fb484b5f467c"/>
    <s v="cefb72a4-7eae-4b86-b5f6-12505c856338"/>
    <d v="2023-04-13T00:00:00"/>
    <n v="13899"/>
    <s v="Refund"/>
    <s v="App"/>
    <s v="Dawson PLC"/>
    <s v="Shopping"/>
    <s v="USD"/>
    <s v="India"/>
    <n v="0"/>
    <x v="6"/>
  </r>
  <r>
    <s v="5f26595e-0c05-4854-9f85-e6bfe2cf0ef5"/>
    <s v="d64c6cd6-c619-45b0-981b-a49f8df45822"/>
    <d v="2023-03-31T00:00:00"/>
    <n v="36778"/>
    <s v="Debit"/>
    <s v="Web"/>
    <s v="Mcconnell, Gonzales and Donovan"/>
    <s v="Travel"/>
    <s v="EUR"/>
    <s v="USA"/>
    <n v="0"/>
    <x v="2"/>
  </r>
  <r>
    <s v="3f3d0382-194c-4eef-b9e7-8a222ebda4e7"/>
    <s v="8cc66bfd-eebe-444c-a8eb-7deb67672789"/>
    <d v="2023-08-27T00:00:00"/>
    <n v="5468"/>
    <s v="Refund"/>
    <s v="App"/>
    <s v="Diaz PLC"/>
    <s v="Utilities"/>
    <s v="EUR"/>
    <s v="India"/>
    <n v="0"/>
    <x v="4"/>
  </r>
  <r>
    <s v="f3b0eae2-d4f7-41c6-84ea-82e35bdfd814"/>
    <s v="f58d588b-f650-4f8b-a564-5fbdc832befb"/>
    <d v="2023-03-21T00:00:00"/>
    <n v="22766"/>
    <s v="Refund"/>
    <s v="Web"/>
    <s v="Christian-Townsend"/>
    <s v="Shopping"/>
    <s v="USD"/>
    <s v="Germany"/>
    <n v="0"/>
    <x v="5"/>
  </r>
  <r>
    <s v="8c51943d-54e9-44d4-8098-d28608e5af8e"/>
    <s v="d0bfe8d4-bca8-48d9-baa6-3bead5367d0e"/>
    <d v="2023-04-24T00:00:00"/>
    <n v="17468"/>
    <s v="Debit"/>
    <s v="ATM"/>
    <s v="Smith and Sons"/>
    <s v="Grocery"/>
    <s v="EUR"/>
    <s v="India"/>
    <n v="0"/>
    <x v="1"/>
  </r>
  <r>
    <s v="394ba37c-928b-46d5-bc71-efbdf0b87177"/>
    <s v="d88f5ad0-fe75-4f70-af80-9c68765d55d0"/>
    <d v="2023-06-05T00:00:00"/>
    <n v="26541"/>
    <s v="Credit"/>
    <s v="ATM"/>
    <s v="Armstrong, Jackson and Howard"/>
    <s v="Grocery"/>
    <s v="EUR"/>
    <s v="UK"/>
    <n v="0"/>
    <x v="5"/>
  </r>
  <r>
    <s v="acee452f-de13-465c-96e7-792051207f9c"/>
    <s v="10e8480f-29bf-491d-b73c-b93d5e785c79"/>
    <d v="2023-12-08T00:00:00"/>
    <n v="7565"/>
    <s v="Debit"/>
    <s v="Web"/>
    <s v="Villanueva-Miller"/>
    <s v="Utilities"/>
    <s v="INR"/>
    <s v="India"/>
    <n v="0"/>
    <x v="4"/>
  </r>
  <r>
    <s v="194e36b3-0e01-4456-94ab-54b4c114d97f"/>
    <s v="d005155c-763f-4720-9de9-4e8ae1312ef9"/>
    <d v="2023-01-02T00:00:00"/>
    <n v="1346"/>
    <s v="Refund"/>
    <s v="ATM"/>
    <s v="Blair, Kent and Gibson"/>
    <s v="Travel"/>
    <s v="GBP"/>
    <s v="India"/>
    <n v="0"/>
    <x v="0"/>
  </r>
  <r>
    <s v="523c9ef4-eb00-4884-af1c-c4d8e21d8459"/>
    <s v="627bf978-777f-4a56-870c-d0e8dd175fb5"/>
    <d v="2023-09-23T00:00:00"/>
    <n v="35370"/>
    <s v="Refund"/>
    <s v="Web"/>
    <s v="Adkins, Smith and Wolf"/>
    <s v="Travel"/>
    <s v="USD"/>
    <s v="India"/>
    <n v="0"/>
    <x v="2"/>
  </r>
  <r>
    <s v="b070bdcb-a0cf-4cdd-a3ed-c7e07ff6815e"/>
    <s v="f2485045-1406-4aa6-9f66-22e9d6b2d1e3"/>
    <d v="2023-04-26T00:00:00"/>
    <n v="4560"/>
    <s v="Credit"/>
    <s v="Web"/>
    <s v="Walker and Sons"/>
    <s v="Shopping"/>
    <s v="EUR"/>
    <s v="UK"/>
    <n v="0"/>
    <x v="0"/>
  </r>
  <r>
    <s v="5be9d918-57a7-48d8-bf62-ee1d6767733e"/>
    <s v="de523800-7672-43a5-859e-82350d286925"/>
    <d v="2023-12-04T00:00:00"/>
    <n v="34096"/>
    <s v="Refund"/>
    <s v="Web"/>
    <s v="Fry, Kelly and Shepard"/>
    <s v="Utilities"/>
    <s v="GBP"/>
    <s v="UK"/>
    <n v="0"/>
    <x v="2"/>
  </r>
  <r>
    <s v="21c7dfde-c596-40b6-8be3-1109a185a46d"/>
    <s v="15206eed-d530-40d7-956c-7124d274d21b"/>
    <d v="2023-03-06T00:00:00"/>
    <n v="34720"/>
    <s v="Debit"/>
    <s v="App"/>
    <s v="Wilson LLC"/>
    <s v="Grocery"/>
    <s v="INR"/>
    <s v="USA"/>
    <n v="0"/>
    <x v="2"/>
  </r>
  <r>
    <s v="57620ecd-8b06-4169-97d6-f52e72c78a99"/>
    <s v="d9eb8211-272e-4601-9259-6e081cd87322"/>
    <d v="2023-09-05T00:00:00"/>
    <n v="39085"/>
    <s v="Refund"/>
    <s v="Web"/>
    <s v="Bridges and Sons"/>
    <s v="Travel"/>
    <s v="EUR"/>
    <s v="France"/>
    <n v="0"/>
    <x v="2"/>
  </r>
  <r>
    <s v="0800f129-5797-44ad-a9c8-97da22f4260d"/>
    <s v="bab2d8ab-2818-427a-b081-aef6a9edaad7"/>
    <d v="2023-11-20T00:00:00"/>
    <n v="40380"/>
    <s v="Credit"/>
    <s v="Web"/>
    <s v="Fox, Erickson and Vega"/>
    <s v="Food"/>
    <s v="EUR"/>
    <s v="Germany"/>
    <n v="1"/>
    <x v="3"/>
  </r>
  <r>
    <s v="683ce69c-e463-43a0-abce-b34071b2caba"/>
    <s v="0b3584ff-1ff6-4f93-88db-1e3e915c4259"/>
    <d v="2023-07-09T00:00:00"/>
    <n v="7054"/>
    <s v="Debit"/>
    <s v="ATM"/>
    <s v="Ayala Ltd"/>
    <s v="Grocery"/>
    <s v="USD"/>
    <s v="Germany"/>
    <n v="0"/>
    <x v="4"/>
  </r>
  <r>
    <s v="77736131-5b43-4e02-ac29-e2c59c6a858e"/>
    <s v="1f4801e6-57bc-4738-9f96-c7b66e9f2924"/>
    <d v="2023-02-24T00:00:00"/>
    <n v="39719"/>
    <s v="Debit"/>
    <s v="Web"/>
    <s v="Johnson, Henry and Brown"/>
    <s v="Travel"/>
    <s v="USD"/>
    <s v="USA"/>
    <n v="0"/>
    <x v="2"/>
  </r>
  <r>
    <s v="5aedb724-3d49-459f-b710-6d15cdff3c31"/>
    <s v="9d55932c-7f41-4949-aa47-70235f1cf4b2"/>
    <d v="2023-10-20T00:00:00"/>
    <n v="3522"/>
    <s v="Refund"/>
    <s v="Web"/>
    <s v="Ibarra PLC"/>
    <s v="Utilities"/>
    <s v="USD"/>
    <s v="USA"/>
    <n v="0"/>
    <x v="0"/>
  </r>
  <r>
    <s v="c68ba1d3-f1c3-4d63-9f51-958a94b643ed"/>
    <s v="31612725-0f59-495d-9a34-e471f0382e07"/>
    <d v="2023-05-07T00:00:00"/>
    <n v="10702"/>
    <s v="Debit"/>
    <s v="ATM"/>
    <s v="Blair-Finley"/>
    <s v="Shopping"/>
    <s v="GBP"/>
    <s v="India"/>
    <n v="0"/>
    <x v="6"/>
  </r>
  <r>
    <s v="384c1b4d-93f9-4ad6-ad19-aca3035109a9"/>
    <s v="2d5ac28c-f8c6-401f-9e8d-3dac1ff99c18"/>
    <d v="2023-01-20T00:00:00"/>
    <n v="21811"/>
    <s v="Refund"/>
    <s v="App"/>
    <s v="Thompson, Harris and Robinson"/>
    <s v="Travel"/>
    <s v="GBP"/>
    <s v="Germany"/>
    <n v="0"/>
    <x v="5"/>
  </r>
  <r>
    <s v="137b7532-8b36-420e-90a0-1970c5e3f8d4"/>
    <s v="6acff518-7e76-489b-82bc-47b9753d547a"/>
    <d v="2023-07-17T00:00:00"/>
    <n v="19760"/>
    <s v="Credit"/>
    <s v="App"/>
    <s v="Farrell Inc"/>
    <s v="Shopping"/>
    <s v="INR"/>
    <s v="USA"/>
    <n v="0"/>
    <x v="1"/>
  </r>
  <r>
    <s v="16fb588c-de44-4a1c-a188-ea613f0ed11d"/>
    <s v="a0ebeb14-98a9-4933-a2ef-bf628a60b6d0"/>
    <d v="2023-08-01T00:00:00"/>
    <n v="30478"/>
    <s v="Credit"/>
    <s v="ATM"/>
    <s v="Gilmore Group"/>
    <s v="Shopping"/>
    <s v="INR"/>
    <s v="USA"/>
    <n v="0"/>
    <x v="2"/>
  </r>
  <r>
    <s v="fbf2a7a3-6aad-45ee-ad9a-54629b7f3e35"/>
    <s v="23d7a4fe-ed3a-4630-baee-673d042b565b"/>
    <d v="2023-05-06T00:00:00"/>
    <n v="22524"/>
    <s v="Credit"/>
    <s v="ATM"/>
    <s v="Johnson and Sons"/>
    <s v="Travel"/>
    <s v="EUR"/>
    <s v="UK"/>
    <n v="0"/>
    <x v="5"/>
  </r>
  <r>
    <s v="c7fab649-e263-4aac-bd8a-b85870e86f99"/>
    <s v="af32a021-b9d9-4f30-b25e-89aeb266a8c4"/>
    <d v="2023-07-10T00:00:00"/>
    <n v="14007"/>
    <s v="Debit"/>
    <s v="App"/>
    <s v="Vincent Ltd"/>
    <s v="Travel"/>
    <s v="EUR"/>
    <s v="UK"/>
    <n v="0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00">
  <r>
    <s v="b83d667c-7e57-4f3c-8461-d287dde965d2"/>
    <s v="9d3337cb-fd61-46fc-8d1a-a07eaca29647"/>
    <x v="0"/>
    <n v="265"/>
    <s v="Debit"/>
    <s v="ATM"/>
    <s v="Rodriguez-Hunter"/>
    <s v="Utilities"/>
    <s v="EUR"/>
    <s v="India"/>
    <x v="0"/>
    <s v="0–5K"/>
    <e v="#N/A"/>
  </r>
  <r>
    <s v="085698d7-a91b-4a6f-9f4d-b3e620b293a9"/>
    <s v="012f127e-1b94-4b70-9d1a-45ceabdcc286"/>
    <x v="1"/>
    <n v="3892"/>
    <s v="Refund"/>
    <s v="Web"/>
    <s v="Page PLC"/>
    <s v="Shopping"/>
    <s v="GBP"/>
    <s v="Germany"/>
    <x v="0"/>
    <s v="0–5K"/>
    <m/>
  </r>
  <r>
    <s v="1ea2d7d4-3a1e-4faa-800a-67fc35ca4006"/>
    <s v="0efeeadc-a2e5-4d03-8b31-d2e47e41e579"/>
    <x v="2"/>
    <n v="17809"/>
    <s v="Credit"/>
    <s v="Web"/>
    <s v="Wilson Inc"/>
    <s v="Grocery"/>
    <s v="GBP"/>
    <s v="France"/>
    <x v="0"/>
    <s v="15K–20K"/>
    <m/>
  </r>
  <r>
    <s v="edf57490-3922-473e-84d7-b1e2a0c5f329"/>
    <s v="b16222de-27dc-4d9d-a43e-d5f7040874fe"/>
    <x v="3"/>
    <n v="3942"/>
    <s v="Debit"/>
    <s v="ATM"/>
    <s v="Carrillo PLC"/>
    <s v="Food"/>
    <s v="USD"/>
    <s v="France"/>
    <x v="0"/>
    <s v="0–5K"/>
    <m/>
  </r>
  <r>
    <s v="4b98a7b5-8116-4669-b0ca-8e21b6522437"/>
    <s v="c9dff09c-0d5d-416e-be6e-e166a528419a"/>
    <x v="4"/>
    <n v="36279"/>
    <s v="Refund"/>
    <s v="App"/>
    <s v="Bender-Diaz"/>
    <s v="Shopping"/>
    <s v="USD"/>
    <s v="India"/>
    <x v="0"/>
    <s v="30K–40K"/>
    <m/>
  </r>
  <r>
    <s v="d7f1bfc5-cdbf-4829-8b70-3e9e6ee4a785"/>
    <s v="31b171b6-225f-49f3-ba8e-6f61b57302b3"/>
    <x v="2"/>
    <n v="19703"/>
    <s v="Debit"/>
    <s v="App"/>
    <s v="Anderson-Walker"/>
    <s v="Travel"/>
    <s v="EUR"/>
    <s v="Germany"/>
    <x v="0"/>
    <s v="15K–20K"/>
    <m/>
  </r>
  <r>
    <s v="7a6dd5e0-b88a-450a-a4fe-0447765fdb25"/>
    <s v="e152aaa9-cc01-4c9b-a59a-abbe6f187807"/>
    <x v="5"/>
    <n v="32871"/>
    <s v="Credit"/>
    <s v="App"/>
    <s v="Jennings PLC"/>
    <s v="Grocery"/>
    <s v="GBP"/>
    <s v="France"/>
    <x v="0"/>
    <s v="30K–40K"/>
    <m/>
  </r>
  <r>
    <s v="92894e79-be8b-4f6b-b77a-9ea49e99e7b6"/>
    <s v="2a2b8bf9-345c-48cb-8a24-076ea335cb03"/>
    <x v="6"/>
    <n v="4634"/>
    <s v="Refund"/>
    <s v="ATM"/>
    <s v="Garcia-Anderson"/>
    <s v="Travel"/>
    <s v="INR"/>
    <s v="Germany"/>
    <x v="0"/>
    <s v="0–5K"/>
    <m/>
  </r>
  <r>
    <s v="342d1617-36b7-456b-ab1c-08c4e469f108"/>
    <s v="05aa62fa-b72f-41d3-bf4d-b03d8f56198e"/>
    <x v="7"/>
    <n v="40289"/>
    <s v="Debit"/>
    <s v="App"/>
    <s v="Jennings, Murphy and Woods"/>
    <s v="Shopping"/>
    <s v="GBP"/>
    <s v="UK"/>
    <x v="0"/>
    <s v="40K+"/>
    <m/>
  </r>
  <r>
    <s v="b4a9ed2c-0123-4e86-9598-baa1ad8bfe6d"/>
    <s v="f57bbe58-1134-4a8c-b9e7-168e356a509c"/>
    <x v="8"/>
    <n v="2381"/>
    <s v="Refund"/>
    <s v="Web"/>
    <s v="White, Freeman and Collier"/>
    <s v="Grocery"/>
    <s v="GBP"/>
    <s v="France"/>
    <x v="0"/>
    <s v="0–5K"/>
    <m/>
  </r>
  <r>
    <s v="2a81b7c8-bdc5-4062-9dbb-6712374a6827"/>
    <s v="012d87ce-c7a9-4c25-89ba-edaa27754a94"/>
    <x v="9"/>
    <n v="38126"/>
    <s v="Refund"/>
    <s v="App"/>
    <s v="Clay Inc"/>
    <s v="Grocery"/>
    <s v="INR"/>
    <s v="France"/>
    <x v="0"/>
    <s v="30K–40K"/>
    <m/>
  </r>
  <r>
    <s v="08901761-37a4-49c8-8972-2ddf4eb8ea9c"/>
    <s v="a34ae853-c7bf-4565-a6aa-e20432fc4ab1"/>
    <x v="10"/>
    <n v="44974"/>
    <s v="Credit"/>
    <s v="App"/>
    <s v="Jackson, Ramirez and Huber"/>
    <s v="Shopping"/>
    <s v="USD"/>
    <s v="UK"/>
    <x v="0"/>
    <s v="40K+"/>
    <m/>
  </r>
  <r>
    <s v="68a08ddb-e338-49cd-af64-d5df8eb2455f"/>
    <s v="8d6efae1-b4e2-45e4-bc40-bfa5f4bcff43"/>
    <x v="8"/>
    <n v="16299"/>
    <s v="Refund"/>
    <s v="Web"/>
    <s v="Sanchez-Silva"/>
    <s v="Travel"/>
    <s v="USD"/>
    <s v="Germany"/>
    <x v="0"/>
    <s v="15K–20K"/>
    <m/>
  </r>
  <r>
    <s v="210d8698-368f-415b-96d8-e9f38a73d028"/>
    <s v="b83fe6d7-c8ea-4e96-a924-10dfce890d5b"/>
    <x v="11"/>
    <n v="7695"/>
    <s v="Refund"/>
    <s v="App"/>
    <s v="Lucas-Flores"/>
    <s v="Shopping"/>
    <s v="EUR"/>
    <s v="USA"/>
    <x v="0"/>
    <s v="5K–10K"/>
    <m/>
  </r>
  <r>
    <s v="0f23d695-2131-42a2-9662-cd634b10b8e0"/>
    <s v="9fdbeaf0-b1bf-4a2e-ba3d-ad4cbb7b2188"/>
    <x v="12"/>
    <n v="24419"/>
    <s v="Refund"/>
    <s v="App"/>
    <s v="Chandler Group"/>
    <s v="Travel"/>
    <s v="GBP"/>
    <s v="India"/>
    <x v="0"/>
    <s v="20K–30K"/>
    <m/>
  </r>
  <r>
    <s v="212178c7-0ce1-41dc-aece-c05154b635d8"/>
    <s v="85d40ed2-763f-4abd-b602-6e8a026019f0"/>
    <x v="13"/>
    <n v="12164"/>
    <s v="Refund"/>
    <s v="ATM"/>
    <s v="Mcfarland-Hernandez"/>
    <s v="Food"/>
    <s v="EUR"/>
    <s v="USA"/>
    <x v="0"/>
    <s v="10K–15K"/>
    <m/>
  </r>
  <r>
    <s v="1c24bcf6-87e8-49a7-9116-8820a76d4b32"/>
    <s v="05b7e19c-c846-4f9c-8563-a8eb667efc95"/>
    <x v="14"/>
    <n v="2526"/>
    <s v="Credit"/>
    <s v="ATM"/>
    <s v="Lee-Smith"/>
    <s v="Utilities"/>
    <s v="EUR"/>
    <s v="USA"/>
    <x v="0"/>
    <s v="0–5K"/>
    <m/>
  </r>
  <r>
    <s v="1e7be4bc-0c01-4ca2-b92f-22881c70a1b7"/>
    <s v="b45d072e-7078-49f4-9b0d-4810c477cdad"/>
    <x v="15"/>
    <n v="34217"/>
    <s v="Credit"/>
    <s v="ATM"/>
    <s v="Tate-Ball"/>
    <s v="Shopping"/>
    <s v="INR"/>
    <s v="France"/>
    <x v="0"/>
    <s v="30K–40K"/>
    <m/>
  </r>
  <r>
    <s v="f2c543bc-dc5c-405b-a089-5e0b2598ed48"/>
    <s v="7c597193-2cb7-4d6c-a078-58fabadf79f7"/>
    <x v="16"/>
    <n v="14618"/>
    <s v="Credit"/>
    <s v="ATM"/>
    <s v="Smith-Wood"/>
    <s v="Travel"/>
    <s v="GBP"/>
    <s v="France"/>
    <x v="0"/>
    <s v="10K–15K"/>
    <m/>
  </r>
  <r>
    <s v="07c8f851-4e19-49b8-9d39-013af682e543"/>
    <s v="31a56210-12fd-4312-b2b4-d46ddc89a69c"/>
    <x v="16"/>
    <n v="19901"/>
    <s v="Credit"/>
    <s v="ATM"/>
    <s v="Kane Ltd"/>
    <s v="Grocery"/>
    <s v="GBP"/>
    <s v="India"/>
    <x v="0"/>
    <s v="15K–20K"/>
    <m/>
  </r>
  <r>
    <s v="9b6e9d9f-30ce-4367-9a39-201f70eca293"/>
    <s v="c8a4e006-5303-4234-87d8-ab4976e294c4"/>
    <x v="17"/>
    <n v="18652"/>
    <s v="Refund"/>
    <s v="Web"/>
    <s v="Allen, Lee and Waters"/>
    <s v="Utilities"/>
    <s v="INR"/>
    <s v="Germany"/>
    <x v="0"/>
    <s v="15K–20K"/>
    <m/>
  </r>
  <r>
    <s v="8ffe34c0-8259-4982-9bd1-4023ba164bd7"/>
    <s v="d8e03069-62ed-456d-a1ea-85b2d65c037a"/>
    <x v="18"/>
    <n v="1301"/>
    <s v="Debit"/>
    <s v="Web"/>
    <s v="Thompson LLC"/>
    <s v="Grocery"/>
    <s v="GBP"/>
    <s v="India"/>
    <x v="0"/>
    <s v="0–5K"/>
    <m/>
  </r>
  <r>
    <s v="2a336ef6-3bb8-4f34-8e6f-b96603277872"/>
    <s v="65e8adc8-afed-4efa-9277-c0ac1e1b07c6"/>
    <x v="19"/>
    <n v="33467"/>
    <s v="Refund"/>
    <s v="ATM"/>
    <s v="Campbell PLC"/>
    <s v="Travel"/>
    <s v="EUR"/>
    <s v="Germany"/>
    <x v="0"/>
    <s v="30K–40K"/>
    <m/>
  </r>
  <r>
    <s v="43a5da63-7006-4215-929b-5ca4020e76f0"/>
    <s v="9c06aff7-e911-4243-a288-98662e94de16"/>
    <x v="20"/>
    <n v="23090"/>
    <s v="Credit"/>
    <s v="Web"/>
    <s v="Lane Group"/>
    <s v="Travel"/>
    <s v="USD"/>
    <s v="USA"/>
    <x v="0"/>
    <s v="20K–30K"/>
    <m/>
  </r>
  <r>
    <s v="9869dfaa-e173-49c0-8a6f-7151df0540c5"/>
    <s v="6c4862a4-bd66-4210-8b9d-b228ba39597f"/>
    <x v="1"/>
    <n v="22945"/>
    <s v="Debit"/>
    <s v="App"/>
    <s v="Reyes-Huynh"/>
    <s v="Travel"/>
    <s v="USD"/>
    <s v="UK"/>
    <x v="1"/>
    <s v="20K–30K"/>
    <m/>
  </r>
  <r>
    <s v="2e615d43-f5a6-46dd-96c2-bc459a4eb670"/>
    <s v="e9e521b4-f432-4273-ad43-ac7d4fc69972"/>
    <x v="21"/>
    <n v="19671"/>
    <s v="Refund"/>
    <s v="ATM"/>
    <s v="Cameron, Drake and Acosta"/>
    <s v="Travel"/>
    <s v="GBP"/>
    <s v="Germany"/>
    <x v="0"/>
    <s v="15K–20K"/>
    <m/>
  </r>
  <r>
    <s v="9938b9e7-82b2-4d43-9879-5cf7e9521b45"/>
    <s v="e9258090-4462-4e96-8d44-8b5469ad665d"/>
    <x v="22"/>
    <n v="33393"/>
    <s v="Debit"/>
    <s v="App"/>
    <s v="Flores-Gillespie"/>
    <s v="Travel"/>
    <s v="USD"/>
    <s v="India"/>
    <x v="0"/>
    <s v="30K–40K"/>
    <m/>
  </r>
  <r>
    <s v="1af0ed28-50be-476b-a732-6e1f64b21ca6"/>
    <s v="1ed1abd0-d30e-45f6-8627-f10fa755109f"/>
    <x v="23"/>
    <n v="31797"/>
    <s v="Debit"/>
    <s v="Web"/>
    <s v="Hinton-Jenkins"/>
    <s v="Grocery"/>
    <s v="GBP"/>
    <s v="USA"/>
    <x v="1"/>
    <s v="30K–40K"/>
    <m/>
  </r>
  <r>
    <s v="251a54b7-8cff-4e99-9e8e-2d522ab9c185"/>
    <s v="d6b5059a-6a6f-4a87-8980-a520eff16463"/>
    <x v="24"/>
    <n v="27626"/>
    <s v="Credit"/>
    <s v="ATM"/>
    <s v="Ruiz-Wright"/>
    <s v="Travel"/>
    <s v="INR"/>
    <s v="Germany"/>
    <x v="0"/>
    <s v="20K–30K"/>
    <m/>
  </r>
  <r>
    <s v="9a240f2d-0295-4560-a7e6-311e794daba2"/>
    <s v="5992cd37-167f-419c-bbc2-35c6bd386d03"/>
    <x v="25"/>
    <n v="30865"/>
    <s v="Credit"/>
    <s v="Web"/>
    <s v="Campbell PLC"/>
    <s v="Travel"/>
    <s v="EUR"/>
    <s v="Germany"/>
    <x v="0"/>
    <s v="30K–40K"/>
    <m/>
  </r>
  <r>
    <s v="1e63e89a-379e-4ff8-8c07-db5d08a987b7"/>
    <s v="c6e8cc67-025b-47b4-a324-6a33ed515659"/>
    <x v="26"/>
    <n v="29458"/>
    <s v="Debit"/>
    <s v="App"/>
    <s v="Escobar LLC"/>
    <s v="Food"/>
    <s v="INR"/>
    <s v="India"/>
    <x v="0"/>
    <s v="20K–30K"/>
    <m/>
  </r>
  <r>
    <s v="7c3f9774-732e-4a92-8207-f95042810d57"/>
    <s v="ba9b5928-4bf3-4dfe-bb35-556c8a9fca2c"/>
    <x v="27"/>
    <n v="38590"/>
    <s v="Credit"/>
    <s v="Web"/>
    <s v="Henry-Gilbert"/>
    <s v="Travel"/>
    <s v="INR"/>
    <s v="UK"/>
    <x v="0"/>
    <s v="30K–40K"/>
    <m/>
  </r>
  <r>
    <s v="38f7d4e3-ec71-4172-8e61-85b7e6fb9f80"/>
    <s v="a2717e89-710e-4f7c-9191-08b063dfcae1"/>
    <x v="28"/>
    <n v="30683"/>
    <s v="Credit"/>
    <s v="Web"/>
    <s v="Skinner PLC"/>
    <s v="Grocery"/>
    <s v="INR"/>
    <s v="Germany"/>
    <x v="0"/>
    <s v="30K–40K"/>
    <m/>
  </r>
  <r>
    <s v="9adf0545-adb4-4b02-a253-ed08450f7f87"/>
    <s v="ece6ce51-ceea-4c09-9b10-61e27efc5b0d"/>
    <x v="21"/>
    <n v="40424"/>
    <s v="Credit"/>
    <s v="Web"/>
    <s v="Garcia, Wright and Phillips"/>
    <s v="Shopping"/>
    <s v="EUR"/>
    <s v="France"/>
    <x v="0"/>
    <s v="40K+"/>
    <m/>
  </r>
  <r>
    <s v="74c6ff01-e673-4349-afc7-a8bd8e5c9abf"/>
    <s v="3e86a8a4-815d-401a-8173-4cdb7a0693a2"/>
    <x v="29"/>
    <n v="35685"/>
    <s v="Debit"/>
    <s v="App"/>
    <s v="Garcia-Hughes"/>
    <s v="Shopping"/>
    <s v="GBP"/>
    <s v="UK"/>
    <x v="0"/>
    <s v="30K–40K"/>
    <m/>
  </r>
  <r>
    <s v="381cfe32-71b3-4bdd-b7c6-9c104d71a65b"/>
    <s v="3ad25d09-5cd5-49a0-a788-24f506e9fc33"/>
    <x v="30"/>
    <n v="9099"/>
    <s v="Credit"/>
    <s v="Web"/>
    <s v="Brown-Dominguez"/>
    <s v="Utilities"/>
    <s v="GBP"/>
    <s v="France"/>
    <x v="0"/>
    <s v="5K–10K"/>
    <m/>
  </r>
  <r>
    <s v="1b1abf6e-6b63-43c5-8b13-2540984af46c"/>
    <s v="f56db9ae-4ecf-4732-bf6e-d3e2d20a3b50"/>
    <x v="31"/>
    <n v="314"/>
    <s v="Debit"/>
    <s v="ATM"/>
    <s v="Roberts PLC"/>
    <s v="Grocery"/>
    <s v="USD"/>
    <s v="Germany"/>
    <x v="0"/>
    <s v="0–5K"/>
    <m/>
  </r>
  <r>
    <s v="1f3fd2cd-335a-4b7b-a45e-83f96b0b9773"/>
    <s v="6fe63236-6e4d-4cd1-80ea-6c2ee0ebfc5e"/>
    <x v="32"/>
    <n v="9838"/>
    <s v="Credit"/>
    <s v="ATM"/>
    <s v="Jones Ltd"/>
    <s v="Grocery"/>
    <s v="USD"/>
    <s v="UK"/>
    <x v="0"/>
    <s v="5K–10K"/>
    <m/>
  </r>
  <r>
    <s v="a18b020e-d04e-407f-9d29-a600bde2ae27"/>
    <s v="064c0fef-206e-4611-8826-a222471d3e47"/>
    <x v="33"/>
    <n v="26793"/>
    <s v="Credit"/>
    <s v="App"/>
    <s v="Lawrence, Bryan and Perez"/>
    <s v="Grocery"/>
    <s v="GBP"/>
    <s v="UK"/>
    <x v="0"/>
    <s v="20K–30K"/>
    <m/>
  </r>
  <r>
    <s v="3e0c2b9a-9013-45e7-a6fe-834fa6bda493"/>
    <s v="7f588530-9cb2-415c-a2a0-894b3df66b5e"/>
    <x v="34"/>
    <n v="32065"/>
    <s v="Debit"/>
    <s v="Web"/>
    <s v="Mitchell Inc"/>
    <s v="Utilities"/>
    <s v="GBP"/>
    <s v="Germany"/>
    <x v="0"/>
    <s v="30K–40K"/>
    <m/>
  </r>
  <r>
    <s v="bc1e8145-dc30-4b69-a8bb-3cd3e160a1c9"/>
    <s v="8d8bd6e8-f95a-4656-8ff2-7c2734586ce8"/>
    <x v="35"/>
    <n v="47872"/>
    <s v="Refund"/>
    <s v="App"/>
    <s v="Cline and Sons"/>
    <s v="Shopping"/>
    <s v="USD"/>
    <s v="France"/>
    <x v="0"/>
    <s v="40K+"/>
    <m/>
  </r>
  <r>
    <s v="11818f74-addb-4678-801f-a46305123151"/>
    <s v="e5a62012-7eb8-43a6-a9ed-0290dde76363"/>
    <x v="36"/>
    <n v="37739"/>
    <s v="Credit"/>
    <s v="App"/>
    <s v="Jones-Vasquez"/>
    <s v="Travel"/>
    <s v="EUR"/>
    <s v="UK"/>
    <x v="0"/>
    <s v="30K–40K"/>
    <m/>
  </r>
  <r>
    <s v="5b608086-6837-4287-b79c-dee60547ae03"/>
    <s v="9ca41b58-0e01-4001-bffe-d37bf418d36f"/>
    <x v="37"/>
    <n v="27997"/>
    <s v="Debit"/>
    <s v="Web"/>
    <s v="Avila Group"/>
    <s v="Utilities"/>
    <s v="EUR"/>
    <s v="UK"/>
    <x v="0"/>
    <s v="20K–30K"/>
    <m/>
  </r>
  <r>
    <s v="5455ac24-347a-4655-b7f8-52c5336e33e2"/>
    <s v="deda995b-78c0-4efd-8d10-9ac4a87c35ff"/>
    <x v="38"/>
    <n v="30298"/>
    <s v="Credit"/>
    <s v="Web"/>
    <s v="Wong-Walter"/>
    <s v="Utilities"/>
    <s v="EUR"/>
    <s v="India"/>
    <x v="0"/>
    <s v="30K–40K"/>
    <m/>
  </r>
  <r>
    <s v="ddf0c312-0bb7-49b4-9be6-24466f87d645"/>
    <s v="b8fc3b17-b28f-4ba2-8482-d7b10b5be161"/>
    <x v="34"/>
    <n v="46683"/>
    <s v="Refund"/>
    <s v="App"/>
    <s v="Taylor-Schneider"/>
    <s v="Shopping"/>
    <s v="INR"/>
    <s v="UK"/>
    <x v="0"/>
    <s v="40K+"/>
    <m/>
  </r>
  <r>
    <s v="6ecb0b06-7dcc-400a-a689-bad6b97c9029"/>
    <s v="d811a6c0-afeb-4e24-99c2-337d9e0516bc"/>
    <x v="39"/>
    <n v="15128"/>
    <s v="Credit"/>
    <s v="ATM"/>
    <s v="Hayden and Sons"/>
    <s v="Shopping"/>
    <s v="INR"/>
    <s v="Germany"/>
    <x v="0"/>
    <s v="15K–20K"/>
    <m/>
  </r>
  <r>
    <s v="63ab9065-45f1-4c4d-8e60-ae0cdf6a1985"/>
    <s v="8a0492d9-13c2-4bb7-9340-55bf3a696460"/>
    <x v="40"/>
    <n v="10041"/>
    <s v="Refund"/>
    <s v="ATM"/>
    <s v="Robinson-Choi"/>
    <s v="Grocery"/>
    <s v="USD"/>
    <s v="Germany"/>
    <x v="0"/>
    <s v="10K–15K"/>
    <m/>
  </r>
  <r>
    <s v="47442ead-f686-4ab0-9bb7-247df7a786be"/>
    <s v="918a4325-6c91-4628-a6c2-dbba3dd2071a"/>
    <x v="41"/>
    <n v="42334"/>
    <s v="Credit"/>
    <s v="ATM"/>
    <s v="Frey PLC"/>
    <s v="Utilities"/>
    <s v="INR"/>
    <s v="Germany"/>
    <x v="0"/>
    <s v="40K+"/>
    <m/>
  </r>
  <r>
    <s v="a0d83360-2781-4704-9457-3a6962034dbf"/>
    <s v="c47f3f2b-b964-40c7-a670-2775a8d44ca7"/>
    <x v="42"/>
    <n v="40063"/>
    <s v="Credit"/>
    <s v="App"/>
    <s v="Munoz Group"/>
    <s v="Utilities"/>
    <s v="GBP"/>
    <s v="UK"/>
    <x v="0"/>
    <s v="40K+"/>
    <m/>
  </r>
  <r>
    <s v="2c464f3d-119e-4d1c-8440-8df3200465b8"/>
    <s v="2448c239-d35a-4022-8914-e4e54de2f84f"/>
    <x v="43"/>
    <n v="19507"/>
    <s v="Credit"/>
    <s v="ATM"/>
    <s v="Cruz, Lee and Wright"/>
    <s v="Food"/>
    <s v="EUR"/>
    <s v="UK"/>
    <x v="0"/>
    <s v="15K–20K"/>
    <m/>
  </r>
  <r>
    <s v="9b91cfb5-de4f-4739-9147-fd2c0acc9b0c"/>
    <s v="426f5916-36c9-4c16-a7b3-cfe3a2b7b418"/>
    <x v="44"/>
    <n v="34115"/>
    <s v="Debit"/>
    <s v="Web"/>
    <s v="Brown-Cabrera"/>
    <s v="Shopping"/>
    <s v="USD"/>
    <s v="India"/>
    <x v="0"/>
    <s v="30K–40K"/>
    <m/>
  </r>
  <r>
    <s v="d605e8bc-77ab-47f8-87a3-50775d374869"/>
    <s v="e64ad344-e8b7-462e-9d32-af13f971ff8f"/>
    <x v="45"/>
    <n v="8102"/>
    <s v="Credit"/>
    <s v="ATM"/>
    <s v="Parker-Martin"/>
    <s v="Utilities"/>
    <s v="GBP"/>
    <s v="Germany"/>
    <x v="0"/>
    <s v="5K–10K"/>
    <m/>
  </r>
  <r>
    <s v="33e57e85-cd4a-489a-ba17-cbeb6f9fb1b3"/>
    <s v="7591789b-9241-4203-96a6-0cb9cbf383f6"/>
    <x v="29"/>
    <n v="47685"/>
    <s v="Debit"/>
    <s v="ATM"/>
    <s v="Oliver and Sons"/>
    <s v="Food"/>
    <s v="GBP"/>
    <s v="India"/>
    <x v="0"/>
    <s v="40K+"/>
    <m/>
  </r>
  <r>
    <s v="c4c96443-5b68-4ec7-8f8b-4ec866ae31bd"/>
    <s v="aff2b729-25b6-45a5-87ce-727b4b257464"/>
    <x v="46"/>
    <n v="35155"/>
    <s v="Credit"/>
    <s v="App"/>
    <s v="Horton, Sandoval and Hull"/>
    <s v="Food"/>
    <s v="INR"/>
    <s v="India"/>
    <x v="0"/>
    <s v="30K–40K"/>
    <m/>
  </r>
  <r>
    <s v="fae1200e-623c-4cda-80e3-31ecadbbdc27"/>
    <s v="b61219ad-8c11-4d86-b9f9-83b4414c27c8"/>
    <x v="47"/>
    <n v="7749"/>
    <s v="Refund"/>
    <s v="ATM"/>
    <s v="Morse-Perez"/>
    <s v="Grocery"/>
    <s v="INR"/>
    <s v="UK"/>
    <x v="0"/>
    <s v="5K–10K"/>
    <m/>
  </r>
  <r>
    <s v="fee7078a-7547-4ebe-a836-270aa85fae82"/>
    <s v="d5cb7471-3ed0-441c-b4d7-84096ab66d58"/>
    <x v="48"/>
    <n v="15070"/>
    <s v="Refund"/>
    <s v="App"/>
    <s v="Coffey-Reid"/>
    <s v="Food"/>
    <s v="INR"/>
    <s v="USA"/>
    <x v="0"/>
    <s v="15K–20K"/>
    <m/>
  </r>
  <r>
    <s v="91fc14b4-670e-470b-99aa-5f119178b928"/>
    <s v="c78b7adf-8203-4b52-8a31-f6e2ad79e4d6"/>
    <x v="49"/>
    <n v="5945"/>
    <s v="Debit"/>
    <s v="App"/>
    <s v="Horn-Buchanan"/>
    <s v="Shopping"/>
    <s v="INR"/>
    <s v="France"/>
    <x v="0"/>
    <s v="5K–10K"/>
    <m/>
  </r>
  <r>
    <s v="99f3b2f0-f189-4067-9496-ecb240dafcb0"/>
    <s v="96d4e7ce-4665-427c-9e22-340122cb5aba"/>
    <x v="50"/>
    <n v="31786"/>
    <s v="Refund"/>
    <s v="ATM"/>
    <s v="Wilson, Carlson and Durham"/>
    <s v="Utilities"/>
    <s v="GBP"/>
    <s v="USA"/>
    <x v="0"/>
    <s v="30K–40K"/>
    <m/>
  </r>
  <r>
    <s v="2c7f9f90-a2d6-48c8-9c38-b00d96b687fe"/>
    <s v="ea4da1a9-439d-49bb-b8f3-fd4f5c2bee92"/>
    <x v="4"/>
    <n v="19227"/>
    <s v="Refund"/>
    <s v="App"/>
    <s v="Bates Ltd"/>
    <s v="Food"/>
    <s v="INR"/>
    <s v="USA"/>
    <x v="0"/>
    <s v="15K–20K"/>
    <m/>
  </r>
  <r>
    <s v="a855b940-a2d1-4af1-abde-eefe495e1e7c"/>
    <s v="d9c165b3-380d-40b4-8cfe-b435f12e50e4"/>
    <x v="49"/>
    <n v="271"/>
    <s v="Credit"/>
    <s v="ATM"/>
    <s v="Yang-Williams"/>
    <s v="Shopping"/>
    <s v="GBP"/>
    <s v="UK"/>
    <x v="0"/>
    <s v="0–5K"/>
    <m/>
  </r>
  <r>
    <s v="bf505b68-94d4-443a-8295-93688d7a97cc"/>
    <s v="860c7c6d-04aa-4f0f-bead-b749cf956635"/>
    <x v="51"/>
    <n v="30082"/>
    <s v="Debit"/>
    <s v="App"/>
    <s v="Schmitt Group"/>
    <s v="Shopping"/>
    <s v="GBP"/>
    <s v="UK"/>
    <x v="0"/>
    <s v="30K–40K"/>
    <m/>
  </r>
  <r>
    <s v="23a41649-41ea-4059-a79b-205f8a03a812"/>
    <s v="7e3aea20-133d-46e9-b5b3-17189a7cc3b3"/>
    <x v="5"/>
    <n v="19296"/>
    <s v="Debit"/>
    <s v="Web"/>
    <s v="Ortiz, Sherman and Robinson"/>
    <s v="Travel"/>
    <s v="EUR"/>
    <s v="Germany"/>
    <x v="0"/>
    <s v="15K–20K"/>
    <m/>
  </r>
  <r>
    <s v="e4058234-14ab-4236-933c-c2c7a78a25da"/>
    <s v="3785ec6f-fd2a-4ffe-8a09-025f44ea9557"/>
    <x v="52"/>
    <n v="27332"/>
    <s v="Debit"/>
    <s v="Web"/>
    <s v="Collins-Miller"/>
    <s v="Utilities"/>
    <s v="INR"/>
    <s v="India"/>
    <x v="0"/>
    <s v="20K–30K"/>
    <m/>
  </r>
  <r>
    <s v="c0123520-4db9-4f3e-af65-10194f9d9bbb"/>
    <s v="6b76e577-60fb-42f8-9b5c-84a507c6bdbe"/>
    <x v="53"/>
    <n v="42165"/>
    <s v="Debit"/>
    <s v="ATM"/>
    <s v="Hartman-Smith"/>
    <s v="Travel"/>
    <s v="INR"/>
    <s v="Germany"/>
    <x v="0"/>
    <s v="40K+"/>
    <m/>
  </r>
  <r>
    <s v="7f6e05a6-00b3-4a92-9e03-94e76f34ae62"/>
    <s v="6d828567-5fea-44a9-8e21-5cad70b4bcad"/>
    <x v="54"/>
    <n v="9479"/>
    <s v="Debit"/>
    <s v="ATM"/>
    <s v="Martin, Melton and Singleton"/>
    <s v="Travel"/>
    <s v="INR"/>
    <s v="UK"/>
    <x v="0"/>
    <s v="5K–10K"/>
    <m/>
  </r>
  <r>
    <s v="48be9890-da9f-4546-8600-3bbc3464a4d6"/>
    <s v="c8dc9079-c630-4724-a7b5-50fab56b2796"/>
    <x v="55"/>
    <n v="11166"/>
    <s v="Refund"/>
    <s v="ATM"/>
    <s v="Lamb, Cisneros and Hughes"/>
    <s v="Food"/>
    <s v="EUR"/>
    <s v="USA"/>
    <x v="0"/>
    <s v="10K–15K"/>
    <m/>
  </r>
  <r>
    <s v="c0f98dc2-0365-4dc4-b3fa-dd78cabd877d"/>
    <s v="47978178-42ac-406f-8743-aedbb9a3e7d2"/>
    <x v="56"/>
    <n v="28811"/>
    <s v="Credit"/>
    <s v="ATM"/>
    <s v="Hale Group"/>
    <s v="Grocery"/>
    <s v="USD"/>
    <s v="Germany"/>
    <x v="0"/>
    <s v="20K–30K"/>
    <m/>
  </r>
  <r>
    <s v="4eb8331a-83db-429b-ace8-f04f9b52b71c"/>
    <s v="ac7aca00-d8c2-48af-8a68-5a008a4177e0"/>
    <x v="57"/>
    <n v="31577"/>
    <s v="Debit"/>
    <s v="Web"/>
    <s v="Lee Group"/>
    <s v="Utilities"/>
    <s v="GBP"/>
    <s v="USA"/>
    <x v="0"/>
    <s v="30K–40K"/>
    <m/>
  </r>
  <r>
    <s v="c06045b5-bde1-4e83-a812-200a18f0af66"/>
    <s v="00f15194-4a60-433b-93bd-051c56d512a3"/>
    <x v="58"/>
    <n v="34294"/>
    <s v="Refund"/>
    <s v="App"/>
    <s v="Solomon-Weber"/>
    <s v="Shopping"/>
    <s v="EUR"/>
    <s v="UK"/>
    <x v="0"/>
    <s v="30K–40K"/>
    <m/>
  </r>
  <r>
    <s v="ed5dc373-61d8-4152-bb71-44375cbb509a"/>
    <s v="5d897352-00d9-46af-961a-ac3dbbd11832"/>
    <x v="59"/>
    <n v="26977"/>
    <s v="Refund"/>
    <s v="ATM"/>
    <s v="Hodges Group"/>
    <s v="Travel"/>
    <s v="EUR"/>
    <s v="Germany"/>
    <x v="0"/>
    <s v="20K–30K"/>
    <m/>
  </r>
  <r>
    <s v="ba13ca52-9bba-4d9b-b939-626a5da7a2f1"/>
    <s v="d7b4a55a-6025-4e1c-9fdb-dbfab7bb0adc"/>
    <x v="29"/>
    <n v="25116"/>
    <s v="Refund"/>
    <s v="Web"/>
    <s v="Foley LLC"/>
    <s v="Shopping"/>
    <s v="INR"/>
    <s v="India"/>
    <x v="0"/>
    <s v="20K–30K"/>
    <m/>
  </r>
  <r>
    <s v="35d1f3f4-d7a9-45ed-a1f0-5f79d56da186"/>
    <s v="988d1a5b-e29e-4a29-9aa9-3b27d0a7b26f"/>
    <x v="60"/>
    <n v="14467"/>
    <s v="Credit"/>
    <s v="ATM"/>
    <s v="Blanchard-Ingram"/>
    <s v="Food"/>
    <s v="GBP"/>
    <s v="UK"/>
    <x v="0"/>
    <s v="10K–15K"/>
    <m/>
  </r>
  <r>
    <s v="020d8a8f-e5c7-420e-b123-2231500474c4"/>
    <s v="b40aaa7c-7ad4-4385-8874-d5df7f9a63fb"/>
    <x v="61"/>
    <n v="19749"/>
    <s v="Debit"/>
    <s v="ATM"/>
    <s v="Patrick, Hoffman and Clark"/>
    <s v="Utilities"/>
    <s v="INR"/>
    <s v="UK"/>
    <x v="0"/>
    <s v="15K–20K"/>
    <m/>
  </r>
  <r>
    <s v="80ecf8b1-9f7a-425a-9a26-6e6c0f036ad4"/>
    <s v="27f20af9-cbac-4159-8e33-21f65db5be3e"/>
    <x v="62"/>
    <n v="46040"/>
    <s v="Credit"/>
    <s v="Web"/>
    <s v="Mcguire, Jones and Reed"/>
    <s v="Travel"/>
    <s v="INR"/>
    <s v="UK"/>
    <x v="0"/>
    <s v="40K+"/>
    <m/>
  </r>
  <r>
    <s v="a64f5e71-f4ab-49d5-a33f-0524b3536dcb"/>
    <s v="97387260-6517-4f8d-84a3-e1762871968c"/>
    <x v="63"/>
    <n v="48936"/>
    <s v="Credit"/>
    <s v="Web"/>
    <s v="Shaw Ltd"/>
    <s v="Shopping"/>
    <s v="EUR"/>
    <s v="India"/>
    <x v="0"/>
    <s v="40K+"/>
    <m/>
  </r>
  <r>
    <s v="560ba7be-6a24-46d8-9c3b-c04f6aceb23b"/>
    <s v="fe7044e7-1b24-47e5-9705-68943ebbedc5"/>
    <x v="64"/>
    <n v="20418"/>
    <s v="Debit"/>
    <s v="Web"/>
    <s v="Campos-Jacobs"/>
    <s v="Food"/>
    <s v="USD"/>
    <s v="Germany"/>
    <x v="0"/>
    <s v="20K–30K"/>
    <m/>
  </r>
  <r>
    <s v="5587e3c5-5715-42b3-b839-db4da0b0dea7"/>
    <s v="e83b1d6f-e20c-47a8-a3da-6f37c2c5538f"/>
    <x v="65"/>
    <n v="20457"/>
    <s v="Debit"/>
    <s v="App"/>
    <s v="Dixon PLC"/>
    <s v="Utilities"/>
    <s v="EUR"/>
    <s v="India"/>
    <x v="0"/>
    <s v="20K–30K"/>
    <m/>
  </r>
  <r>
    <s v="5e94d303-590b-47d9-b56a-cae6f7fa36fc"/>
    <s v="4d69ac14-3367-40a4-a7ff-bb72c89a7a07"/>
    <x v="46"/>
    <n v="37633"/>
    <s v="Debit"/>
    <s v="App"/>
    <s v="Johnson-Johnson"/>
    <s v="Shopping"/>
    <s v="INR"/>
    <s v="France"/>
    <x v="0"/>
    <s v="30K–40K"/>
    <m/>
  </r>
  <r>
    <s v="15863778-56e9-4e41-9001-1d9d259ac324"/>
    <s v="b8f46657-98d8-4675-b70b-a61646740c3e"/>
    <x v="66"/>
    <n v="48172"/>
    <s v="Debit"/>
    <s v="Web"/>
    <s v="Foster, Olsen and Reed"/>
    <s v="Utilities"/>
    <s v="EUR"/>
    <s v="UK"/>
    <x v="0"/>
    <s v="40K+"/>
    <m/>
  </r>
  <r>
    <s v="cd458722-ff9e-48b4-97b0-757b412bc65b"/>
    <s v="0fbeb72d-4d73-4480-b9ec-46d04218e573"/>
    <x v="67"/>
    <n v="11217"/>
    <s v="Credit"/>
    <s v="Web"/>
    <s v="Sandoval Group"/>
    <s v="Food"/>
    <s v="INR"/>
    <s v="UK"/>
    <x v="0"/>
    <s v="10K–15K"/>
    <m/>
  </r>
  <r>
    <s v="a3828e6e-bbe9-46ac-9474-d376e3677779"/>
    <s v="3a8d30e5-cd2f-4db0-a4ff-649484f0c437"/>
    <x v="68"/>
    <n v="35132"/>
    <s v="Refund"/>
    <s v="Web"/>
    <s v="Johnson and Sons"/>
    <s v="Food"/>
    <s v="EUR"/>
    <s v="USA"/>
    <x v="0"/>
    <s v="30K–40K"/>
    <m/>
  </r>
  <r>
    <s v="e1de3de4-481c-4e07-a31a-22854632acbd"/>
    <s v="e7a01b9d-f769-4287-9a36-81979956c974"/>
    <x v="69"/>
    <n v="40363"/>
    <s v="Debit"/>
    <s v="ATM"/>
    <s v="Taylor, Adams and Kim"/>
    <s v="Utilities"/>
    <s v="INR"/>
    <s v="USA"/>
    <x v="0"/>
    <s v="40K+"/>
    <m/>
  </r>
  <r>
    <s v="656930b8-95b3-4690-a9a0-b73326e0e537"/>
    <s v="a8c5b79e-c9f4-4eaa-957a-fab955a6b1ce"/>
    <x v="70"/>
    <n v="5329"/>
    <s v="Credit"/>
    <s v="Web"/>
    <s v="Long Inc"/>
    <s v="Food"/>
    <s v="INR"/>
    <s v="India"/>
    <x v="0"/>
    <s v="5K–10K"/>
    <m/>
  </r>
  <r>
    <s v="3ad93abe-1ac4-4edb-9be6-a1c738820ff2"/>
    <s v="7bbaef93-3356-4455-bb8f-ae5d91abd31a"/>
    <x v="71"/>
    <n v="16923"/>
    <s v="Refund"/>
    <s v="App"/>
    <s v="Hess-Boone"/>
    <s v="Shopping"/>
    <s v="GBP"/>
    <s v="Germany"/>
    <x v="0"/>
    <s v="15K–20K"/>
    <m/>
  </r>
  <r>
    <s v="72a8583d-44e3-4656-b5bf-29ace6a4ea77"/>
    <s v="40b7c7ba-7f73-4915-a212-045e1dd903ba"/>
    <x v="72"/>
    <n v="21082"/>
    <s v="Debit"/>
    <s v="ATM"/>
    <s v="Gutierrez, Jones and Valdez"/>
    <s v="Utilities"/>
    <s v="USD"/>
    <s v="India"/>
    <x v="0"/>
    <s v="20K–30K"/>
    <m/>
  </r>
  <r>
    <s v="cc22ccb5-211f-419a-a3f2-20bda0420393"/>
    <s v="68cd12ac-64f3-4f45-b633-5d9d33dd4a2b"/>
    <x v="73"/>
    <n v="43159"/>
    <s v="Refund"/>
    <s v="Web"/>
    <s v="Roman, Jacobson and Watson"/>
    <s v="Utilities"/>
    <s v="INR"/>
    <s v="UK"/>
    <x v="0"/>
    <s v="40K+"/>
    <m/>
  </r>
  <r>
    <s v="f2569b53-2370-439b-ae4a-4b6248de092d"/>
    <s v="0fa7a438-6f3f-49f4-b025-ff130b00bc3b"/>
    <x v="74"/>
    <n v="48349"/>
    <s v="Refund"/>
    <s v="App"/>
    <s v="Garcia Ltd"/>
    <s v="Travel"/>
    <s v="EUR"/>
    <s v="Germany"/>
    <x v="0"/>
    <s v="40K+"/>
    <m/>
  </r>
  <r>
    <s v="3d2e80fa-0268-416a-8c18-f41d46ab92d9"/>
    <s v="d4e7147e-76b4-4cc7-9218-0934615620f3"/>
    <x v="75"/>
    <n v="17478"/>
    <s v="Debit"/>
    <s v="ATM"/>
    <s v="Clarke-Alexander"/>
    <s v="Food"/>
    <s v="USD"/>
    <s v="Germany"/>
    <x v="0"/>
    <s v="15K–20K"/>
    <m/>
  </r>
  <r>
    <s v="a8a7d3da-f059-4d22-955c-03bf5c9e04dd"/>
    <s v="abc6e45c-a4c6-463e-b50a-6087cfbec2e6"/>
    <x v="76"/>
    <n v="32727"/>
    <s v="Credit"/>
    <s v="App"/>
    <s v="Frazier, Harris and Lopez"/>
    <s v="Food"/>
    <s v="USD"/>
    <s v="USA"/>
    <x v="0"/>
    <s v="30K–40K"/>
    <m/>
  </r>
  <r>
    <s v="b1db0a78-f2fd-4e7a-9ddf-3199a03cf061"/>
    <s v="d6e41a29-0588-4ccd-b9f0-601253b8b67d"/>
    <x v="39"/>
    <n v="31533"/>
    <s v="Credit"/>
    <s v="ATM"/>
    <s v="Gonzalez Group"/>
    <s v="Food"/>
    <s v="INR"/>
    <s v="India"/>
    <x v="0"/>
    <s v="30K–40K"/>
    <m/>
  </r>
  <r>
    <s v="46038cab-0f3d-46e0-a323-d79e73869418"/>
    <s v="f9168f97-812d-468e-b14c-5bea2471d6bd"/>
    <x v="77"/>
    <n v="31584"/>
    <s v="Debit"/>
    <s v="App"/>
    <s v="Payne-Potter"/>
    <s v="Utilities"/>
    <s v="EUR"/>
    <s v="India"/>
    <x v="0"/>
    <s v="30K–40K"/>
    <m/>
  </r>
  <r>
    <s v="37630524-7cb9-4a3e-b0d3-f406274f48f9"/>
    <s v="ada8291c-7597-48d4-bbca-3a91e19464bd"/>
    <x v="78"/>
    <n v="23714"/>
    <s v="Credit"/>
    <s v="App"/>
    <s v="Berry-Howell"/>
    <s v="Grocery"/>
    <s v="GBP"/>
    <s v="India"/>
    <x v="0"/>
    <s v="20K–30K"/>
    <m/>
  </r>
  <r>
    <s v="1b3c9c49-1776-47c7-955e-45653a581614"/>
    <s v="092a2222-819e-4646-b362-0e696b9cf6b2"/>
    <x v="24"/>
    <n v="12648"/>
    <s v="Credit"/>
    <s v="App"/>
    <s v="Bates Ltd"/>
    <s v="Utilities"/>
    <s v="INR"/>
    <s v="USA"/>
    <x v="0"/>
    <s v="10K–15K"/>
    <m/>
  </r>
  <r>
    <s v="4e1bae28-77dc-47b2-bd97-613f433ca80a"/>
    <s v="3886c62e-ccf9-4bd4-a645-f7dd216c9bc3"/>
    <x v="28"/>
    <n v="9018"/>
    <s v="Debit"/>
    <s v="ATM"/>
    <s v="Wright-Newman"/>
    <s v="Food"/>
    <s v="INR"/>
    <s v="Germany"/>
    <x v="0"/>
    <s v="5K–10K"/>
    <m/>
  </r>
  <r>
    <s v="5d094f37-bfde-4880-8b6e-f63a6bae69b1"/>
    <s v="db4fa21f-12ce-40a3-80f7-cb467d9c104f"/>
    <x v="79"/>
    <n v="29112"/>
    <s v="Refund"/>
    <s v="App"/>
    <s v="Sims Group"/>
    <s v="Grocery"/>
    <s v="GBP"/>
    <s v="India"/>
    <x v="0"/>
    <s v="20K–30K"/>
    <m/>
  </r>
  <r>
    <s v="2f79f52c-8b10-4b3c-9469-0522f0c8092f"/>
    <s v="89ab8157-1186-4a5b-8bb4-a483e9b6c5fc"/>
    <x v="80"/>
    <n v="18442"/>
    <s v="Refund"/>
    <s v="ATM"/>
    <s v="White-Johnson"/>
    <s v="Utilities"/>
    <s v="GBP"/>
    <s v="India"/>
    <x v="0"/>
    <s v="15K–20K"/>
    <m/>
  </r>
  <r>
    <s v="203da639-1e0e-4ffd-8646-af961749300a"/>
    <s v="e4627a5a-00a8-45e9-aec8-1ca8074df613"/>
    <x v="81"/>
    <n v="44993"/>
    <s v="Refund"/>
    <s v="App"/>
    <s v="Dawson-Walker"/>
    <s v="Travel"/>
    <s v="GBP"/>
    <s v="Germany"/>
    <x v="0"/>
    <s v="40K+"/>
    <m/>
  </r>
  <r>
    <s v="d83ec1e5-15fc-4f40-85ab-d40367418726"/>
    <s v="a9dba34c-5322-41e2-bcb0-959b8b940dfd"/>
    <x v="76"/>
    <n v="31219"/>
    <s v="Debit"/>
    <s v="App"/>
    <s v="Fernandez, Baldwin and Brewer"/>
    <s v="Food"/>
    <s v="EUR"/>
    <s v="India"/>
    <x v="0"/>
    <s v="30K–40K"/>
    <m/>
  </r>
  <r>
    <s v="dba630a8-b5a2-466e-978a-42fc8b172998"/>
    <s v="37668856-0b97-44b0-9ca5-042e10c2d392"/>
    <x v="82"/>
    <n v="1708"/>
    <s v="Credit"/>
    <s v="Web"/>
    <s v="Haynes Inc"/>
    <s v="Utilities"/>
    <s v="USD"/>
    <s v="India"/>
    <x v="0"/>
    <s v="0–5K"/>
    <m/>
  </r>
  <r>
    <s v="fe68155c-8594-4c23-9b7c-27394a2b233a"/>
    <s v="94308f87-1218-46b8-8c55-74cc785f60a7"/>
    <x v="83"/>
    <n v="30285"/>
    <s v="Debit"/>
    <s v="App"/>
    <s v="Allen, Velazquez and Trujillo"/>
    <s v="Shopping"/>
    <s v="USD"/>
    <s v="India"/>
    <x v="0"/>
    <s v="30K–40K"/>
    <m/>
  </r>
  <r>
    <s v="b43f355f-2a9d-4500-bf2a-bd86faa507d4"/>
    <s v="c1d5ff3c-be07-451b-8a27-12ba332748a6"/>
    <x v="84"/>
    <n v="38854"/>
    <s v="Credit"/>
    <s v="Web"/>
    <s v="Strickland, Barker and Park"/>
    <s v="Utilities"/>
    <s v="EUR"/>
    <s v="France"/>
    <x v="0"/>
    <s v="30K–40K"/>
    <m/>
  </r>
  <r>
    <s v="fb1ab1d2-6a2e-4d95-b915-cd51eded413b"/>
    <s v="38de7573-0785-4a20-8eed-0d914f25da42"/>
    <x v="55"/>
    <n v="1267"/>
    <s v="Credit"/>
    <s v="ATM"/>
    <s v="Bowman-Ochoa"/>
    <s v="Food"/>
    <s v="USD"/>
    <s v="India"/>
    <x v="0"/>
    <s v="0–5K"/>
    <m/>
  </r>
  <r>
    <s v="460c29b6-5fb7-4803-bef1-b23be15e787a"/>
    <s v="7c261b43-eef7-4d97-ab98-f113f546e1d0"/>
    <x v="85"/>
    <n v="633"/>
    <s v="Refund"/>
    <s v="ATM"/>
    <s v="Burns, Serrano and Johnson"/>
    <s v="Shopping"/>
    <s v="INR"/>
    <s v="France"/>
    <x v="0"/>
    <s v="0–5K"/>
    <m/>
  </r>
  <r>
    <s v="d6fdcfe2-e199-4cfd-8559-baa3eb0c1582"/>
    <s v="3cd10068-c29a-486e-adb6-db1da33f1754"/>
    <x v="86"/>
    <n v="34958"/>
    <s v="Debit"/>
    <s v="App"/>
    <s v="Gilmore-Mccormick"/>
    <s v="Shopping"/>
    <s v="USD"/>
    <s v="USA"/>
    <x v="0"/>
    <s v="30K–40K"/>
    <m/>
  </r>
  <r>
    <s v="2cbdb877-544f-46dd-80ee-a397d4a6e349"/>
    <s v="f89ea488-5801-410c-a7c7-b483ed069ebe"/>
    <x v="87"/>
    <n v="29292"/>
    <s v="Debit"/>
    <s v="Web"/>
    <s v="Harris Group"/>
    <s v="Travel"/>
    <s v="USD"/>
    <s v="UK"/>
    <x v="0"/>
    <s v="20K–30K"/>
    <m/>
  </r>
  <r>
    <s v="4a9bfc00-192e-4d37-b79c-05da425fea71"/>
    <s v="0dbb5f55-f9cd-4964-bf7c-6c8ea0447a08"/>
    <x v="10"/>
    <n v="17015"/>
    <s v="Credit"/>
    <s v="Web"/>
    <s v="Evans Inc"/>
    <s v="Food"/>
    <s v="GBP"/>
    <s v="UK"/>
    <x v="0"/>
    <s v="15K–20K"/>
    <m/>
  </r>
  <r>
    <s v="56be7bee-667c-4de7-a2f8-d20ac78ad66d"/>
    <s v="a5fbb346-dc88-4a29-9745-ddd00fc7a6d2"/>
    <x v="88"/>
    <n v="29251"/>
    <s v="Refund"/>
    <s v="App"/>
    <s v="Blair, Odom and Wade"/>
    <s v="Travel"/>
    <s v="INR"/>
    <s v="USA"/>
    <x v="0"/>
    <s v="20K–30K"/>
    <m/>
  </r>
  <r>
    <s v="abb79705-1867-406d-bb02-50b377059fa8"/>
    <s v="89877942-eace-495f-911c-c1dd73bd852c"/>
    <x v="89"/>
    <n v="6260"/>
    <s v="Credit"/>
    <s v="Web"/>
    <s v="Manning, Farley and Rivera"/>
    <s v="Food"/>
    <s v="GBP"/>
    <s v="Germany"/>
    <x v="0"/>
    <s v="5K–10K"/>
    <m/>
  </r>
  <r>
    <s v="d93c0252-d772-431b-adf9-62db11bf3e48"/>
    <s v="e8dcd884-0b0e-42d5-8be1-a657606ae32b"/>
    <x v="90"/>
    <n v="32930"/>
    <s v="Debit"/>
    <s v="Web"/>
    <s v="Taylor-Banks"/>
    <s v="Food"/>
    <s v="EUR"/>
    <s v="UK"/>
    <x v="0"/>
    <s v="30K–40K"/>
    <m/>
  </r>
  <r>
    <s v="7523fcc1-2a4e-4db9-be50-7e0f8f040c54"/>
    <s v="2f5a0b3b-ee19-4416-8409-a9978408d6d9"/>
    <x v="23"/>
    <n v="40734"/>
    <s v="Debit"/>
    <s v="Web"/>
    <s v="Dixon Group"/>
    <s v="Utilities"/>
    <s v="INR"/>
    <s v="UK"/>
    <x v="0"/>
    <s v="40K+"/>
    <m/>
  </r>
  <r>
    <s v="c1a8ccc3-5c33-4a30-94fc-085b307cb228"/>
    <s v="7cfc61cc-3dc0-491c-924f-4f608d03deec"/>
    <x v="74"/>
    <n v="29489"/>
    <s v="Credit"/>
    <s v="App"/>
    <s v="Marshall, Salazar and Roberts"/>
    <s v="Utilities"/>
    <s v="USD"/>
    <s v="UK"/>
    <x v="1"/>
    <s v="20K–30K"/>
    <m/>
  </r>
  <r>
    <s v="ca2b0d8d-22f0-49bc-8934-fe22440c4ed5"/>
    <s v="ffb69554-8dcd-41b3-88b7-cf16ade3b5be"/>
    <x v="91"/>
    <n v="26403"/>
    <s v="Debit"/>
    <s v="ATM"/>
    <s v="Mullen LLC"/>
    <s v="Grocery"/>
    <s v="GBP"/>
    <s v="USA"/>
    <x v="0"/>
    <s v="20K–30K"/>
    <m/>
  </r>
  <r>
    <s v="5e321e82-f486-47b7-b201-cf6f01f203a0"/>
    <s v="0f081258-3d2c-4636-8042-8d4c8da8e8b1"/>
    <x v="92"/>
    <n v="6929"/>
    <s v="Refund"/>
    <s v="App"/>
    <s v="Lewis, Christensen and Davis"/>
    <s v="Travel"/>
    <s v="EUR"/>
    <s v="Germany"/>
    <x v="0"/>
    <s v="5K–10K"/>
    <m/>
  </r>
  <r>
    <s v="c16a8771-a94a-440c-8926-e63271bd78ea"/>
    <s v="201a55d6-02cb-437d-b143-f8fd38705dda"/>
    <x v="93"/>
    <n v="16618"/>
    <s v="Debit"/>
    <s v="ATM"/>
    <s v="Gray, Silva and Wilkinson"/>
    <s v="Travel"/>
    <s v="INR"/>
    <s v="India"/>
    <x v="1"/>
    <s v="15K–20K"/>
    <m/>
  </r>
  <r>
    <s v="a0b837ed-b3a2-41dc-8fa2-f35c90c86387"/>
    <s v="0b33d390-c04d-4309-ae41-eb04f811b567"/>
    <x v="94"/>
    <n v="5041"/>
    <s v="Refund"/>
    <s v="App"/>
    <s v="Kemp-Bridges"/>
    <s v="Shopping"/>
    <s v="EUR"/>
    <s v="Germany"/>
    <x v="0"/>
    <s v="5K–10K"/>
    <m/>
  </r>
  <r>
    <s v="2dcd198b-543b-423c-9267-1669e40783b7"/>
    <s v="e3fb2022-73eb-484b-ab28-9138e6a44bed"/>
    <x v="95"/>
    <n v="10408"/>
    <s v="Refund"/>
    <s v="ATM"/>
    <s v="Adams-Manning"/>
    <s v="Utilities"/>
    <s v="GBP"/>
    <s v="France"/>
    <x v="0"/>
    <s v="10K–15K"/>
    <m/>
  </r>
  <r>
    <s v="94307158-03cd-4178-b578-b202a834a79f"/>
    <s v="187dd9c6-790a-474a-a475-5b263c8d2e49"/>
    <x v="96"/>
    <n v="46369"/>
    <s v="Credit"/>
    <s v="ATM"/>
    <s v="Miller, Winters and Luna"/>
    <s v="Shopping"/>
    <s v="USD"/>
    <s v="UK"/>
    <x v="0"/>
    <s v="40K+"/>
    <m/>
  </r>
  <r>
    <s v="70b600c4-06b1-40ea-a9db-292a4bf637b4"/>
    <s v="b7345e6a-df01-42ae-aaa0-f9b8f9813b85"/>
    <x v="97"/>
    <n v="6543"/>
    <s v="Refund"/>
    <s v="App"/>
    <s v="Lee, Costa and Hernandez"/>
    <s v="Travel"/>
    <s v="INR"/>
    <s v="India"/>
    <x v="0"/>
    <s v="5K–10K"/>
    <m/>
  </r>
  <r>
    <s v="1ecdbd2c-db62-4a3d-a37f-656971899b94"/>
    <s v="88560352-adc3-424b-91d4-e883bac07cab"/>
    <x v="98"/>
    <n v="33066"/>
    <s v="Refund"/>
    <s v="ATM"/>
    <s v="Novak-Tucker"/>
    <s v="Grocery"/>
    <s v="GBP"/>
    <s v="UK"/>
    <x v="0"/>
    <s v="30K–40K"/>
    <m/>
  </r>
  <r>
    <s v="b366dcbc-abbf-4882-affa-0875e4a7c828"/>
    <s v="718c4d39-9298-4e29-a5d8-bbec6e015bad"/>
    <x v="99"/>
    <n v="48606"/>
    <s v="Credit"/>
    <s v="ATM"/>
    <s v="Howard, Gibson and King"/>
    <s v="Food"/>
    <s v="USD"/>
    <s v="UK"/>
    <x v="0"/>
    <s v="40K+"/>
    <m/>
  </r>
  <r>
    <s v="c46e1738-790b-4990-a428-da2ed8900991"/>
    <s v="3f4f8738-3d70-42f0-91e7-5acac27eb997"/>
    <x v="100"/>
    <n v="12649"/>
    <s v="Credit"/>
    <s v="ATM"/>
    <s v="Frey LLC"/>
    <s v="Travel"/>
    <s v="INR"/>
    <s v="France"/>
    <x v="0"/>
    <s v="10K–15K"/>
    <m/>
  </r>
  <r>
    <s v="ac26cf5b-7708-4bdc-8907-ca131511a3f9"/>
    <s v="602f17a8-bbf6-4a7c-847a-62431124e8bf"/>
    <x v="101"/>
    <n v="39127"/>
    <s v="Credit"/>
    <s v="Web"/>
    <s v="Mercado-Sanchez"/>
    <s v="Shopping"/>
    <s v="INR"/>
    <s v="France"/>
    <x v="0"/>
    <s v="30K–40K"/>
    <m/>
  </r>
  <r>
    <s v="468dc95e-39a7-4648-afd4-d110b7dedde9"/>
    <s v="2e287dbf-a959-42dd-a45c-4a1f7bc6c72c"/>
    <x v="102"/>
    <n v="545"/>
    <s v="Refund"/>
    <s v="App"/>
    <s v="Reid and Sons"/>
    <s v="Grocery"/>
    <s v="GBP"/>
    <s v="UK"/>
    <x v="0"/>
    <s v="0–5K"/>
    <m/>
  </r>
  <r>
    <s v="7a67a0ca-fc14-45c1-977d-226020bdbe66"/>
    <s v="4aef5cd4-b55c-4ce1-b331-dc6949d927a8"/>
    <x v="103"/>
    <n v="35936"/>
    <s v="Debit"/>
    <s v="ATM"/>
    <s v="Bell and Sons"/>
    <s v="Grocery"/>
    <s v="INR"/>
    <s v="Germany"/>
    <x v="0"/>
    <s v="30K–40K"/>
    <m/>
  </r>
  <r>
    <s v="de5892d6-a5f8-4e00-960b-d6aa72461d4b"/>
    <s v="430851aa-9a92-4722-afc5-9651dd35632a"/>
    <x v="81"/>
    <n v="7142"/>
    <s v="Debit"/>
    <s v="ATM"/>
    <s v="Lee, Price and Nguyen"/>
    <s v="Grocery"/>
    <s v="INR"/>
    <s v="UK"/>
    <x v="0"/>
    <s v="5K–10K"/>
    <m/>
  </r>
  <r>
    <s v="f2c2eb1e-b2bd-4625-9a7e-5a6ffe05cd00"/>
    <s v="db881f17-d0af-425e-b651-d9ea0162a1fb"/>
    <x v="104"/>
    <n v="23492"/>
    <s v="Refund"/>
    <s v="Web"/>
    <s v="Reed, Brock and Baxter"/>
    <s v="Travel"/>
    <s v="EUR"/>
    <s v="France"/>
    <x v="0"/>
    <s v="20K–30K"/>
    <m/>
  </r>
  <r>
    <s v="4f439433-8a4d-466f-92d9-e4be6a048a79"/>
    <s v="01c3ba8a-7790-4fbb-bb19-3b0c398a306a"/>
    <x v="36"/>
    <n v="29188"/>
    <s v="Debit"/>
    <s v="ATM"/>
    <s v="Stein, Summers and Smith"/>
    <s v="Shopping"/>
    <s v="USD"/>
    <s v="UK"/>
    <x v="0"/>
    <s v="20K–30K"/>
    <m/>
  </r>
  <r>
    <s v="503618d0-737a-45fd-b91d-c0c47f136375"/>
    <s v="52863cd3-658d-418f-95ee-9dd716d9b315"/>
    <x v="93"/>
    <n v="19081"/>
    <s v="Credit"/>
    <s v="ATM"/>
    <s v="Cameron, Hernandez and Melton"/>
    <s v="Grocery"/>
    <s v="EUR"/>
    <s v="Germany"/>
    <x v="0"/>
    <s v="15K–20K"/>
    <m/>
  </r>
  <r>
    <s v="1540e2f1-4f22-470d-ad39-abe091539f8f"/>
    <s v="028dba17-7f30-4ca3-916d-5d35e4a85e2b"/>
    <x v="105"/>
    <n v="6814"/>
    <s v="Refund"/>
    <s v="Web"/>
    <s v="Harrison and Sons"/>
    <s v="Food"/>
    <s v="INR"/>
    <s v="USA"/>
    <x v="0"/>
    <s v="5K–10K"/>
    <m/>
  </r>
  <r>
    <s v="1370d0cc-f681-429d-9b3d-02701d60ee66"/>
    <s v="a8c700b5-7379-44cc-9db9-14ebb6d8d3a5"/>
    <x v="72"/>
    <n v="19743"/>
    <s v="Credit"/>
    <s v="ATM"/>
    <s v="Pope, Fletcher and Gilmore"/>
    <s v="Utilities"/>
    <s v="EUR"/>
    <s v="Germany"/>
    <x v="0"/>
    <s v="15K–20K"/>
    <m/>
  </r>
  <r>
    <s v="6cb008dc-b00c-4552-bf0b-f534e75e78e8"/>
    <s v="906a2c81-465d-49d3-8cb2-20497ec94efc"/>
    <x v="74"/>
    <n v="33014"/>
    <s v="Refund"/>
    <s v="Web"/>
    <s v="Lowery-Hensley"/>
    <s v="Grocery"/>
    <s v="EUR"/>
    <s v="India"/>
    <x v="0"/>
    <s v="30K–40K"/>
    <m/>
  </r>
  <r>
    <s v="97342123-e3ed-4637-917d-0b1770f498cd"/>
    <s v="2c4533ea-33cb-4b20-8587-1674ad44b87e"/>
    <x v="106"/>
    <n v="23387"/>
    <s v="Refund"/>
    <s v="ATM"/>
    <s v="Hamilton-Vincent"/>
    <s v="Utilities"/>
    <s v="INR"/>
    <s v="Germany"/>
    <x v="0"/>
    <s v="20K–30K"/>
    <m/>
  </r>
  <r>
    <s v="05cc70a1-a492-46c9-9693-bf1177211931"/>
    <s v="8f0d3721-d764-4061-99d0-81bee76fb887"/>
    <x v="107"/>
    <n v="39101"/>
    <s v="Credit"/>
    <s v="App"/>
    <s v="Moody-Schroeder"/>
    <s v="Travel"/>
    <s v="USD"/>
    <s v="Germany"/>
    <x v="0"/>
    <s v="30K–40K"/>
    <m/>
  </r>
  <r>
    <s v="2447e1ba-2da2-4cd5-8a8e-d273ece12e8b"/>
    <s v="16a31263-834c-4f3c-8099-36ef40dd73a3"/>
    <x v="0"/>
    <n v="33698"/>
    <s v="Debit"/>
    <s v="App"/>
    <s v="Campbell Ltd"/>
    <s v="Shopping"/>
    <s v="EUR"/>
    <s v="USA"/>
    <x v="0"/>
    <s v="30K–40K"/>
    <m/>
  </r>
  <r>
    <s v="a82c84ab-ef10-437f-8ba9-3005c4022537"/>
    <s v="cc977c6b-da92-4e28-8b6a-4e4df44002b2"/>
    <x v="103"/>
    <n v="16997"/>
    <s v="Credit"/>
    <s v="App"/>
    <s v="Smith LLC"/>
    <s v="Travel"/>
    <s v="EUR"/>
    <s v="USA"/>
    <x v="0"/>
    <s v="15K–20K"/>
    <m/>
  </r>
  <r>
    <s v="aedb5e9e-8fa1-4d27-97fc-00596943ca29"/>
    <s v="f72d378f-6871-4510-bdee-b32f1b0453f8"/>
    <x v="94"/>
    <n v="1249"/>
    <s v="Refund"/>
    <s v="App"/>
    <s v="Nunez-Taylor"/>
    <s v="Utilities"/>
    <s v="EUR"/>
    <s v="UK"/>
    <x v="0"/>
    <s v="0–5K"/>
    <m/>
  </r>
  <r>
    <s v="b0364ad9-ee5b-49b9-aaab-7c8854b9fb20"/>
    <s v="eccd4523-e11f-4602-874b-f5fa608a806c"/>
    <x v="38"/>
    <n v="14783"/>
    <s v="Refund"/>
    <s v="App"/>
    <s v="Blackwell Ltd"/>
    <s v="Travel"/>
    <s v="INR"/>
    <s v="USA"/>
    <x v="0"/>
    <s v="10K–15K"/>
    <m/>
  </r>
  <r>
    <s v="7b19062c-3e48-487d-a848-84a255e5c1d9"/>
    <s v="590cab8e-c595-4cf7-9032-fb80f62cdc39"/>
    <x v="108"/>
    <n v="6495"/>
    <s v="Credit"/>
    <s v="App"/>
    <s v="Page, Fuentes and Pollard"/>
    <s v="Utilities"/>
    <s v="EUR"/>
    <s v="India"/>
    <x v="0"/>
    <s v="5K–10K"/>
    <m/>
  </r>
  <r>
    <s v="5d934080-18ca-41b5-ab5d-eb8a645d327b"/>
    <s v="da11d2c9-43e6-4d9b-9e7e-0170a4819363"/>
    <x v="65"/>
    <n v="46372"/>
    <s v="Debit"/>
    <s v="Web"/>
    <s v="Moore Group"/>
    <s v="Grocery"/>
    <s v="USD"/>
    <s v="UK"/>
    <x v="0"/>
    <s v="40K+"/>
    <m/>
  </r>
  <r>
    <s v="f38cc555-18cd-478e-b4a2-daf828caeb62"/>
    <s v="72c80696-7225-432c-adfe-de0d43bf6504"/>
    <x v="11"/>
    <n v="35921"/>
    <s v="Credit"/>
    <s v="Web"/>
    <s v="Williams-Bates"/>
    <s v="Travel"/>
    <s v="INR"/>
    <s v="India"/>
    <x v="0"/>
    <s v="30K–40K"/>
    <m/>
  </r>
  <r>
    <s v="c6d875de-5503-4727-a6fd-5a53b622e417"/>
    <s v="fb80d1c3-b4ad-4c26-a8ac-518968a09290"/>
    <x v="109"/>
    <n v="41475"/>
    <s v="Credit"/>
    <s v="ATM"/>
    <s v="Evans, Rodriguez and Harris"/>
    <s v="Shopping"/>
    <s v="INR"/>
    <s v="France"/>
    <x v="0"/>
    <s v="40K+"/>
    <m/>
  </r>
  <r>
    <s v="1d540d05-b0de-4a69-9ebc-b6d20990f14f"/>
    <s v="c8e43374-e2d7-46df-80f2-bed76afb2c2b"/>
    <x v="77"/>
    <n v="9985"/>
    <s v="Refund"/>
    <s v="Web"/>
    <s v="Gomez, Gilbert and May"/>
    <s v="Utilities"/>
    <s v="EUR"/>
    <s v="India"/>
    <x v="0"/>
    <s v="5K–10K"/>
    <m/>
  </r>
  <r>
    <s v="463f2d8c-cf80-4c17-8fd9-853b4c8909e3"/>
    <s v="ea4028d8-2627-4974-a675-9c131a343898"/>
    <x v="110"/>
    <n v="24961"/>
    <s v="Debit"/>
    <s v="Web"/>
    <s v="Black, Trujillo and Mitchell"/>
    <s v="Shopping"/>
    <s v="USD"/>
    <s v="USA"/>
    <x v="0"/>
    <s v="20K–30K"/>
    <m/>
  </r>
  <r>
    <s v="aacab643-95d6-4abe-ac8d-e1d5eafa6b45"/>
    <s v="8a280863-e186-4588-a05a-c0f5c39a0f17"/>
    <x v="111"/>
    <n v="35534"/>
    <s v="Refund"/>
    <s v="Web"/>
    <s v="Mckenzie, Barnes and Hodges"/>
    <s v="Utilities"/>
    <s v="EUR"/>
    <s v="Germany"/>
    <x v="0"/>
    <s v="30K–40K"/>
    <m/>
  </r>
  <r>
    <s v="35152cba-ec4f-46ab-aa07-cfddee9cee1f"/>
    <s v="9ceac06e-8e42-4589-a3bb-cdad87da2cb5"/>
    <x v="112"/>
    <n v="21973"/>
    <s v="Credit"/>
    <s v="App"/>
    <s v="Green-Glover"/>
    <s v="Food"/>
    <s v="GBP"/>
    <s v="UK"/>
    <x v="0"/>
    <s v="20K–30K"/>
    <m/>
  </r>
  <r>
    <s v="8e95ef6a-b675-4f65-b8e1-c5e6648b1a36"/>
    <s v="b463619a-cf77-40f3-ab42-914294a2f109"/>
    <x v="57"/>
    <n v="31724"/>
    <s v="Debit"/>
    <s v="Web"/>
    <s v="Cunningham, Ortiz and Mitchell"/>
    <s v="Food"/>
    <s v="EUR"/>
    <s v="UK"/>
    <x v="0"/>
    <s v="30K–40K"/>
    <m/>
  </r>
  <r>
    <s v="c6edb26f-a1f8-4ae8-84fe-27c90517f618"/>
    <s v="2ef25fbf-515b-4f5b-84c3-743bd7919017"/>
    <x v="113"/>
    <n v="26186"/>
    <s v="Refund"/>
    <s v="Web"/>
    <s v="Norris-Hendricks"/>
    <s v="Travel"/>
    <s v="USD"/>
    <s v="India"/>
    <x v="0"/>
    <s v="20K–30K"/>
    <m/>
  </r>
  <r>
    <s v="1cb42e4a-91cf-46ba-a666-bba2f7f1fe71"/>
    <s v="e73c115d-b9c1-4062-9d05-ed9166655639"/>
    <x v="112"/>
    <n v="5348"/>
    <s v="Debit"/>
    <s v="Web"/>
    <s v="Anderson Inc"/>
    <s v="Grocery"/>
    <s v="USD"/>
    <s v="France"/>
    <x v="0"/>
    <s v="5K–10K"/>
    <m/>
  </r>
  <r>
    <s v="8d5d9790-8a2a-4b8e-9ea6-7c394c08c6ba"/>
    <s v="b6a017da-86a2-44e8-bb4f-d6c2b1124849"/>
    <x v="48"/>
    <n v="34229"/>
    <s v="Debit"/>
    <s v="ATM"/>
    <s v="Sanchez, Lang and Anderson"/>
    <s v="Travel"/>
    <s v="GBP"/>
    <s v="USA"/>
    <x v="0"/>
    <s v="30K–40K"/>
    <m/>
  </r>
  <r>
    <s v="146672ad-4b9e-4913-89e1-9b4d61c668ce"/>
    <s v="d00071b1-b286-4c8f-8909-d0454cde0dae"/>
    <x v="114"/>
    <n v="35395"/>
    <s v="Debit"/>
    <s v="ATM"/>
    <s v="Cunningham-Mcclain"/>
    <s v="Grocery"/>
    <s v="GBP"/>
    <s v="France"/>
    <x v="0"/>
    <s v="30K–40K"/>
    <m/>
  </r>
  <r>
    <s v="4a1393ab-39b3-449d-b26c-687c72f28cf5"/>
    <s v="beb40c32-ade8-4244-92d4-0816c617d62f"/>
    <x v="5"/>
    <n v="25997"/>
    <s v="Credit"/>
    <s v="App"/>
    <s v="Stevenson-Lopez"/>
    <s v="Utilities"/>
    <s v="GBP"/>
    <s v="India"/>
    <x v="0"/>
    <s v="20K–30K"/>
    <m/>
  </r>
  <r>
    <s v="ceb4d20e-3d0d-4b35-854e-5126795300f7"/>
    <s v="0353a7da-07b3-4f46-8330-dbc8ea7a5b57"/>
    <x v="115"/>
    <n v="4865"/>
    <s v="Credit"/>
    <s v="Web"/>
    <s v="Clark-Perez"/>
    <s v="Grocery"/>
    <s v="EUR"/>
    <s v="UK"/>
    <x v="0"/>
    <s v="0–5K"/>
    <m/>
  </r>
  <r>
    <s v="55d62f9b-05b0-4a35-9c16-dc39049e3af0"/>
    <s v="130da9ec-33b7-4e26-9dcd-b9e83f7d3e54"/>
    <x v="62"/>
    <n v="13852"/>
    <s v="Refund"/>
    <s v="Web"/>
    <s v="Santos-Young"/>
    <s v="Food"/>
    <s v="EUR"/>
    <s v="India"/>
    <x v="0"/>
    <s v="10K–15K"/>
    <m/>
  </r>
  <r>
    <s v="fc1771ce-4c6a-4e62-a490-a4296c77700a"/>
    <s v="374e4377-0ac9-43e9-9891-9c6134f3b6ae"/>
    <x v="116"/>
    <n v="21709"/>
    <s v="Credit"/>
    <s v="ATM"/>
    <s v="Mendez, Collins and Vasquez"/>
    <s v="Grocery"/>
    <s v="EUR"/>
    <s v="Germany"/>
    <x v="0"/>
    <s v="20K–30K"/>
    <m/>
  </r>
  <r>
    <s v="cab4e61d-d109-420a-9a5b-fffe0a09ac26"/>
    <s v="ec5148ee-964a-408e-985f-85dfa5793822"/>
    <x v="117"/>
    <n v="29804"/>
    <s v="Credit"/>
    <s v="Web"/>
    <s v="Pierce-Vaughan"/>
    <s v="Travel"/>
    <s v="GBP"/>
    <s v="France"/>
    <x v="0"/>
    <s v="20K–30K"/>
    <m/>
  </r>
  <r>
    <s v="77f7ad19-4ee5-4df0-9996-f125191cd96a"/>
    <s v="8af57b7a-8cc9-4def-98bc-49292f8c0ff9"/>
    <x v="94"/>
    <n v="16736"/>
    <s v="Credit"/>
    <s v="ATM"/>
    <s v="Martinez-Harmon"/>
    <s v="Shopping"/>
    <s v="EUR"/>
    <s v="India"/>
    <x v="0"/>
    <s v="15K–20K"/>
    <m/>
  </r>
  <r>
    <s v="23e0e84e-bc30-4d33-8ea8-c3b1d2865c01"/>
    <s v="1a78dfc0-cc40-4018-ab3c-686a47745398"/>
    <x v="118"/>
    <n v="43041"/>
    <s v="Credit"/>
    <s v="Web"/>
    <s v="Trujillo-Ortega"/>
    <s v="Shopping"/>
    <s v="USD"/>
    <s v="USA"/>
    <x v="0"/>
    <s v="40K+"/>
    <m/>
  </r>
  <r>
    <s v="5c9716df-c451-41ec-811f-92fd6db16e7a"/>
    <s v="e01714ba-7e48-41c8-af4d-478ab195c85b"/>
    <x v="119"/>
    <n v="34594"/>
    <s v="Credit"/>
    <s v="Web"/>
    <s v="Robinson Ltd"/>
    <s v="Utilities"/>
    <s v="GBP"/>
    <s v="France"/>
    <x v="0"/>
    <s v="30K–40K"/>
    <m/>
  </r>
  <r>
    <s v="9402cca1-6bfe-40d5-ab2f-694a426a50b8"/>
    <s v="6cf85508-e1d4-4a09-a6bb-ec32b045ca2f"/>
    <x v="120"/>
    <n v="31025"/>
    <s v="Debit"/>
    <s v="ATM"/>
    <s v="Larson-Johnson"/>
    <s v="Utilities"/>
    <s v="INR"/>
    <s v="Germany"/>
    <x v="0"/>
    <s v="30K–40K"/>
    <m/>
  </r>
  <r>
    <s v="93cf47a3-4fc5-4572-844e-028fcfc08695"/>
    <s v="f48d02d0-5bf3-413c-81de-e1a19a01a709"/>
    <x v="13"/>
    <n v="34550"/>
    <s v="Debit"/>
    <s v="App"/>
    <s v="Waller-Oconnor"/>
    <s v="Shopping"/>
    <s v="EUR"/>
    <s v="India"/>
    <x v="0"/>
    <s v="30K–40K"/>
    <m/>
  </r>
  <r>
    <s v="3cfb8a40-6fda-4a8b-bb83-a06dcdc8fd4e"/>
    <s v="555c7e9f-7a79-4d3e-9608-50162d16a10b"/>
    <x v="121"/>
    <n v="13719"/>
    <s v="Credit"/>
    <s v="Web"/>
    <s v="Ellis LLC"/>
    <s v="Shopping"/>
    <s v="USD"/>
    <s v="USA"/>
    <x v="0"/>
    <s v="10K–15K"/>
    <m/>
  </r>
  <r>
    <s v="aabc1f90-2de4-4434-a0ec-729fb41cb80a"/>
    <s v="35f03ec5-4420-41ca-8030-f3fb01f71027"/>
    <x v="122"/>
    <n v="10518"/>
    <s v="Credit"/>
    <s v="ATM"/>
    <s v="Cook Group"/>
    <s v="Shopping"/>
    <s v="GBP"/>
    <s v="UK"/>
    <x v="0"/>
    <s v="10K–15K"/>
    <m/>
  </r>
  <r>
    <s v="18f205bb-2254-4a07-8966-79f874655798"/>
    <s v="c083c02d-8c00-4e4c-931c-859486b2c2d8"/>
    <x v="123"/>
    <n v="25049"/>
    <s v="Debit"/>
    <s v="ATM"/>
    <s v="Smith-Diaz"/>
    <s v="Food"/>
    <s v="GBP"/>
    <s v="Germany"/>
    <x v="0"/>
    <s v="20K–30K"/>
    <m/>
  </r>
  <r>
    <s v="404f72f3-2113-42e1-ae99-dffa903e36cf"/>
    <s v="9b5f43b0-6485-4a29-b6ab-174f2d36b87f"/>
    <x v="124"/>
    <n v="16031"/>
    <s v="Debit"/>
    <s v="Web"/>
    <s v="Herman LLC"/>
    <s v="Travel"/>
    <s v="EUR"/>
    <s v="France"/>
    <x v="0"/>
    <s v="15K–20K"/>
    <m/>
  </r>
  <r>
    <s v="480c762a-ec31-4b23-87ff-1268f14bbea9"/>
    <s v="7dab6e71-d961-4dfa-9058-88bf7976a0f9"/>
    <x v="125"/>
    <n v="6693"/>
    <s v="Credit"/>
    <s v="ATM"/>
    <s v="Roberts, Williamson and Gonzalez"/>
    <s v="Food"/>
    <s v="INR"/>
    <s v="UK"/>
    <x v="0"/>
    <s v="5K–10K"/>
    <m/>
  </r>
  <r>
    <s v="1c8b9244-5119-41d8-9b28-36ea46e98b75"/>
    <s v="7bba38d1-5e17-407c-b911-ec3b33fd21eb"/>
    <x v="56"/>
    <n v="3368"/>
    <s v="Refund"/>
    <s v="ATM"/>
    <s v="Waller Inc"/>
    <s v="Shopping"/>
    <s v="INR"/>
    <s v="France"/>
    <x v="0"/>
    <s v="0–5K"/>
    <m/>
  </r>
  <r>
    <s v="10c15f57-fed6-4dc1-b265-b5b30118d4e3"/>
    <s v="e8bb304c-5ccd-455c-9709-703ceb5784a2"/>
    <x v="126"/>
    <n v="35989"/>
    <s v="Debit"/>
    <s v="Web"/>
    <s v="Rogers Inc"/>
    <s v="Shopping"/>
    <s v="EUR"/>
    <s v="India"/>
    <x v="0"/>
    <s v="30K–40K"/>
    <m/>
  </r>
  <r>
    <s v="87a95185-5166-465b-b046-463493a7468c"/>
    <s v="4b8cf413-8556-4aef-ae48-ba728bd97d52"/>
    <x v="127"/>
    <n v="42760"/>
    <s v="Debit"/>
    <s v="Web"/>
    <s v="Wells Group"/>
    <s v="Travel"/>
    <s v="GBP"/>
    <s v="UK"/>
    <x v="0"/>
    <s v="40K+"/>
    <m/>
  </r>
  <r>
    <s v="9a46f117-4437-4933-8b83-a6e8fef5a551"/>
    <s v="40558dbb-f250-4339-af9c-2d00ea0d57eb"/>
    <x v="128"/>
    <n v="33450"/>
    <s v="Debit"/>
    <s v="App"/>
    <s v="Mills-Taylor"/>
    <s v="Travel"/>
    <s v="EUR"/>
    <s v="USA"/>
    <x v="0"/>
    <s v="30K–40K"/>
    <m/>
  </r>
  <r>
    <s v="e589d4bc-6d6d-44b1-bc77-1ff7a6d15070"/>
    <s v="180287ed-9a91-4752-bd6d-c43948a787be"/>
    <x v="129"/>
    <n v="38406"/>
    <s v="Credit"/>
    <s v="Web"/>
    <s v="Spence Ltd"/>
    <s v="Travel"/>
    <s v="GBP"/>
    <s v="UK"/>
    <x v="0"/>
    <s v="30K–40K"/>
    <m/>
  </r>
  <r>
    <s v="af3e6140-41c9-4dfe-aba1-c8411ec18b76"/>
    <s v="012bdf9d-0c04-49d2-b323-592ebd1542c9"/>
    <x v="125"/>
    <n v="42117"/>
    <s v="Credit"/>
    <s v="App"/>
    <s v="Benson, King and Gonzalez"/>
    <s v="Shopping"/>
    <s v="USD"/>
    <s v="USA"/>
    <x v="0"/>
    <s v="40K+"/>
    <m/>
  </r>
  <r>
    <s v="9916e08e-3b51-4890-b1eb-113cb4901da8"/>
    <s v="85fcb477-63ba-47a1-848e-6d20c09881b7"/>
    <x v="130"/>
    <n v="33243"/>
    <s v="Credit"/>
    <s v="ATM"/>
    <s v="Nguyen-Miller"/>
    <s v="Utilities"/>
    <s v="EUR"/>
    <s v="USA"/>
    <x v="0"/>
    <s v="30K–40K"/>
    <m/>
  </r>
  <r>
    <s v="d3db37b8-2e0f-4c0d-b36f-f7ce50574997"/>
    <s v="feaf19d0-64bc-4dcb-a47b-c229a657227e"/>
    <x v="131"/>
    <n v="2611"/>
    <s v="Credit"/>
    <s v="ATM"/>
    <s v="Miller, Hood and Russell"/>
    <s v="Utilities"/>
    <s v="INR"/>
    <s v="France"/>
    <x v="0"/>
    <s v="0–5K"/>
    <m/>
  </r>
  <r>
    <s v="004b5ecc-0d6a-4b56-aaa7-84730992ced0"/>
    <s v="b7e106f4-a7d2-4a38-be76-54e03112109f"/>
    <x v="20"/>
    <n v="47894"/>
    <s v="Credit"/>
    <s v="ATM"/>
    <s v="Martin-Young"/>
    <s v="Travel"/>
    <s v="USD"/>
    <s v="UK"/>
    <x v="0"/>
    <s v="40K+"/>
    <m/>
  </r>
  <r>
    <s v="b98d086d-1840-4176-a009-1eab320871c3"/>
    <s v="df4615dc-9223-412d-a04d-a3540eb5d9cf"/>
    <x v="132"/>
    <n v="8913"/>
    <s v="Refund"/>
    <s v="ATM"/>
    <s v="Hall LLC"/>
    <s v="Grocery"/>
    <s v="GBP"/>
    <s v="USA"/>
    <x v="0"/>
    <s v="5K–10K"/>
    <m/>
  </r>
  <r>
    <s v="ed5c684b-e273-4612-8cb6-021eafe6f875"/>
    <s v="addf72e4-058a-4b59-a833-44e886848137"/>
    <x v="133"/>
    <n v="14461"/>
    <s v="Debit"/>
    <s v="ATM"/>
    <s v="Hoffman Group"/>
    <s v="Food"/>
    <s v="USD"/>
    <s v="India"/>
    <x v="0"/>
    <s v="10K–15K"/>
    <m/>
  </r>
  <r>
    <s v="324f550f-4e7a-4f59-976f-b51c7ec29b33"/>
    <s v="d1ee6a0c-7f28-4b0e-9333-bd70ac73e119"/>
    <x v="134"/>
    <n v="14625"/>
    <s v="Refund"/>
    <s v="ATM"/>
    <s v="Austin-Cobb"/>
    <s v="Food"/>
    <s v="USD"/>
    <s v="USA"/>
    <x v="0"/>
    <s v="10K–15K"/>
    <m/>
  </r>
  <r>
    <s v="e5ebfa13-b744-4dad-9b30-f8948122a08e"/>
    <s v="54a969fc-892b-4dc9-9cee-b4b53f1f8ad9"/>
    <x v="135"/>
    <n v="25798"/>
    <s v="Debit"/>
    <s v="ATM"/>
    <s v="Jones Ltd"/>
    <s v="Food"/>
    <s v="EUR"/>
    <s v="UK"/>
    <x v="0"/>
    <s v="20K–30K"/>
    <m/>
  </r>
  <r>
    <s v="dd8215ce-28eb-40d5-ad37-8c77a1b73801"/>
    <s v="0fd0fc30-9e87-4edb-9718-2387a6e58cbc"/>
    <x v="45"/>
    <n v="8112"/>
    <s v="Debit"/>
    <s v="App"/>
    <s v="Roach and Sons"/>
    <s v="Food"/>
    <s v="GBP"/>
    <s v="Germany"/>
    <x v="0"/>
    <s v="5K–10K"/>
    <m/>
  </r>
  <r>
    <s v="b42661c2-e61d-44bf-bd94-8007c5dc925a"/>
    <s v="70f9ce58-38f4-41f3-88ba-3f66b596da46"/>
    <x v="65"/>
    <n v="30201"/>
    <s v="Credit"/>
    <s v="Web"/>
    <s v="Smith, Webb and Walker"/>
    <s v="Food"/>
    <s v="EUR"/>
    <s v="India"/>
    <x v="0"/>
    <s v="30K–40K"/>
    <m/>
  </r>
  <r>
    <s v="8e36a7af-b1c2-47b2-ad38-4c4480a2e6f2"/>
    <s v="ba143f63-7f33-45b1-a8c2-382beab603af"/>
    <x v="33"/>
    <n v="884"/>
    <s v="Credit"/>
    <s v="Web"/>
    <s v="Henderson-Harper"/>
    <s v="Travel"/>
    <s v="EUR"/>
    <s v="France"/>
    <x v="0"/>
    <s v="0–5K"/>
    <m/>
  </r>
  <r>
    <s v="74389b47-2a83-4504-abbc-854b94e5efab"/>
    <s v="d77cf2ae-98d1-4bfa-8854-69ec46dd06c1"/>
    <x v="136"/>
    <n v="7120"/>
    <s v="Refund"/>
    <s v="Web"/>
    <s v="Mercer-Tucker"/>
    <s v="Food"/>
    <s v="EUR"/>
    <s v="Germany"/>
    <x v="0"/>
    <s v="5K–10K"/>
    <m/>
  </r>
  <r>
    <s v="d73a123a-f6cb-48c1-b390-ac106278f95a"/>
    <s v="dd62c575-048b-44b2-a6d2-b4cf165f71e2"/>
    <x v="34"/>
    <n v="16195"/>
    <s v="Debit"/>
    <s v="ATM"/>
    <s v="Campbell Inc"/>
    <s v="Grocery"/>
    <s v="GBP"/>
    <s v="India"/>
    <x v="0"/>
    <s v="15K–20K"/>
    <m/>
  </r>
  <r>
    <s v="9e2dd66f-c3ab-428a-87b3-2db20dbcac4e"/>
    <s v="d55e69fb-d980-43a8-9705-7f0d41543915"/>
    <x v="132"/>
    <n v="39194"/>
    <s v="Refund"/>
    <s v="ATM"/>
    <s v="Gonzales-Browning"/>
    <s v="Shopping"/>
    <s v="USD"/>
    <s v="Germany"/>
    <x v="0"/>
    <s v="30K–40K"/>
    <m/>
  </r>
  <r>
    <s v="b66ec5b1-919a-4f4a-ad61-80619e63256a"/>
    <s v="dbaa94c4-8816-4ae5-bca8-bf811b0eb5cf"/>
    <x v="37"/>
    <n v="49476"/>
    <s v="Refund"/>
    <s v="App"/>
    <s v="Shaffer-Chen"/>
    <s v="Grocery"/>
    <s v="GBP"/>
    <s v="USA"/>
    <x v="0"/>
    <s v="40K+"/>
    <m/>
  </r>
  <r>
    <s v="683174bc-2669-43e9-b141-f3377e298a97"/>
    <s v="52e4e825-93aa-4737-b9ef-e7d5bf4336a5"/>
    <x v="137"/>
    <n v="26137"/>
    <s v="Debit"/>
    <s v="App"/>
    <s v="Nguyen, Young and King"/>
    <s v="Utilities"/>
    <s v="GBP"/>
    <s v="Germany"/>
    <x v="0"/>
    <s v="20K–30K"/>
    <m/>
  </r>
  <r>
    <s v="83e667b4-f1b3-4f7d-9504-13fa9c1607dd"/>
    <s v="cac34232-7da4-4e43-aa13-d4ce3ad0c585"/>
    <x v="138"/>
    <n v="43317"/>
    <s v="Credit"/>
    <s v="Web"/>
    <s v="Serrano-Smith"/>
    <s v="Shopping"/>
    <s v="INR"/>
    <s v="UK"/>
    <x v="0"/>
    <s v="40K+"/>
    <m/>
  </r>
  <r>
    <s v="e6fbb698-d951-4d59-b3b8-b79a8201af97"/>
    <s v="e1c9929f-1e51-4001-847e-e65a698d01df"/>
    <x v="67"/>
    <n v="41265"/>
    <s v="Debit"/>
    <s v="Web"/>
    <s v="Garcia-Mckinney"/>
    <s v="Grocery"/>
    <s v="GBP"/>
    <s v="UK"/>
    <x v="0"/>
    <s v="40K+"/>
    <m/>
  </r>
  <r>
    <s v="9305a65a-2c1f-424f-93ae-4690af3cd650"/>
    <s v="cf75bc58-fd78-49ef-932e-da0f5a78b2e1"/>
    <x v="45"/>
    <n v="16343"/>
    <s v="Debit"/>
    <s v="ATM"/>
    <s v="Perez Inc"/>
    <s v="Travel"/>
    <s v="EUR"/>
    <s v="Germany"/>
    <x v="0"/>
    <s v="15K–20K"/>
    <m/>
  </r>
  <r>
    <s v="50ed151c-2b57-467e-94b6-fe7ed23731f6"/>
    <s v="df247a0c-2759-4ac9-97f7-6b5c0c09d6db"/>
    <x v="139"/>
    <n v="40834"/>
    <s v="Refund"/>
    <s v="Web"/>
    <s v="Wells-Douglas"/>
    <s v="Grocery"/>
    <s v="EUR"/>
    <s v="India"/>
    <x v="0"/>
    <s v="40K+"/>
    <m/>
  </r>
  <r>
    <s v="9ccb8846-2907-4abb-9f14-5852f153916b"/>
    <s v="cf2eb2ed-dac6-46f1-9fdb-217fd9dba73c"/>
    <x v="140"/>
    <n v="1017"/>
    <s v="Debit"/>
    <s v="App"/>
    <s v="Wood, Gordon and Richards"/>
    <s v="Grocery"/>
    <s v="GBP"/>
    <s v="Germany"/>
    <x v="0"/>
    <s v="0–5K"/>
    <m/>
  </r>
  <r>
    <s v="d20c450c-d390-4a57-a545-66726955c543"/>
    <s v="cbf714ad-d8dc-48ae-b4df-ffb11bf91122"/>
    <x v="141"/>
    <n v="13860"/>
    <s v="Refund"/>
    <s v="ATM"/>
    <s v="Frazier, Waters and Newman"/>
    <s v="Travel"/>
    <s v="GBP"/>
    <s v="France"/>
    <x v="0"/>
    <s v="10K–15K"/>
    <m/>
  </r>
  <r>
    <s v="6c25aad6-9dcc-468f-a400-7b485c531539"/>
    <s v="62d9ae83-7c09-4f35-a231-90c9dd602c19"/>
    <x v="142"/>
    <n v="35884"/>
    <s v="Refund"/>
    <s v="Web"/>
    <s v="Singh PLC"/>
    <s v="Food"/>
    <s v="GBP"/>
    <s v="India"/>
    <x v="0"/>
    <s v="30K–40K"/>
    <m/>
  </r>
  <r>
    <s v="34e9ecf5-4a51-4e41-aac8-5f42a9c0fdec"/>
    <s v="ef982d94-7edd-4480-91ee-c4562ca1e40a"/>
    <x v="143"/>
    <n v="25878"/>
    <s v="Refund"/>
    <s v="ATM"/>
    <s v="Rivera, Hodge and Martin"/>
    <s v="Food"/>
    <s v="EUR"/>
    <s v="USA"/>
    <x v="0"/>
    <s v="20K–30K"/>
    <m/>
  </r>
  <r>
    <s v="6abb6f15-95c8-44e7-a849-838267b41f78"/>
    <s v="b5b28dfe-c52d-46b8-8840-f007064e5b83"/>
    <x v="144"/>
    <n v="14774"/>
    <s v="Refund"/>
    <s v="App"/>
    <s v="Taylor-Nichols"/>
    <s v="Food"/>
    <s v="USD"/>
    <s v="France"/>
    <x v="0"/>
    <s v="10K–15K"/>
    <m/>
  </r>
  <r>
    <s v="397ce787-f016-48e4-b43b-cab8802b7d66"/>
    <s v="aefe132b-5479-40e9-8f1b-e99c316e3285"/>
    <x v="145"/>
    <n v="40359"/>
    <s v="Refund"/>
    <s v="ATM"/>
    <s v="Cortez-Estrada"/>
    <s v="Grocery"/>
    <s v="INR"/>
    <s v="France"/>
    <x v="0"/>
    <s v="40K+"/>
    <m/>
  </r>
  <r>
    <s v="02a12134-15f6-4e23-b5e6-93b6b9527fba"/>
    <s v="f810cd78-a75a-4cfe-910a-8fe796f99be1"/>
    <x v="85"/>
    <n v="43702"/>
    <s v="Refund"/>
    <s v="Web"/>
    <s v="Martinez, Thomas and Mcintosh"/>
    <s v="Travel"/>
    <s v="INR"/>
    <s v="France"/>
    <x v="0"/>
    <s v="40K+"/>
    <m/>
  </r>
  <r>
    <s v="79dd6e75-97a0-4443-af3d-a6afaf5ba308"/>
    <s v="80d559d4-628d-47fd-ab74-389d3d38c859"/>
    <x v="146"/>
    <n v="35556"/>
    <s v="Refund"/>
    <s v="Web"/>
    <s v="Ramirez-Williams"/>
    <s v="Shopping"/>
    <s v="GBP"/>
    <s v="France"/>
    <x v="0"/>
    <s v="30K–40K"/>
    <m/>
  </r>
  <r>
    <s v="5637a9d9-531e-4571-8927-70d286c56c45"/>
    <s v="1aa79a05-44a0-421d-8bc7-051b97111924"/>
    <x v="136"/>
    <n v="36665"/>
    <s v="Credit"/>
    <s v="Web"/>
    <s v="Murphy, Perry and Levine"/>
    <s v="Grocery"/>
    <s v="INR"/>
    <s v="UK"/>
    <x v="0"/>
    <s v="30K–40K"/>
    <m/>
  </r>
  <r>
    <s v="ffb2e1c5-e8b4-43bf-87e0-2623c6fc2166"/>
    <s v="c275663e-85ae-4d15-a3d1-4466dbe7afb7"/>
    <x v="147"/>
    <n v="21983"/>
    <s v="Credit"/>
    <s v="App"/>
    <s v="Wang-Hudson"/>
    <s v="Utilities"/>
    <s v="INR"/>
    <s v="USA"/>
    <x v="0"/>
    <s v="20K–30K"/>
    <m/>
  </r>
  <r>
    <s v="a245bf92-7bd4-44fa-bbbb-b0c9530437e1"/>
    <s v="58523bc0-dac9-4b86-bfde-dc97a687be4a"/>
    <x v="148"/>
    <n v="28967"/>
    <s v="Credit"/>
    <s v="ATM"/>
    <s v="Yates, Wilcox and Ball"/>
    <s v="Shopping"/>
    <s v="EUR"/>
    <s v="USA"/>
    <x v="0"/>
    <s v="20K–30K"/>
    <m/>
  </r>
  <r>
    <s v="e576cdef-c2cd-4416-9308-07cfb766443f"/>
    <s v="e567b1cc-d464-4e66-b86a-df6c14c38bb5"/>
    <x v="149"/>
    <n v="19251"/>
    <s v="Credit"/>
    <s v="Web"/>
    <s v="Smith, Taylor and Bond"/>
    <s v="Food"/>
    <s v="EUR"/>
    <s v="India"/>
    <x v="0"/>
    <s v="15K–20K"/>
    <m/>
  </r>
  <r>
    <s v="de3b68b8-9314-48c4-831c-6dae4859274b"/>
    <s v="97bb9daa-3545-4dff-9fc2-fff443a3da0d"/>
    <x v="150"/>
    <n v="49439"/>
    <s v="Refund"/>
    <s v="Web"/>
    <s v="Thomas, Strong and West"/>
    <s v="Travel"/>
    <s v="INR"/>
    <s v="Germany"/>
    <x v="0"/>
    <s v="40K+"/>
    <m/>
  </r>
  <r>
    <s v="0fa2d273-1240-45fa-87b8-a1f9e00e7ef4"/>
    <s v="ad6b7333-6e61-48b1-bb87-cf23aecde274"/>
    <x v="151"/>
    <n v="28066"/>
    <s v="Credit"/>
    <s v="Web"/>
    <s v="Crawford, Smith and Martinez"/>
    <s v="Food"/>
    <s v="GBP"/>
    <s v="USA"/>
    <x v="0"/>
    <s v="20K–30K"/>
    <m/>
  </r>
  <r>
    <s v="4bab6887-b397-4da9-913c-88f4d3ca4477"/>
    <s v="0093a93b-178c-476b-98b3-bfb8c01ff5e3"/>
    <x v="152"/>
    <n v="21558"/>
    <s v="Credit"/>
    <s v="App"/>
    <s v="Wilson and Sons"/>
    <s v="Shopping"/>
    <s v="USD"/>
    <s v="Germany"/>
    <x v="0"/>
    <s v="20K–30K"/>
    <m/>
  </r>
  <r>
    <s v="45ef60db-e378-4246-af33-42b5d3c401d0"/>
    <s v="b19d24ad-7a79-4cf0-b582-c75aa05a561e"/>
    <x v="153"/>
    <n v="34217"/>
    <s v="Credit"/>
    <s v="Web"/>
    <s v="Johnson-Gray"/>
    <s v="Food"/>
    <s v="INR"/>
    <s v="Germany"/>
    <x v="0"/>
    <s v="30K–40K"/>
    <m/>
  </r>
  <r>
    <s v="166da609-aa80-4dfc-be59-84b7be72fa1e"/>
    <s v="3e6c8951-068c-4194-97cb-840ebdaefae2"/>
    <x v="154"/>
    <n v="43669"/>
    <s v="Debit"/>
    <s v="App"/>
    <s v="Jones and Sons"/>
    <s v="Travel"/>
    <s v="USD"/>
    <s v="Germany"/>
    <x v="0"/>
    <s v="40K+"/>
    <m/>
  </r>
  <r>
    <s v="30a407e9-923e-467e-b117-f2741840bff8"/>
    <s v="4afc3e3a-a6c1-4f8d-9741-222f12b269e0"/>
    <x v="155"/>
    <n v="18162"/>
    <s v="Refund"/>
    <s v="Web"/>
    <s v="Madden-Robertson"/>
    <s v="Utilities"/>
    <s v="USD"/>
    <s v="USA"/>
    <x v="0"/>
    <s v="15K–20K"/>
    <m/>
  </r>
  <r>
    <s v="4191ef71-6fcc-4b27-8dad-bfb008b4f16f"/>
    <s v="90deafaa-1ce6-4f08-ac70-5f76fe7a695b"/>
    <x v="94"/>
    <n v="19299"/>
    <s v="Credit"/>
    <s v="App"/>
    <s v="Buchanan, Gilbert and Sullivan"/>
    <s v="Utilities"/>
    <s v="GBP"/>
    <s v="USA"/>
    <x v="0"/>
    <s v="15K–20K"/>
    <m/>
  </r>
  <r>
    <s v="f19d09dd-9bb6-4afb-82ac-aff5159ee507"/>
    <s v="40ae21fd-0d73-4559-aee6-2716408aef7d"/>
    <x v="156"/>
    <n v="142"/>
    <s v="Refund"/>
    <s v="Web"/>
    <s v="Thomas, Fitzgerald and Miller"/>
    <s v="Utilities"/>
    <s v="USD"/>
    <s v="France"/>
    <x v="0"/>
    <s v="0–5K"/>
    <m/>
  </r>
  <r>
    <s v="2134b4aa-bc8f-467a-84d6-466e085c52f0"/>
    <s v="b3975b23-1b40-4f69-8383-4e7ad0a8fd43"/>
    <x v="0"/>
    <n v="29021"/>
    <s v="Refund"/>
    <s v="Web"/>
    <s v="Knapp Group"/>
    <s v="Grocery"/>
    <s v="EUR"/>
    <s v="UK"/>
    <x v="0"/>
    <s v="20K–30K"/>
    <m/>
  </r>
  <r>
    <s v="6cc7d727-158e-4443-bbdc-d5c1aa9bb48d"/>
    <s v="35a55bfe-607c-4ba4-9387-f160b79307b2"/>
    <x v="16"/>
    <n v="46587"/>
    <s v="Credit"/>
    <s v="ATM"/>
    <s v="Allen, Collins and Smith"/>
    <s v="Travel"/>
    <s v="USD"/>
    <s v="France"/>
    <x v="0"/>
    <s v="40K+"/>
    <m/>
  </r>
  <r>
    <s v="97b7cfc7-c5fe-4c77-b4e0-bc15218d8f5e"/>
    <s v="ed1e054f-5fb7-46f4-b61e-d23388dd9e86"/>
    <x v="57"/>
    <n v="33639"/>
    <s v="Refund"/>
    <s v="ATM"/>
    <s v="Byrd-Simpson"/>
    <s v="Shopping"/>
    <s v="GBP"/>
    <s v="UK"/>
    <x v="0"/>
    <s v="30K–40K"/>
    <m/>
  </r>
  <r>
    <s v="db81f356-e880-41d0-9bd7-4388beab03f3"/>
    <s v="750e61b1-d97e-42fc-a6fc-574c358d3e42"/>
    <x v="157"/>
    <n v="15798"/>
    <s v="Debit"/>
    <s v="App"/>
    <s v="Jenkins, Williams and Romero"/>
    <s v="Food"/>
    <s v="GBP"/>
    <s v="France"/>
    <x v="0"/>
    <s v="15K–20K"/>
    <m/>
  </r>
  <r>
    <s v="c98889dc-34fe-420b-9397-f16359ec7ac9"/>
    <s v="bfb6230d-6057-45b7-8a36-d03011d0fd54"/>
    <x v="158"/>
    <n v="18102"/>
    <s v="Credit"/>
    <s v="App"/>
    <s v="Williams, Hernandez and Morgan"/>
    <s v="Grocery"/>
    <s v="INR"/>
    <s v="Germany"/>
    <x v="0"/>
    <s v="15K–20K"/>
    <m/>
  </r>
  <r>
    <s v="c7a9fa46-791d-4b0c-ba9f-74eff4681cdf"/>
    <s v="2e7081b4-80f7-4263-9f2a-e264c8bb01fe"/>
    <x v="159"/>
    <n v="3814"/>
    <s v="Refund"/>
    <s v="ATM"/>
    <s v="Bray and Sons"/>
    <s v="Grocery"/>
    <s v="USD"/>
    <s v="UK"/>
    <x v="0"/>
    <s v="0–5K"/>
    <m/>
  </r>
  <r>
    <s v="df171830-1742-41de-afc6-e4359105877b"/>
    <s v="72865830-1ce0-4fbc-981d-af9584d23413"/>
    <x v="160"/>
    <n v="26051"/>
    <s v="Refund"/>
    <s v="Web"/>
    <s v="Thomas-Garcia"/>
    <s v="Utilities"/>
    <s v="INR"/>
    <s v="UK"/>
    <x v="0"/>
    <s v="20K–30K"/>
    <m/>
  </r>
  <r>
    <s v="dbc07ca8-391b-4c68-85cf-70dfce7f88c7"/>
    <s v="be3344a0-bb1f-4311-ac9e-d81435c92d95"/>
    <x v="161"/>
    <n v="24850"/>
    <s v="Debit"/>
    <s v="Web"/>
    <s v="Wilson-Li"/>
    <s v="Utilities"/>
    <s v="EUR"/>
    <s v="Germany"/>
    <x v="0"/>
    <s v="20K–30K"/>
    <m/>
  </r>
  <r>
    <s v="e01376e2-7681-4845-823c-694cf34a1572"/>
    <s v="283d53d5-bce4-488e-9cb7-c7fc501162dd"/>
    <x v="162"/>
    <n v="43236"/>
    <s v="Debit"/>
    <s v="App"/>
    <s v="Grimes Ltd"/>
    <s v="Utilities"/>
    <s v="USD"/>
    <s v="USA"/>
    <x v="0"/>
    <s v="40K+"/>
    <m/>
  </r>
  <r>
    <s v="5fe5162e-9a72-4e89-b531-b0bf28714114"/>
    <s v="b6eb3b81-b26d-4e8a-8111-aca2994907f1"/>
    <x v="152"/>
    <n v="42458"/>
    <s v="Debit"/>
    <s v="ATM"/>
    <s v="Miller, Mclaughlin and Nelson"/>
    <s v="Utilities"/>
    <s v="EUR"/>
    <s v="France"/>
    <x v="0"/>
    <s v="40K+"/>
    <m/>
  </r>
  <r>
    <s v="4e3a9452-1cf8-40e9-a3a5-92933ffeae99"/>
    <s v="d7e7ea72-6a65-413d-af94-ed844cb0ff1b"/>
    <x v="163"/>
    <n v="20018"/>
    <s v="Refund"/>
    <s v="App"/>
    <s v="Russo, Edwards and Brooks"/>
    <s v="Utilities"/>
    <s v="INR"/>
    <s v="India"/>
    <x v="0"/>
    <s v="20K–30K"/>
    <m/>
  </r>
  <r>
    <s v="aa74cb72-810b-49bd-a2ce-792c7c6fe9db"/>
    <s v="8fe286b1-3133-48b9-8bc6-174ed9cd4b91"/>
    <x v="164"/>
    <n v="8338"/>
    <s v="Credit"/>
    <s v="App"/>
    <s v="Robertson, Clark and Fields"/>
    <s v="Shopping"/>
    <s v="EUR"/>
    <s v="France"/>
    <x v="0"/>
    <s v="5K–10K"/>
    <m/>
  </r>
  <r>
    <s v="6721f589-e67f-4a4e-8f1b-88dfb61c14e4"/>
    <s v="7ef4823b-ccfc-480e-9ac7-256312dd9cc4"/>
    <x v="165"/>
    <n v="34418"/>
    <s v="Credit"/>
    <s v="App"/>
    <s v="Lara PLC"/>
    <s v="Travel"/>
    <s v="EUR"/>
    <s v="Germany"/>
    <x v="0"/>
    <s v="30K–40K"/>
    <m/>
  </r>
  <r>
    <s v="e9b95826-d33f-47bb-ae8a-41a037a17171"/>
    <s v="ed6177be-2de4-415d-b26b-fc7adcccb749"/>
    <x v="148"/>
    <n v="46481"/>
    <s v="Debit"/>
    <s v="ATM"/>
    <s v="Barron, Carter and Hernandez"/>
    <s v="Shopping"/>
    <s v="EUR"/>
    <s v="France"/>
    <x v="0"/>
    <s v="40K+"/>
    <m/>
  </r>
  <r>
    <s v="c89ab359-203f-4ebf-966d-66ed741bbeed"/>
    <s v="759cdaec-3adc-4893-bc99-79c4d0fa59e7"/>
    <x v="166"/>
    <n v="8574"/>
    <s v="Debit"/>
    <s v="App"/>
    <s v="Gilbert, Lee and Lewis"/>
    <s v="Food"/>
    <s v="GBP"/>
    <s v="USA"/>
    <x v="0"/>
    <s v="5K–10K"/>
    <m/>
  </r>
  <r>
    <s v="0a0110c1-62d3-4a20-91e8-31d6c04139ad"/>
    <s v="b9be64e1-b08d-4f95-8d8f-1e8bcac8d101"/>
    <x v="167"/>
    <n v="13018"/>
    <s v="Refund"/>
    <s v="App"/>
    <s v="James Ltd"/>
    <s v="Grocery"/>
    <s v="EUR"/>
    <s v="France"/>
    <x v="0"/>
    <s v="10K–15K"/>
    <m/>
  </r>
  <r>
    <s v="80e5a698-00d2-4f48-892f-4d5b8f675968"/>
    <s v="1ca7b806-649d-4d51-8339-d23b763b29ea"/>
    <x v="96"/>
    <n v="48111"/>
    <s v="Credit"/>
    <s v="ATM"/>
    <s v="Phillips-Robinson"/>
    <s v="Travel"/>
    <s v="INR"/>
    <s v="France"/>
    <x v="0"/>
    <s v="40K+"/>
    <m/>
  </r>
  <r>
    <s v="5dab06c4-9443-4596-88eb-d33c3f508fbf"/>
    <s v="e1d292ab-36f4-451f-831d-779adec34099"/>
    <x v="168"/>
    <n v="8387"/>
    <s v="Credit"/>
    <s v="App"/>
    <s v="Anderson and Sons"/>
    <s v="Travel"/>
    <s v="USD"/>
    <s v="USA"/>
    <x v="0"/>
    <s v="5K–10K"/>
    <m/>
  </r>
  <r>
    <s v="16d67cf4-21ac-4fef-86f2-aace07ecafc1"/>
    <s v="eaf3913e-301c-4730-a2fe-8d6895f45a1f"/>
    <x v="14"/>
    <n v="30044"/>
    <s v="Credit"/>
    <s v="App"/>
    <s v="Gray, Lane and Ellis"/>
    <s v="Food"/>
    <s v="GBP"/>
    <s v="Germany"/>
    <x v="0"/>
    <s v="30K–40K"/>
    <m/>
  </r>
  <r>
    <s v="b3fe2504-3870-44de-9b1b-928a865012fa"/>
    <s v="1ea32472-19cf-40ca-96b9-315aeea64d23"/>
    <x v="88"/>
    <n v="34143"/>
    <s v="Credit"/>
    <s v="Web"/>
    <s v="Rodriguez-Mccarthy"/>
    <s v="Shopping"/>
    <s v="INR"/>
    <s v="India"/>
    <x v="0"/>
    <s v="30K–40K"/>
    <m/>
  </r>
  <r>
    <s v="f66ae1d6-e484-448e-b8ea-f989b44d88b5"/>
    <s v="be9fe979-e58b-4570-a766-ec38efdab524"/>
    <x v="169"/>
    <n v="47181"/>
    <s v="Credit"/>
    <s v="Web"/>
    <s v="Walters, Wood and Sanford"/>
    <s v="Travel"/>
    <s v="EUR"/>
    <s v="UK"/>
    <x v="0"/>
    <s v="40K+"/>
    <m/>
  </r>
  <r>
    <s v="34e6a530-5f25-45d9-a36c-7dd52a236a88"/>
    <s v="352c848b-b8a7-4810-bb90-ead7f7c05d5d"/>
    <x v="170"/>
    <n v="6454"/>
    <s v="Refund"/>
    <s v="App"/>
    <s v="Davis Group"/>
    <s v="Shopping"/>
    <s v="GBP"/>
    <s v="USA"/>
    <x v="0"/>
    <s v="5K–10K"/>
    <m/>
  </r>
  <r>
    <s v="32f5cd3f-f089-4825-a8bc-5a9a12554a8e"/>
    <s v="1dbcc13a-03cd-47d9-8fee-ae95f1f9e473"/>
    <x v="149"/>
    <n v="10643"/>
    <s v="Debit"/>
    <s v="ATM"/>
    <s v="Hernandez Group"/>
    <s v="Grocery"/>
    <s v="INR"/>
    <s v="USA"/>
    <x v="0"/>
    <s v="10K–15K"/>
    <m/>
  </r>
  <r>
    <s v="b68a0d8c-24d3-4e32-830b-2808b65f838e"/>
    <s v="3847cd1e-8731-419c-8db3-c99f5cdaabc5"/>
    <x v="171"/>
    <n v="14366"/>
    <s v="Refund"/>
    <s v="ATM"/>
    <s v="Oconnor-Castro"/>
    <s v="Grocery"/>
    <s v="USD"/>
    <s v="UK"/>
    <x v="0"/>
    <s v="10K–15K"/>
    <m/>
  </r>
  <r>
    <s v="6919102b-9d2b-4c26-b87e-df5e3b88f47d"/>
    <s v="63f49a42-0781-4183-9d17-b02790fc2f5b"/>
    <x v="97"/>
    <n v="32440"/>
    <s v="Debit"/>
    <s v="Web"/>
    <s v="Wilkinson LLC"/>
    <s v="Shopping"/>
    <s v="EUR"/>
    <s v="UK"/>
    <x v="0"/>
    <s v="30K–40K"/>
    <m/>
  </r>
  <r>
    <s v="bc5a96a2-2854-4e42-9a5f-86584c92b195"/>
    <s v="1a8ee3c5-2348-48be-89b3-f5f8de9c1d73"/>
    <x v="172"/>
    <n v="49654"/>
    <s v="Refund"/>
    <s v="App"/>
    <s v="Larson-Lopez"/>
    <s v="Travel"/>
    <s v="INR"/>
    <s v="India"/>
    <x v="0"/>
    <s v="40K+"/>
    <m/>
  </r>
  <r>
    <s v="4c05e703-46a1-4aed-b8b6-9abed5cef1e4"/>
    <s v="7228ef11-1363-4d54-b112-757e2337cb90"/>
    <x v="61"/>
    <n v="15260"/>
    <s v="Credit"/>
    <s v="ATM"/>
    <s v="Stephens-Kennedy"/>
    <s v="Utilities"/>
    <s v="INR"/>
    <s v="Germany"/>
    <x v="0"/>
    <s v="15K–20K"/>
    <m/>
  </r>
  <r>
    <s v="5fceaae6-65a2-4e0a-a151-00dfb36f6e30"/>
    <s v="f7cf7116-3746-4504-9e17-ca5fe53d1459"/>
    <x v="173"/>
    <n v="47241"/>
    <s v="Debit"/>
    <s v="ATM"/>
    <s v="Solis-Valdez"/>
    <s v="Grocery"/>
    <s v="GBP"/>
    <s v="France"/>
    <x v="0"/>
    <s v="40K+"/>
    <m/>
  </r>
  <r>
    <s v="3e524f70-dd61-4829-af78-cdcd3d12928d"/>
    <s v="2a36d940-e65d-49f1-bc64-e97c9f3a6204"/>
    <x v="174"/>
    <n v="27557"/>
    <s v="Credit"/>
    <s v="ATM"/>
    <s v="Ross, Lopez and Foster"/>
    <s v="Food"/>
    <s v="INR"/>
    <s v="UK"/>
    <x v="0"/>
    <s v="20K–30K"/>
    <m/>
  </r>
  <r>
    <s v="a83c4c08-69c1-42c9-b2f3-3d7ab41156a6"/>
    <s v="44898b04-af8d-4979-b51d-c1deb15791b8"/>
    <x v="163"/>
    <n v="44544"/>
    <s v="Refund"/>
    <s v="ATM"/>
    <s v="Gonzalez Inc"/>
    <s v="Food"/>
    <s v="GBP"/>
    <s v="France"/>
    <x v="0"/>
    <s v="40K+"/>
    <m/>
  </r>
  <r>
    <s v="67a84e19-2304-4eae-aaa4-2fb7a084bede"/>
    <s v="dac513d3-14d0-4793-9b26-5d6cd0fa6c1f"/>
    <x v="14"/>
    <n v="15929"/>
    <s v="Refund"/>
    <s v="App"/>
    <s v="Patterson PLC"/>
    <s v="Utilities"/>
    <s v="GBP"/>
    <s v="India"/>
    <x v="0"/>
    <s v="15K–20K"/>
    <m/>
  </r>
  <r>
    <s v="e980e670-c077-4fe0-8825-a5c2f99d4c77"/>
    <s v="521a9b07-6aa3-4909-aff3-cc60a7a2d842"/>
    <x v="106"/>
    <n v="34645"/>
    <s v="Refund"/>
    <s v="ATM"/>
    <s v="Garcia-Peterson"/>
    <s v="Utilities"/>
    <s v="INR"/>
    <s v="Germany"/>
    <x v="0"/>
    <s v="30K–40K"/>
    <m/>
  </r>
  <r>
    <s v="2b284222-34cb-41e1-a60d-2adad2c8ffad"/>
    <s v="fc1f14ac-a6bb-429a-8a6e-e1d2b7815143"/>
    <x v="175"/>
    <n v="11879"/>
    <s v="Debit"/>
    <s v="App"/>
    <s v="Fowler PLC"/>
    <s v="Grocery"/>
    <s v="USD"/>
    <s v="India"/>
    <x v="0"/>
    <s v="10K–15K"/>
    <m/>
  </r>
  <r>
    <s v="aa2505aa-5168-4dc6-8aab-3d43d6f3d903"/>
    <s v="8c65f528-9169-45bb-b286-1dbe5061a00b"/>
    <x v="124"/>
    <n v="32960"/>
    <s v="Refund"/>
    <s v="App"/>
    <s v="Lopez and Sons"/>
    <s v="Food"/>
    <s v="USD"/>
    <s v="USA"/>
    <x v="0"/>
    <s v="30K–40K"/>
    <m/>
  </r>
  <r>
    <s v="9ace7bd2-aae1-40ee-a5ef-daa55726adc9"/>
    <s v="afe0da0e-e7b1-4d17-9d66-8bc2c3d7555b"/>
    <x v="3"/>
    <n v="19403"/>
    <s v="Credit"/>
    <s v="App"/>
    <s v="Curtis Ltd"/>
    <s v="Shopping"/>
    <s v="USD"/>
    <s v="USA"/>
    <x v="0"/>
    <s v="15K–20K"/>
    <m/>
  </r>
  <r>
    <s v="08e58a37-aeb6-4ef8-aef7-2f9edfb0d760"/>
    <s v="eb234881-30ae-452f-bd60-73b7e385e092"/>
    <x v="119"/>
    <n v="35590"/>
    <s v="Refund"/>
    <s v="App"/>
    <s v="Orr, Ingram and Jones"/>
    <s v="Shopping"/>
    <s v="INR"/>
    <s v="USA"/>
    <x v="0"/>
    <s v="30K–40K"/>
    <m/>
  </r>
  <r>
    <s v="7cbb8f4d-d316-43b7-b007-a6b44a4fa6a2"/>
    <s v="243f8229-ece4-4fdc-a8d6-0b0867f2cd88"/>
    <x v="73"/>
    <n v="34759"/>
    <s v="Debit"/>
    <s v="Web"/>
    <s v="Taylor Group"/>
    <s v="Utilities"/>
    <s v="USD"/>
    <s v="India"/>
    <x v="0"/>
    <s v="30K–40K"/>
    <m/>
  </r>
  <r>
    <s v="0b9c2479-f152-4f17-a56f-c729228b9fac"/>
    <s v="be187b30-13b7-4970-9d81-59b898e63241"/>
    <x v="176"/>
    <n v="3276"/>
    <s v="Refund"/>
    <s v="App"/>
    <s v="Garcia, Hall and Roth"/>
    <s v="Food"/>
    <s v="GBP"/>
    <s v="India"/>
    <x v="0"/>
    <s v="0–5K"/>
    <m/>
  </r>
  <r>
    <s v="d759af90-8fc1-4ebc-aa68-ccedb4a983d9"/>
    <s v="efc20d7d-4aea-4cde-b90c-36c33d550d82"/>
    <x v="177"/>
    <n v="3775"/>
    <s v="Debit"/>
    <s v="ATM"/>
    <s v="Pope PLC"/>
    <s v="Grocery"/>
    <s v="EUR"/>
    <s v="France"/>
    <x v="0"/>
    <s v="0–5K"/>
    <m/>
  </r>
  <r>
    <s v="eecb8103-75f3-4bf4-9e96-c772358221cc"/>
    <s v="49fa6781-6f79-482c-bea8-2e21b6204beb"/>
    <x v="20"/>
    <n v="23710"/>
    <s v="Refund"/>
    <s v="App"/>
    <s v="Gregory, Turner and Aguilar"/>
    <s v="Travel"/>
    <s v="EUR"/>
    <s v="India"/>
    <x v="0"/>
    <s v="20K–30K"/>
    <m/>
  </r>
  <r>
    <s v="20c5716a-876a-416f-ba5b-dc386c78f197"/>
    <s v="a0949cf4-caae-4fbf-8cb1-cb5a68ec9e22"/>
    <x v="178"/>
    <n v="31013"/>
    <s v="Debit"/>
    <s v="Web"/>
    <s v="Lopez, Young and Benitez"/>
    <s v="Travel"/>
    <s v="EUR"/>
    <s v="UK"/>
    <x v="0"/>
    <s v="30K–40K"/>
    <m/>
  </r>
  <r>
    <s v="acbb98ae-d2d6-47be-ae56-7afcc3e6e03c"/>
    <s v="47c8a4cc-6445-4014-a48f-08040ffb9b5e"/>
    <x v="179"/>
    <n v="35056"/>
    <s v="Refund"/>
    <s v="Web"/>
    <s v="Brooks, Downs and Wilson"/>
    <s v="Food"/>
    <s v="INR"/>
    <s v="France"/>
    <x v="0"/>
    <s v="30K–40K"/>
    <m/>
  </r>
  <r>
    <s v="ff3a4992-9d92-416e-8649-49857b7c42e3"/>
    <s v="06aa3930-ce80-4f5c-ae6d-6c4dfbac46f5"/>
    <x v="111"/>
    <n v="38217"/>
    <s v="Debit"/>
    <s v="ATM"/>
    <s v="Day, Murphy and Delacruz"/>
    <s v="Food"/>
    <s v="USD"/>
    <s v="India"/>
    <x v="0"/>
    <s v="30K–40K"/>
    <m/>
  </r>
  <r>
    <s v="054f7963-b6e1-4a18-a4d8-b7fed00cf571"/>
    <s v="0199c420-1a1b-4de7-a70b-1effcc8a0555"/>
    <x v="180"/>
    <n v="23915"/>
    <s v="Refund"/>
    <s v="ATM"/>
    <s v="Porter-Price"/>
    <s v="Shopping"/>
    <s v="GBP"/>
    <s v="France"/>
    <x v="0"/>
    <s v="20K–30K"/>
    <m/>
  </r>
  <r>
    <s v="21fb641b-6701-4feb-8a3d-b26e992ddd24"/>
    <s v="490768b0-0530-4ee3-9044-d06c1ce80870"/>
    <x v="181"/>
    <n v="34735"/>
    <s v="Credit"/>
    <s v="App"/>
    <s v="Greer-Gonzalez"/>
    <s v="Travel"/>
    <s v="GBP"/>
    <s v="France"/>
    <x v="0"/>
    <s v="30K–40K"/>
    <m/>
  </r>
  <r>
    <s v="dcb1c60b-d4ef-48c5-9530-5e900fe00010"/>
    <s v="6222cf78-f662-41f8-84e9-36900b4e3fdc"/>
    <x v="144"/>
    <n v="7822"/>
    <s v="Debit"/>
    <s v="ATM"/>
    <s v="Smith, Taylor and Long"/>
    <s v="Shopping"/>
    <s v="GBP"/>
    <s v="India"/>
    <x v="0"/>
    <s v="5K–10K"/>
    <m/>
  </r>
  <r>
    <s v="61e09678-91bc-4727-ad36-118533d44b08"/>
    <s v="9ed0c113-f52a-4944-8d73-9eeff1810962"/>
    <x v="182"/>
    <n v="8207"/>
    <s v="Refund"/>
    <s v="Web"/>
    <s v="Huffman-Hancock"/>
    <s v="Grocery"/>
    <s v="EUR"/>
    <s v="France"/>
    <x v="0"/>
    <s v="5K–10K"/>
    <m/>
  </r>
  <r>
    <s v="c7405160-00f8-40fe-ba3e-128f36042f2c"/>
    <s v="7cf2ffb9-24a6-485f-83ae-bd368fea470f"/>
    <x v="183"/>
    <n v="42286"/>
    <s v="Credit"/>
    <s v="App"/>
    <s v="Rose-Ramirez"/>
    <s v="Shopping"/>
    <s v="INR"/>
    <s v="France"/>
    <x v="0"/>
    <s v="40K+"/>
    <m/>
  </r>
  <r>
    <s v="1fc5554c-8a6f-4773-86dd-3b65673ba5c0"/>
    <s v="1745c170-d7bc-4fdf-8948-aff1182e1a8e"/>
    <x v="184"/>
    <n v="16841"/>
    <s v="Debit"/>
    <s v="ATM"/>
    <s v="Bishop, Cruz and Mcmahon"/>
    <s v="Travel"/>
    <s v="GBP"/>
    <s v="India"/>
    <x v="0"/>
    <s v="15K–20K"/>
    <m/>
  </r>
  <r>
    <s v="d3e5013e-0cf5-412c-b694-072942b7c57e"/>
    <s v="688bdcda-f7dc-471d-8c9a-7fec92a5b895"/>
    <x v="185"/>
    <n v="26468"/>
    <s v="Refund"/>
    <s v="Web"/>
    <s v="Jones, Matthews and Mooney"/>
    <s v="Food"/>
    <s v="EUR"/>
    <s v="UK"/>
    <x v="0"/>
    <s v="20K–30K"/>
    <m/>
  </r>
  <r>
    <s v="dab95791-7bd0-42c3-9096-2d28c5569194"/>
    <s v="d039fca6-3c78-46a9-bf50-7e7b348266db"/>
    <x v="186"/>
    <n v="31899"/>
    <s v="Debit"/>
    <s v="ATM"/>
    <s v="Summers, Kennedy and Robinson"/>
    <s v="Shopping"/>
    <s v="EUR"/>
    <s v="UK"/>
    <x v="0"/>
    <s v="30K–40K"/>
    <m/>
  </r>
  <r>
    <s v="dfd030d2-232d-4c75-bc20-8bb30de5a69c"/>
    <s v="1841c249-1288-4f60-8007-3cc2c801c67c"/>
    <x v="187"/>
    <n v="24919"/>
    <s v="Debit"/>
    <s v="ATM"/>
    <s v="Gardner-Mcdaniel"/>
    <s v="Utilities"/>
    <s v="EUR"/>
    <s v="France"/>
    <x v="0"/>
    <s v="20K–30K"/>
    <m/>
  </r>
  <r>
    <s v="b15fd5e8-fc3a-49ce-a2c5-a15cb3d7f89f"/>
    <s v="c6adad4a-37c6-4427-bc67-b332a89dd114"/>
    <x v="188"/>
    <n v="39382"/>
    <s v="Refund"/>
    <s v="Web"/>
    <s v="Thomas, Montes and Bailey"/>
    <s v="Shopping"/>
    <s v="GBP"/>
    <s v="India"/>
    <x v="0"/>
    <s v="30K–40K"/>
    <m/>
  </r>
  <r>
    <s v="5a4c1ba8-f62c-48ed-9d99-eb49f01eb4df"/>
    <s v="35b6a4b0-ca65-4102-8b62-8a19a79e431f"/>
    <x v="94"/>
    <n v="4671"/>
    <s v="Debit"/>
    <s v="App"/>
    <s v="Johnson-Castillo"/>
    <s v="Travel"/>
    <s v="USD"/>
    <s v="India"/>
    <x v="0"/>
    <s v="0–5K"/>
    <m/>
  </r>
  <r>
    <s v="0f867760-a8b0-4beb-93c1-a1eb74d03697"/>
    <s v="5f226e20-db51-4281-b093-8792e76720f8"/>
    <x v="150"/>
    <n v="45474"/>
    <s v="Refund"/>
    <s v="App"/>
    <s v="Reid PLC"/>
    <s v="Utilities"/>
    <s v="INR"/>
    <s v="India"/>
    <x v="0"/>
    <s v="40K+"/>
    <m/>
  </r>
  <r>
    <s v="ab406d22-9690-4a35-b29c-4a2f156e00c4"/>
    <s v="ea805229-b445-4af3-96dc-ae4e89ec5252"/>
    <x v="189"/>
    <n v="37643"/>
    <s v="Debit"/>
    <s v="App"/>
    <s v="Sexton Group"/>
    <s v="Grocery"/>
    <s v="INR"/>
    <s v="USA"/>
    <x v="0"/>
    <s v="30K–40K"/>
    <m/>
  </r>
  <r>
    <s v="003d0a83-e5cc-4f94-bb87-bc20bcd9efda"/>
    <s v="b715cf06-aaae-48c4-ba2d-47f15937d3db"/>
    <x v="190"/>
    <n v="38268"/>
    <s v="Refund"/>
    <s v="Web"/>
    <s v="Hale, Charles and Johnson"/>
    <s v="Grocery"/>
    <s v="EUR"/>
    <s v="UK"/>
    <x v="0"/>
    <s v="30K–40K"/>
    <m/>
  </r>
  <r>
    <s v="c5dfdbb2-69f2-48d8-b170-b8cc152705e5"/>
    <s v="638ed6d1-6f55-4046-82ae-78729c3ecbc8"/>
    <x v="174"/>
    <n v="32594"/>
    <s v="Debit"/>
    <s v="Web"/>
    <s v="Arroyo-Lewis"/>
    <s v="Utilities"/>
    <s v="GBP"/>
    <s v="India"/>
    <x v="0"/>
    <s v="30K–40K"/>
    <m/>
  </r>
  <r>
    <s v="566221a7-1d8a-4b3a-b512-ccaf45856260"/>
    <s v="6a8cfe71-7bca-4161-97f5-e7b86109ce6d"/>
    <x v="191"/>
    <n v="36597"/>
    <s v="Credit"/>
    <s v="ATM"/>
    <s v="Fox, Leon and Brown"/>
    <s v="Utilities"/>
    <s v="GBP"/>
    <s v="France"/>
    <x v="0"/>
    <s v="30K–40K"/>
    <m/>
  </r>
  <r>
    <s v="7a658913-ccf2-4a43-958c-5ac43c000d99"/>
    <s v="26f787ed-d2bd-404f-93bc-b098efb1fa07"/>
    <x v="192"/>
    <n v="49028"/>
    <s v="Credit"/>
    <s v="App"/>
    <s v="Johnson, Romero and Torres"/>
    <s v="Utilities"/>
    <s v="EUR"/>
    <s v="France"/>
    <x v="0"/>
    <s v="40K+"/>
    <m/>
  </r>
  <r>
    <s v="31389027-8c28-4cd4-a461-d43b8e1ccee9"/>
    <s v="3593dc66-cd2a-4216-b7ab-d90d01d993cf"/>
    <x v="73"/>
    <n v="4312"/>
    <s v="Credit"/>
    <s v="App"/>
    <s v="Kelley, Wilson and Aguilar"/>
    <s v="Grocery"/>
    <s v="USD"/>
    <s v="India"/>
    <x v="0"/>
    <s v="0–5K"/>
    <m/>
  </r>
  <r>
    <s v="12240705-d35a-4a14-a437-f9203b10563a"/>
    <s v="f2b5c748-fa6b-4e5d-a5b9-af9d66fcda7b"/>
    <x v="52"/>
    <n v="10509"/>
    <s v="Debit"/>
    <s v="Web"/>
    <s v="Gonzalez LLC"/>
    <s v="Shopping"/>
    <s v="GBP"/>
    <s v="France"/>
    <x v="0"/>
    <s v="10K–15K"/>
    <m/>
  </r>
  <r>
    <s v="0466c0c7-d5a4-41ef-bc14-6f027c0c77e5"/>
    <s v="c633ff19-d958-47d2-be77-e40e215c7024"/>
    <x v="0"/>
    <n v="37423"/>
    <s v="Credit"/>
    <s v="Web"/>
    <s v="White PLC"/>
    <s v="Travel"/>
    <s v="GBP"/>
    <s v="UK"/>
    <x v="0"/>
    <s v="30K–40K"/>
    <m/>
  </r>
  <r>
    <s v="3271dcf6-0071-4c94-b27b-f1b37039d22d"/>
    <s v="a9ed0751-4465-459b-8419-f2b57d79ab44"/>
    <x v="111"/>
    <n v="18245"/>
    <s v="Credit"/>
    <s v="Web"/>
    <s v="Barnett, Larsen and Harper"/>
    <s v="Grocery"/>
    <s v="GBP"/>
    <s v="India"/>
    <x v="0"/>
    <s v="15K–20K"/>
    <m/>
  </r>
  <r>
    <s v="84264520-9be1-442f-8f11-8ed83a08493c"/>
    <s v="8a8f0865-8fc9-49bd-a5bf-b1adecac7eaa"/>
    <x v="193"/>
    <n v="41604"/>
    <s v="Refund"/>
    <s v="App"/>
    <s v="Meyer, Flores and Mason"/>
    <s v="Grocery"/>
    <s v="GBP"/>
    <s v="UK"/>
    <x v="0"/>
    <s v="40K+"/>
    <m/>
  </r>
  <r>
    <s v="c189fcb9-7c09-4096-9770-a5062ab6df22"/>
    <s v="cfdc16d0-6aaf-4f5c-8b6c-cca2c907af5d"/>
    <x v="187"/>
    <n v="30851"/>
    <s v="Debit"/>
    <s v="Web"/>
    <s v="Howard, Hess and Nelson"/>
    <s v="Grocery"/>
    <s v="EUR"/>
    <s v="India"/>
    <x v="0"/>
    <s v="30K–40K"/>
    <m/>
  </r>
  <r>
    <s v="2c737464-6402-4306-a49c-7312991cbb26"/>
    <s v="0465a6d5-e086-42af-b059-c49853140bba"/>
    <x v="194"/>
    <n v="34393"/>
    <s v="Debit"/>
    <s v="Web"/>
    <s v="Alexander-Grant"/>
    <s v="Shopping"/>
    <s v="INR"/>
    <s v="France"/>
    <x v="0"/>
    <s v="30K–40K"/>
    <m/>
  </r>
  <r>
    <s v="13ea5afc-0fdd-4282-ac31-a254074fbe49"/>
    <s v="1db94322-2d85-4eb2-9291-b0496a2ca004"/>
    <x v="175"/>
    <n v="45738"/>
    <s v="Credit"/>
    <s v="ATM"/>
    <s v="Graham, Cook and Stanley"/>
    <s v="Food"/>
    <s v="USD"/>
    <s v="USA"/>
    <x v="0"/>
    <s v="40K+"/>
    <m/>
  </r>
  <r>
    <s v="98ed2175-7eba-4a36-994a-5bfdcf3f0e62"/>
    <s v="5144634d-be64-49c3-bdc5-1701a76f80a9"/>
    <x v="128"/>
    <n v="33487"/>
    <s v="Credit"/>
    <s v="ATM"/>
    <s v="Delgado Ltd"/>
    <s v="Utilities"/>
    <s v="INR"/>
    <s v="India"/>
    <x v="0"/>
    <s v="30K–40K"/>
    <m/>
  </r>
  <r>
    <s v="647611e9-347b-4fff-9276-bb2e185f9658"/>
    <s v="5180d2a0-acdf-4d0f-a51f-ff2de94ed093"/>
    <x v="48"/>
    <n v="11878"/>
    <s v="Debit"/>
    <s v="Web"/>
    <s v="Cameron, Benitez and Cortez"/>
    <s v="Shopping"/>
    <s v="USD"/>
    <s v="France"/>
    <x v="0"/>
    <s v="10K–15K"/>
    <m/>
  </r>
  <r>
    <s v="c0016aeb-0e22-4629-8639-618c523fef19"/>
    <s v="c41c9186-31f5-482f-aecb-559c510cbf3a"/>
    <x v="65"/>
    <n v="20153"/>
    <s v="Debit"/>
    <s v="App"/>
    <s v="Davidson PLC"/>
    <s v="Utilities"/>
    <s v="INR"/>
    <s v="India"/>
    <x v="0"/>
    <s v="20K–30K"/>
    <m/>
  </r>
  <r>
    <s v="95c08df8-8032-4324-a21b-4bf39b63aa9f"/>
    <s v="601031fa-d1e0-4f00-bf99-72f196535180"/>
    <x v="132"/>
    <n v="32617"/>
    <s v="Refund"/>
    <s v="ATM"/>
    <s v="Barr, Turner and Hart"/>
    <s v="Grocery"/>
    <s v="EUR"/>
    <s v="France"/>
    <x v="0"/>
    <s v="30K–40K"/>
    <m/>
  </r>
  <r>
    <s v="85cf3c93-79ff-4246-adc8-b698c7230929"/>
    <s v="cd8801de-c51e-4f7d-a2b7-aabd1be4143d"/>
    <x v="137"/>
    <n v="40783"/>
    <s v="Debit"/>
    <s v="App"/>
    <s v="Thompson, Johnson and Hall"/>
    <s v="Grocery"/>
    <s v="GBP"/>
    <s v="USA"/>
    <x v="0"/>
    <s v="40K+"/>
    <m/>
  </r>
  <r>
    <s v="d33f3d89-cdce-43b5-be0a-39e68b646701"/>
    <s v="ec00caa0-8fbd-4130-9758-2cd6dac24c5a"/>
    <x v="195"/>
    <n v="2789"/>
    <s v="Refund"/>
    <s v="ATM"/>
    <s v="Klein-Rogers"/>
    <s v="Utilities"/>
    <s v="USD"/>
    <s v="USA"/>
    <x v="0"/>
    <s v="0–5K"/>
    <m/>
  </r>
  <r>
    <s v="a523be6d-538c-4b94-ad7b-70fad3b9f176"/>
    <s v="3f69fe38-fc8b-45a7-98aa-03b6a0f0ba56"/>
    <x v="196"/>
    <n v="2261"/>
    <s v="Refund"/>
    <s v="Web"/>
    <s v="Taylor-Patterson"/>
    <s v="Grocery"/>
    <s v="INR"/>
    <s v="USA"/>
    <x v="0"/>
    <s v="0–5K"/>
    <m/>
  </r>
  <r>
    <s v="57326bfd-e5c5-4b71-a8c3-7f6a190112ad"/>
    <s v="020c5a67-4cb4-49a4-80de-4b89be037ad5"/>
    <x v="197"/>
    <n v="11488"/>
    <s v="Debit"/>
    <s v="App"/>
    <s v="Davis, Lee and Mccarty"/>
    <s v="Utilities"/>
    <s v="USD"/>
    <s v="Germany"/>
    <x v="0"/>
    <s v="10K–15K"/>
    <m/>
  </r>
  <r>
    <s v="452bca94-0505-480b-8268-e2b0c55965e1"/>
    <s v="4d09bdc7-9670-46cb-aee2-c023cce6ba76"/>
    <x v="198"/>
    <n v="4415"/>
    <s v="Refund"/>
    <s v="ATM"/>
    <s v="Velasquez LLC"/>
    <s v="Travel"/>
    <s v="INR"/>
    <s v="Germany"/>
    <x v="0"/>
    <s v="0–5K"/>
    <m/>
  </r>
  <r>
    <s v="089ffc1b-dd16-45b7-a8fe-84bf0f5e13c0"/>
    <s v="824500db-ebdb-4c95-9292-57df5cafd149"/>
    <x v="149"/>
    <n v="15597"/>
    <s v="Debit"/>
    <s v="ATM"/>
    <s v="Mack-Clark"/>
    <s v="Utilities"/>
    <s v="INR"/>
    <s v="Germany"/>
    <x v="0"/>
    <s v="15K–20K"/>
    <m/>
  </r>
  <r>
    <s v="78de437c-0164-4439-9940-4fbf673d6192"/>
    <s v="68ba16e9-9745-4ba9-bb21-f62d5620f2de"/>
    <x v="199"/>
    <n v="41690"/>
    <s v="Refund"/>
    <s v="App"/>
    <s v="Miller, Tyler and Powers"/>
    <s v="Food"/>
    <s v="INR"/>
    <s v="Germany"/>
    <x v="0"/>
    <s v="40K+"/>
    <m/>
  </r>
  <r>
    <s v="e814668e-ff0c-42d4-99d5-54ec90e0fdac"/>
    <s v="711f02ac-e905-4731-bd38-7e53f882006a"/>
    <x v="117"/>
    <n v="18928"/>
    <s v="Debit"/>
    <s v="ATM"/>
    <s v="Hampton, Moore and Anderson"/>
    <s v="Shopping"/>
    <s v="GBP"/>
    <s v="France"/>
    <x v="0"/>
    <s v="15K–20K"/>
    <m/>
  </r>
  <r>
    <s v="c4851fc2-3e86-40df-af92-7936fbbebe92"/>
    <s v="15ed9d8a-5948-4633-aed3-dea2f3f9fd86"/>
    <x v="153"/>
    <n v="6980"/>
    <s v="Credit"/>
    <s v="Web"/>
    <s v="Lopez and Sons"/>
    <s v="Travel"/>
    <s v="USD"/>
    <s v="Germany"/>
    <x v="0"/>
    <s v="5K–10K"/>
    <m/>
  </r>
  <r>
    <s v="8222a1f7-2f7b-466e-ac1f-7385bcf99d2c"/>
    <s v="5ca5b513-acf6-48e9-9d8a-e9873f4fdb9b"/>
    <x v="200"/>
    <n v="23618"/>
    <s v="Refund"/>
    <s v="Web"/>
    <s v="Berry PLC"/>
    <s v="Shopping"/>
    <s v="GBP"/>
    <s v="France"/>
    <x v="0"/>
    <s v="20K–30K"/>
    <m/>
  </r>
  <r>
    <s v="2a3c0c48-9d73-4dcb-9898-22a6d1d2172a"/>
    <s v="09fa0833-e2fe-46d1-8b64-acd73331cc05"/>
    <x v="84"/>
    <n v="23986"/>
    <s v="Credit"/>
    <s v="Web"/>
    <s v="Harper LLC"/>
    <s v="Shopping"/>
    <s v="GBP"/>
    <s v="India"/>
    <x v="0"/>
    <s v="20K–30K"/>
    <m/>
  </r>
  <r>
    <s v="7042924d-affb-4b09-8673-65a7d11b3ec4"/>
    <s v="b00fecf4-d53a-4c3a-83ff-0b3a5380531c"/>
    <x v="201"/>
    <n v="12371"/>
    <s v="Refund"/>
    <s v="Web"/>
    <s v="Gutierrez-Harrell"/>
    <s v="Travel"/>
    <s v="INR"/>
    <s v="USA"/>
    <x v="0"/>
    <s v="10K–15K"/>
    <m/>
  </r>
  <r>
    <s v="375c61ff-2331-4262-b5b1-9d44d4d28851"/>
    <s v="181da1f8-f171-4696-a25f-c673ef5e39f3"/>
    <x v="202"/>
    <n v="35482"/>
    <s v="Credit"/>
    <s v="App"/>
    <s v="Chandler, Black and Fischer"/>
    <s v="Travel"/>
    <s v="GBP"/>
    <s v="India"/>
    <x v="0"/>
    <s v="30K–40K"/>
    <m/>
  </r>
  <r>
    <s v="b340a334-2fd3-4a4b-918d-e3c5453225fe"/>
    <s v="9111f1f5-4059-47c9-9bdb-3d4b5ff02ae9"/>
    <x v="203"/>
    <n v="13902"/>
    <s v="Debit"/>
    <s v="Web"/>
    <s v="Bradley, Holmes and Carter"/>
    <s v="Utilities"/>
    <s v="USD"/>
    <s v="UK"/>
    <x v="0"/>
    <s v="10K–15K"/>
    <m/>
  </r>
  <r>
    <s v="23bb5a0d-38d7-474f-a91e-17441face6db"/>
    <s v="15b5160f-0623-44ff-bb6d-40cea1218980"/>
    <x v="204"/>
    <n v="13176"/>
    <s v="Credit"/>
    <s v="ATM"/>
    <s v="Myers Group"/>
    <s v="Grocery"/>
    <s v="USD"/>
    <s v="India"/>
    <x v="0"/>
    <s v="10K–15K"/>
    <m/>
  </r>
  <r>
    <s v="786c2462-7304-4a1a-8501-74c91558f8ff"/>
    <s v="22a7c349-46a6-452d-b251-0186fd951b75"/>
    <x v="15"/>
    <n v="3436"/>
    <s v="Refund"/>
    <s v="ATM"/>
    <s v="Rowland LLC"/>
    <s v="Grocery"/>
    <s v="INR"/>
    <s v="Germany"/>
    <x v="0"/>
    <s v="0–5K"/>
    <m/>
  </r>
  <r>
    <s v="24d6635e-0245-4240-a667-e116585faeb3"/>
    <s v="dd75dd0f-46a5-4245-b525-e3d6709848fd"/>
    <x v="205"/>
    <n v="12181"/>
    <s v="Refund"/>
    <s v="ATM"/>
    <s v="Newton Ltd"/>
    <s v="Utilities"/>
    <s v="EUR"/>
    <s v="Germany"/>
    <x v="0"/>
    <s v="10K–15K"/>
    <m/>
  </r>
  <r>
    <s v="3f2630e3-b3cb-4622-99c2-1586320cd721"/>
    <s v="12c1138b-d7be-4639-8b7d-9216ed99ac9e"/>
    <x v="70"/>
    <n v="34578"/>
    <s v="Refund"/>
    <s v="Web"/>
    <s v="Conrad-Torres"/>
    <s v="Grocery"/>
    <s v="EUR"/>
    <s v="India"/>
    <x v="0"/>
    <s v="30K–40K"/>
    <m/>
  </r>
  <r>
    <s v="41ee6cf1-04c2-432c-aa56-fc9c0b1d9280"/>
    <s v="23b1fa5b-9832-43de-93c4-9a5c892c5c7c"/>
    <x v="206"/>
    <n v="12254"/>
    <s v="Credit"/>
    <s v="App"/>
    <s v="Cole Ltd"/>
    <s v="Utilities"/>
    <s v="EUR"/>
    <s v="Germany"/>
    <x v="0"/>
    <s v="10K–15K"/>
    <m/>
  </r>
  <r>
    <s v="93019feb-ea40-451f-afff-64d5db479829"/>
    <s v="fc01694a-1eac-45d5-964c-c436f18e44f8"/>
    <x v="207"/>
    <n v="32243"/>
    <s v="Debit"/>
    <s v="App"/>
    <s v="Smith, Lopez and Holland"/>
    <s v="Utilities"/>
    <s v="INR"/>
    <s v="USA"/>
    <x v="0"/>
    <s v="30K–40K"/>
    <m/>
  </r>
  <r>
    <s v="fa39ff70-4286-4c45-b03f-e59109753085"/>
    <s v="987de8f2-3e9a-472e-8837-4a8610c1a29a"/>
    <x v="93"/>
    <n v="35832"/>
    <s v="Credit"/>
    <s v="ATM"/>
    <s v="Compton, Bell and Beasley"/>
    <s v="Travel"/>
    <s v="INR"/>
    <s v="India"/>
    <x v="1"/>
    <s v="30K–40K"/>
    <m/>
  </r>
  <r>
    <s v="1b14425e-94ba-483e-a3c6-cbee5bc0c198"/>
    <s v="e771ebab-8fdf-4818-a142-373c0e52cbc1"/>
    <x v="208"/>
    <n v="39915"/>
    <s v="Credit"/>
    <s v="ATM"/>
    <s v="Davis-Jackson"/>
    <s v="Grocery"/>
    <s v="INR"/>
    <s v="UK"/>
    <x v="0"/>
    <s v="30K–40K"/>
    <m/>
  </r>
  <r>
    <s v="6028562f-f6e4-45cd-a753-625ca092979e"/>
    <s v="189c0ffc-dc91-4762-b04e-b32e561f7e5e"/>
    <x v="209"/>
    <n v="40090"/>
    <s v="Debit"/>
    <s v="ATM"/>
    <s v="Schneider, Watkins and Davis"/>
    <s v="Travel"/>
    <s v="EUR"/>
    <s v="Germany"/>
    <x v="0"/>
    <s v="40K+"/>
    <m/>
  </r>
  <r>
    <s v="574b411a-66cf-452f-92b1-791a4538abaa"/>
    <s v="c17c1820-23f6-40e8-8978-25ad137e21d5"/>
    <x v="105"/>
    <n v="40590"/>
    <s v="Refund"/>
    <s v="App"/>
    <s v="Lucas, Hogan and Jones"/>
    <s v="Travel"/>
    <s v="INR"/>
    <s v="USA"/>
    <x v="0"/>
    <s v="40K+"/>
    <m/>
  </r>
  <r>
    <s v="513b7956-d6ac-4304-9a2b-3c73604e263e"/>
    <s v="d4f604c9-2ccd-4ac3-93fa-fe1393a023f2"/>
    <x v="17"/>
    <n v="46022"/>
    <s v="Debit"/>
    <s v="ATM"/>
    <s v="Lewis, Davila and Kelley"/>
    <s v="Food"/>
    <s v="GBP"/>
    <s v="India"/>
    <x v="0"/>
    <s v="40K+"/>
    <m/>
  </r>
  <r>
    <s v="4dd15ed3-e8c7-4b7b-86b9-eea03171cb88"/>
    <s v="42b28540-224b-4b0d-998d-5ca2c485009c"/>
    <x v="21"/>
    <n v="3989"/>
    <s v="Debit"/>
    <s v="App"/>
    <s v="Garcia, Gilbert and Robertson"/>
    <s v="Travel"/>
    <s v="INR"/>
    <s v="France"/>
    <x v="0"/>
    <s v="0–5K"/>
    <m/>
  </r>
  <r>
    <s v="d91f6f79-7d3c-4d71-b418-27e1a97daee1"/>
    <s v="b69c39b9-a73d-43a6-b96e-76fb872fe361"/>
    <x v="112"/>
    <n v="47698"/>
    <s v="Refund"/>
    <s v="Web"/>
    <s v="Weaver-Carlson"/>
    <s v="Shopping"/>
    <s v="INR"/>
    <s v="India"/>
    <x v="0"/>
    <s v="40K+"/>
    <m/>
  </r>
  <r>
    <s v="0c1b3c26-325c-4827-9f19-f370b83271dd"/>
    <s v="dda401e9-b331-4f4d-be90-37354716a271"/>
    <x v="210"/>
    <n v="18332"/>
    <s v="Credit"/>
    <s v="App"/>
    <s v="Hughes, Owens and Jones"/>
    <s v="Utilities"/>
    <s v="GBP"/>
    <s v="France"/>
    <x v="0"/>
    <s v="15K–20K"/>
    <m/>
  </r>
  <r>
    <s v="e280c519-dd8e-4c42-8755-1d510b4718ad"/>
    <s v="4b6a1b1d-00dd-410c-823c-e92989bc84b6"/>
    <x v="211"/>
    <n v="33848"/>
    <s v="Refund"/>
    <s v="ATM"/>
    <s v="Pitts, Johnson and Mathis"/>
    <s v="Utilities"/>
    <s v="GBP"/>
    <s v="India"/>
    <x v="0"/>
    <s v="30K–40K"/>
    <m/>
  </r>
  <r>
    <s v="280915ba-df99-4af1-b7c6-a9f75b4e9592"/>
    <s v="61f53510-3206-4b53-9963-03d936d64282"/>
    <x v="212"/>
    <n v="2553"/>
    <s v="Debit"/>
    <s v="ATM"/>
    <s v="Cooper, Patrick and Martinez"/>
    <s v="Travel"/>
    <s v="INR"/>
    <s v="India"/>
    <x v="0"/>
    <s v="0–5K"/>
    <m/>
  </r>
  <r>
    <s v="7959a6a0-9504-49bd-bf15-c3ad9f97d5bd"/>
    <s v="f13ef6d2-4161-4e87-93d5-8c587e4e182b"/>
    <x v="154"/>
    <n v="25916"/>
    <s v="Refund"/>
    <s v="ATM"/>
    <s v="Wilson-Norton"/>
    <s v="Food"/>
    <s v="USD"/>
    <s v="India"/>
    <x v="0"/>
    <s v="20K–30K"/>
    <m/>
  </r>
  <r>
    <s v="e97ee52a-4dc8-4446-b488-4a16e1f23a20"/>
    <s v="2522466b-c9ab-4a1b-9860-79bb0344e247"/>
    <x v="213"/>
    <n v="48599"/>
    <s v="Credit"/>
    <s v="App"/>
    <s v="Thomas and Sons"/>
    <s v="Utilities"/>
    <s v="GBP"/>
    <s v="France"/>
    <x v="0"/>
    <s v="40K+"/>
    <m/>
  </r>
  <r>
    <s v="f0eaa3c6-d844-4f78-bef5-3ae86219ed06"/>
    <s v="e42ea50a-4dd9-4968-bafe-d6be43e1dfa2"/>
    <x v="61"/>
    <n v="35514"/>
    <s v="Refund"/>
    <s v="App"/>
    <s v="Patel Ltd"/>
    <s v="Travel"/>
    <s v="USD"/>
    <s v="India"/>
    <x v="0"/>
    <s v="30K–40K"/>
    <m/>
  </r>
  <r>
    <s v="266cb656-c929-4016-8642-f2b0e84f540f"/>
    <s v="3f5a0204-23f2-4a2d-8cc5-02e1fc62a7d0"/>
    <x v="214"/>
    <n v="47548"/>
    <s v="Refund"/>
    <s v="Web"/>
    <s v="Gallagher-Patrick"/>
    <s v="Utilities"/>
    <s v="INR"/>
    <s v="France"/>
    <x v="0"/>
    <s v="40K+"/>
    <m/>
  </r>
  <r>
    <s v="45f64f33-8cea-4c8b-848d-0ecceb412b13"/>
    <s v="16222797-8f98-45b3-a6d8-9a8c5324e280"/>
    <x v="215"/>
    <n v="8819"/>
    <s v="Refund"/>
    <s v="Web"/>
    <s v="Gibson PLC"/>
    <s v="Travel"/>
    <s v="INR"/>
    <s v="France"/>
    <x v="0"/>
    <s v="5K–10K"/>
    <m/>
  </r>
  <r>
    <s v="67e5191c-d925-4560-aa86-85392c5ce301"/>
    <s v="7fe5c73f-1b7a-4ea3-aa9f-3eb8dd1d62d3"/>
    <x v="141"/>
    <n v="9914"/>
    <s v="Credit"/>
    <s v="App"/>
    <s v="Wiggins and Sons"/>
    <s v="Grocery"/>
    <s v="GBP"/>
    <s v="India"/>
    <x v="0"/>
    <s v="5K–10K"/>
    <m/>
  </r>
  <r>
    <s v="9cef1f78-4ddf-411b-b95b-ef21e221d1a3"/>
    <s v="15e2eb52-9d3e-4f19-902c-f5265662d87b"/>
    <x v="3"/>
    <n v="48595"/>
    <s v="Refund"/>
    <s v="App"/>
    <s v="Wright, Frazier and Jackson"/>
    <s v="Grocery"/>
    <s v="EUR"/>
    <s v="India"/>
    <x v="0"/>
    <s v="40K+"/>
    <m/>
  </r>
  <r>
    <s v="b9e8ae56-04d0-41fb-838f-3778aab47c6e"/>
    <s v="ad21e2ab-aac3-4d22-bbb4-7ebfce0efed3"/>
    <x v="102"/>
    <n v="457"/>
    <s v="Refund"/>
    <s v="ATM"/>
    <s v="Miller and Sons"/>
    <s v="Travel"/>
    <s v="INR"/>
    <s v="India"/>
    <x v="0"/>
    <s v="0–5K"/>
    <m/>
  </r>
  <r>
    <s v="1beff1ff-58dd-4411-b5d2-148ced14f628"/>
    <s v="4696db0e-0a30-4255-a908-19c14b4cf406"/>
    <x v="177"/>
    <n v="47831"/>
    <s v="Refund"/>
    <s v="ATM"/>
    <s v="Wilson-Fitzgerald"/>
    <s v="Food"/>
    <s v="USD"/>
    <s v="USA"/>
    <x v="0"/>
    <s v="40K+"/>
    <m/>
  </r>
  <r>
    <s v="57fb7373-af22-4c7a-9dee-acba905d811c"/>
    <s v="142f4290-d7bd-4791-86de-025e03e982fa"/>
    <x v="135"/>
    <n v="6140"/>
    <s v="Refund"/>
    <s v="App"/>
    <s v="Stevens-Glenn"/>
    <s v="Utilities"/>
    <s v="INR"/>
    <s v="Germany"/>
    <x v="0"/>
    <s v="5K–10K"/>
    <m/>
  </r>
  <r>
    <s v="d81cabd0-b4fc-4bf7-84c9-ffd0d2cce62e"/>
    <s v="5167c254-a980-4a11-825a-af834eaaaa65"/>
    <x v="2"/>
    <n v="10930"/>
    <s v="Refund"/>
    <s v="ATM"/>
    <s v="Jackson LLC"/>
    <s v="Travel"/>
    <s v="USD"/>
    <s v="India"/>
    <x v="0"/>
    <s v="10K–15K"/>
    <m/>
  </r>
  <r>
    <s v="99d907e5-ee3f-45bd-b430-472353b84f34"/>
    <s v="22b5df97-6b48-4220-a354-f6ae6d195acc"/>
    <x v="216"/>
    <n v="41027"/>
    <s v="Debit"/>
    <s v="Web"/>
    <s v="Holland-Phillips"/>
    <s v="Travel"/>
    <s v="INR"/>
    <s v="France"/>
    <x v="0"/>
    <s v="40K+"/>
    <m/>
  </r>
  <r>
    <s v="df595c7c-bf35-4f4b-b8b1-205e391158d0"/>
    <s v="b0977501-9c68-4b36-aa46-a794a60153ea"/>
    <x v="217"/>
    <n v="23528"/>
    <s v="Debit"/>
    <s v="ATM"/>
    <s v="Boyer-Duffy"/>
    <s v="Grocery"/>
    <s v="INR"/>
    <s v="USA"/>
    <x v="0"/>
    <s v="20K–30K"/>
    <m/>
  </r>
  <r>
    <s v="04a4211a-40e1-4768-bcd1-795081d1596a"/>
    <s v="98103029-1d04-4a25-a450-8eb5873156b8"/>
    <x v="85"/>
    <n v="48529"/>
    <s v="Credit"/>
    <s v="Web"/>
    <s v="Smith Group"/>
    <s v="Travel"/>
    <s v="INR"/>
    <s v="USA"/>
    <x v="0"/>
    <s v="40K+"/>
    <m/>
  </r>
  <r>
    <s v="b5f22c1d-509e-4263-aa8a-995283448662"/>
    <s v="5b9999d7-7322-4dfa-aa76-c29dd45b875b"/>
    <x v="218"/>
    <n v="27601"/>
    <s v="Debit"/>
    <s v="ATM"/>
    <s v="Snyder Ltd"/>
    <s v="Shopping"/>
    <s v="GBP"/>
    <s v="UK"/>
    <x v="0"/>
    <s v="20K–30K"/>
    <m/>
  </r>
  <r>
    <s v="9f4e6425-3563-4294-bf3e-777a85573355"/>
    <s v="1a35187c-79da-40b9-920c-d3b84d26d96f"/>
    <x v="85"/>
    <n v="30566"/>
    <s v="Refund"/>
    <s v="ATM"/>
    <s v="Martinez, Rivera and Kim"/>
    <s v="Utilities"/>
    <s v="USD"/>
    <s v="Germany"/>
    <x v="0"/>
    <s v="30K–40K"/>
    <m/>
  </r>
  <r>
    <s v="f94a1dee-3e9f-4945-980b-4fce43b0a542"/>
    <s v="dfa4807e-b1a1-4d39-b1ab-ea96e2f4c35c"/>
    <x v="53"/>
    <n v="22394"/>
    <s v="Refund"/>
    <s v="Web"/>
    <s v="Adams and Sons"/>
    <s v="Utilities"/>
    <s v="INR"/>
    <s v="Germany"/>
    <x v="0"/>
    <s v="20K–30K"/>
    <m/>
  </r>
  <r>
    <s v="583796ce-643b-4776-8f92-da64dc91acce"/>
    <s v="1cce93d1-e5c8-4361-ad20-022ada5460b1"/>
    <x v="219"/>
    <n v="40241"/>
    <s v="Debit"/>
    <s v="App"/>
    <s v="Glover, Jones and Holder"/>
    <s v="Food"/>
    <s v="USD"/>
    <s v="UK"/>
    <x v="0"/>
    <s v="40K+"/>
    <m/>
  </r>
  <r>
    <s v="df7a78a6-60f6-4ad0-8a8f-4951db5f50ee"/>
    <s v="4e2cf688-1adf-4bdb-afed-84ebfedb852f"/>
    <x v="40"/>
    <n v="24294"/>
    <s v="Refund"/>
    <s v="App"/>
    <s v="Frazier-Johnson"/>
    <s v="Travel"/>
    <s v="INR"/>
    <s v="USA"/>
    <x v="0"/>
    <s v="20K–30K"/>
    <m/>
  </r>
  <r>
    <s v="6f8859a5-aa02-476e-949c-b47e5209308e"/>
    <s v="64029517-2a9e-4868-83f2-636e72050a31"/>
    <x v="180"/>
    <n v="17548"/>
    <s v="Debit"/>
    <s v="ATM"/>
    <s v="Kelly-Ramirez"/>
    <s v="Shopping"/>
    <s v="GBP"/>
    <s v="France"/>
    <x v="0"/>
    <s v="15K–20K"/>
    <m/>
  </r>
  <r>
    <s v="3bc3373b-d196-4439-8aef-728c6791a5d4"/>
    <s v="6876826d-9173-46c9-a1ad-abb79a62513f"/>
    <x v="220"/>
    <n v="41986"/>
    <s v="Credit"/>
    <s v="Web"/>
    <s v="Harris Ltd"/>
    <s v="Shopping"/>
    <s v="INR"/>
    <s v="UK"/>
    <x v="0"/>
    <s v="40K+"/>
    <m/>
  </r>
  <r>
    <s v="1b152869-b326-4a45-892a-f03ba5adf53b"/>
    <s v="846f2856-2956-4672-a34e-881530fff4f6"/>
    <x v="109"/>
    <n v="29755"/>
    <s v="Credit"/>
    <s v="ATM"/>
    <s v="Gaines and Sons"/>
    <s v="Grocery"/>
    <s v="GBP"/>
    <s v="Germany"/>
    <x v="0"/>
    <s v="20K–30K"/>
    <m/>
  </r>
  <r>
    <s v="15e00003-d84d-458b-875b-4c14f8462054"/>
    <s v="3ad361de-17cd-4a14-ab8f-ca44ed9a79a2"/>
    <x v="61"/>
    <n v="37519"/>
    <s v="Credit"/>
    <s v="App"/>
    <s v="Robles-Curtis"/>
    <s v="Food"/>
    <s v="USD"/>
    <s v="USA"/>
    <x v="0"/>
    <s v="30K–40K"/>
    <m/>
  </r>
  <r>
    <s v="e95528be-759b-49c4-9625-e7c45775820a"/>
    <s v="4c407098-5dd6-4593-b1f2-c908e38dbb7e"/>
    <x v="221"/>
    <n v="15485"/>
    <s v="Credit"/>
    <s v="Web"/>
    <s v="Jones Group"/>
    <s v="Shopping"/>
    <s v="INR"/>
    <s v="India"/>
    <x v="0"/>
    <s v="15K–20K"/>
    <m/>
  </r>
  <r>
    <s v="f094d333-e48d-4b46-a5cf-03baddb2f3da"/>
    <s v="75b8b565-cb64-4023-8be9-1cbccaa2e10f"/>
    <x v="222"/>
    <n v="36039"/>
    <s v="Refund"/>
    <s v="Web"/>
    <s v="Garza-Green"/>
    <s v="Grocery"/>
    <s v="GBP"/>
    <s v="UK"/>
    <x v="0"/>
    <s v="30K–40K"/>
    <m/>
  </r>
  <r>
    <s v="d856bbb0-8bb2-4e2a-bce0-244b89f464ad"/>
    <s v="98f1d552-8086-4f58-a959-642a7ddf20e5"/>
    <x v="223"/>
    <n v="47644"/>
    <s v="Credit"/>
    <s v="ATM"/>
    <s v="Blair, Carr and Snyder"/>
    <s v="Shopping"/>
    <s v="EUR"/>
    <s v="France"/>
    <x v="0"/>
    <s v="40K+"/>
    <m/>
  </r>
  <r>
    <s v="29cf0d42-3677-4ea6-818b-6d331551de12"/>
    <s v="4b4444b5-4700-4868-978e-651a0a999085"/>
    <x v="224"/>
    <n v="38212"/>
    <s v="Debit"/>
    <s v="Web"/>
    <s v="Vasquez, Andrews and Sherman"/>
    <s v="Food"/>
    <s v="EUR"/>
    <s v="India"/>
    <x v="0"/>
    <s v="30K–40K"/>
    <m/>
  </r>
  <r>
    <s v="8ca9db0b-5347-4d8a-84ba-f4271e49dc9e"/>
    <s v="7fec7d97-8e13-4327-b461-cc8f6e1625f3"/>
    <x v="189"/>
    <n v="9299"/>
    <s v="Refund"/>
    <s v="ATM"/>
    <s v="Erickson Group"/>
    <s v="Utilities"/>
    <s v="GBP"/>
    <s v="USA"/>
    <x v="0"/>
    <s v="5K–10K"/>
    <m/>
  </r>
  <r>
    <s v="f10f835c-81fa-45ad-973f-9cd6041363f5"/>
    <s v="fe51894d-4834-4b3a-8514-7fea96447c04"/>
    <x v="211"/>
    <n v="36532"/>
    <s v="Refund"/>
    <s v="App"/>
    <s v="Davis PLC"/>
    <s v="Travel"/>
    <s v="INR"/>
    <s v="UK"/>
    <x v="0"/>
    <s v="30K–40K"/>
    <m/>
  </r>
  <r>
    <s v="7b21fb00-5c15-4b78-a751-d21300271097"/>
    <s v="b8daa7f2-3183-4385-84d3-5f1f6d096ec0"/>
    <x v="212"/>
    <n v="18354"/>
    <s v="Refund"/>
    <s v="Web"/>
    <s v="Cummings-Martinez"/>
    <s v="Grocery"/>
    <s v="EUR"/>
    <s v="UK"/>
    <x v="0"/>
    <s v="15K–20K"/>
    <m/>
  </r>
  <r>
    <s v="6326ee35-3e40-4347-9907-e4c01a254c4e"/>
    <s v="491f7bd6-3d85-4d44-9426-8795b1b27d3e"/>
    <x v="109"/>
    <n v="8477"/>
    <s v="Debit"/>
    <s v="Web"/>
    <s v="Jones-Woods"/>
    <s v="Travel"/>
    <s v="EUR"/>
    <s v="USA"/>
    <x v="0"/>
    <s v="5K–10K"/>
    <m/>
  </r>
  <r>
    <s v="0d08fd13-43b5-4520-bb19-e603aa041558"/>
    <s v="a6ee8026-f9e6-4cca-81e2-10eca57cf826"/>
    <x v="34"/>
    <n v="38344"/>
    <s v="Credit"/>
    <s v="App"/>
    <s v="Thompson-Little"/>
    <s v="Travel"/>
    <s v="USD"/>
    <s v="France"/>
    <x v="0"/>
    <s v="30K–40K"/>
    <m/>
  </r>
  <r>
    <s v="586d4572-d359-4f67-9a04-159e017a666a"/>
    <s v="fb306736-05fc-47b7-a7fc-fdcd398e0b7a"/>
    <x v="225"/>
    <n v="33017"/>
    <s v="Refund"/>
    <s v="App"/>
    <s v="Fox, Benitez and White"/>
    <s v="Shopping"/>
    <s v="EUR"/>
    <s v="France"/>
    <x v="0"/>
    <s v="30K–40K"/>
    <m/>
  </r>
  <r>
    <s v="ae299c08-e1f1-4c64-910d-06b689fd6af9"/>
    <s v="971056e2-1584-4b4d-ad84-41566a686d6f"/>
    <x v="161"/>
    <n v="1476"/>
    <s v="Refund"/>
    <s v="App"/>
    <s v="Ortiz, Reese and Thompson"/>
    <s v="Grocery"/>
    <s v="INR"/>
    <s v="France"/>
    <x v="0"/>
    <s v="0–5K"/>
    <m/>
  </r>
  <r>
    <s v="eb6b10ac-51de-4246-9df4-43de44bffcf4"/>
    <s v="15303ada-f369-4b22-b949-ae4b87ea36aa"/>
    <x v="116"/>
    <n v="15243"/>
    <s v="Refund"/>
    <s v="App"/>
    <s v="Rivera LLC"/>
    <s v="Shopping"/>
    <s v="USD"/>
    <s v="France"/>
    <x v="0"/>
    <s v="15K–20K"/>
    <m/>
  </r>
  <r>
    <s v="c5412b14-81f2-4798-b0bf-ad8107e56133"/>
    <s v="947a59ff-1905-4cd1-aa30-b1e143750508"/>
    <x v="226"/>
    <n v="2110"/>
    <s v="Refund"/>
    <s v="App"/>
    <s v="Young-Thompson"/>
    <s v="Travel"/>
    <s v="INR"/>
    <s v="USA"/>
    <x v="0"/>
    <s v="0–5K"/>
    <m/>
  </r>
  <r>
    <s v="f437109d-0075-4c4d-9bb0-56a2e50f48e5"/>
    <s v="6084b2b0-b5fc-491f-aa30-91ca61a913ed"/>
    <x v="25"/>
    <n v="1635"/>
    <s v="Credit"/>
    <s v="Web"/>
    <s v="Petersen, Lawson and Davis"/>
    <s v="Grocery"/>
    <s v="USD"/>
    <s v="Germany"/>
    <x v="0"/>
    <s v="0–5K"/>
    <m/>
  </r>
  <r>
    <s v="75ec11f3-3d86-4dc8-a34c-816e93d87e8e"/>
    <s v="16396b7a-7272-4168-9f58-7caae13ae716"/>
    <x v="223"/>
    <n v="14164"/>
    <s v="Debit"/>
    <s v="App"/>
    <s v="Thompson PLC"/>
    <s v="Utilities"/>
    <s v="USD"/>
    <s v="Germany"/>
    <x v="0"/>
    <s v="10K–15K"/>
    <m/>
  </r>
  <r>
    <s v="d4c3aaaa-eceb-437a-abbd-dadbafd6224f"/>
    <s v="ce89ce20-ca95-43d2-84e8-b77703b267e2"/>
    <x v="43"/>
    <n v="42022"/>
    <s v="Credit"/>
    <s v="App"/>
    <s v="Carter-Powers"/>
    <s v="Utilities"/>
    <s v="USD"/>
    <s v="India"/>
    <x v="0"/>
    <s v="40K+"/>
    <m/>
  </r>
  <r>
    <s v="20726dd9-e073-4191-8aba-ea307bfed5c5"/>
    <s v="3c6c0da8-7f42-442c-9baf-665329bbd86e"/>
    <x v="227"/>
    <n v="37604"/>
    <s v="Refund"/>
    <s v="ATM"/>
    <s v="Pham-Potts"/>
    <s v="Utilities"/>
    <s v="GBP"/>
    <s v="Germany"/>
    <x v="0"/>
    <s v="30K–40K"/>
    <m/>
  </r>
  <r>
    <s v="3a49cb04-37ba-428d-86f7-302d62bd99ae"/>
    <s v="314f7e99-5a24-4786-8af3-72be364ac7f4"/>
    <x v="165"/>
    <n v="11034"/>
    <s v="Debit"/>
    <s v="App"/>
    <s v="Adkins-Harrison"/>
    <s v="Travel"/>
    <s v="GBP"/>
    <s v="Germany"/>
    <x v="0"/>
    <s v="10K–15K"/>
    <m/>
  </r>
  <r>
    <s v="1082f73a-a89a-450d-826f-f9f46c356df7"/>
    <s v="a72fabab-25ed-4ea9-a69d-c3b6c74093ac"/>
    <x v="228"/>
    <n v="11662"/>
    <s v="Refund"/>
    <s v="Web"/>
    <s v="Williamson PLC"/>
    <s v="Food"/>
    <s v="INR"/>
    <s v="Germany"/>
    <x v="0"/>
    <s v="10K–15K"/>
    <m/>
  </r>
  <r>
    <s v="4f926225-ad4f-4f49-97c1-bb39cd66eb5d"/>
    <s v="e688f05e-7e6f-432d-b67c-f0887f4ad1b5"/>
    <x v="221"/>
    <n v="1397"/>
    <s v="Credit"/>
    <s v="App"/>
    <s v="Miller PLC"/>
    <s v="Shopping"/>
    <s v="USD"/>
    <s v="USA"/>
    <x v="0"/>
    <s v="0–5K"/>
    <m/>
  </r>
  <r>
    <s v="b486af13-cba5-4fd6-9679-3f0612644672"/>
    <s v="46121549-53a0-4862-a732-acd62f348ad2"/>
    <x v="98"/>
    <n v="35044"/>
    <s v="Credit"/>
    <s v="ATM"/>
    <s v="Medina, Jordan and Hill"/>
    <s v="Travel"/>
    <s v="INR"/>
    <s v="USA"/>
    <x v="0"/>
    <s v="30K–40K"/>
    <m/>
  </r>
  <r>
    <s v="1cda0f4b-1d74-4336-ade5-e02721ece55e"/>
    <s v="42cea886-27c8-486a-83fd-60b3afbd57df"/>
    <x v="104"/>
    <n v="37085"/>
    <s v="Refund"/>
    <s v="App"/>
    <s v="Murphy, Faulkner and Arias"/>
    <s v="Shopping"/>
    <s v="USD"/>
    <s v="India"/>
    <x v="1"/>
    <s v="30K–40K"/>
    <m/>
  </r>
  <r>
    <s v="c87e7309-2c99-4175-9a3a-fac9365c6e11"/>
    <s v="a15b79b6-1385-475c-a1f0-c098d1935abb"/>
    <x v="3"/>
    <n v="14905"/>
    <s v="Debit"/>
    <s v="Web"/>
    <s v="Terry-Long"/>
    <s v="Shopping"/>
    <s v="USD"/>
    <s v="India"/>
    <x v="1"/>
    <s v="10K–15K"/>
    <m/>
  </r>
  <r>
    <s v="f28f30c0-3354-40ac-b1e8-0db531733582"/>
    <s v="3df41cf4-88e0-4c19-827f-2b36701688a2"/>
    <x v="229"/>
    <n v="9590"/>
    <s v="Debit"/>
    <s v="ATM"/>
    <s v="Le, Walker and Joseph"/>
    <s v="Travel"/>
    <s v="EUR"/>
    <s v="USA"/>
    <x v="0"/>
    <s v="5K–10K"/>
    <m/>
  </r>
  <r>
    <s v="140b3e21-dc3c-4afc-9e49-c60a89096b5e"/>
    <s v="3d4b89bc-bedd-4067-ae8a-cafe6ca32e8b"/>
    <x v="177"/>
    <n v="23184"/>
    <s v="Credit"/>
    <s v="Web"/>
    <s v="Thomas-Gill"/>
    <s v="Travel"/>
    <s v="EUR"/>
    <s v="USA"/>
    <x v="0"/>
    <s v="20K–30K"/>
    <m/>
  </r>
  <r>
    <s v="f060f172-a84a-4aff-bfe8-1b4c86814d6b"/>
    <s v="0ea85777-89cf-414b-a49e-36c5728c9205"/>
    <x v="64"/>
    <n v="40983"/>
    <s v="Refund"/>
    <s v="App"/>
    <s v="Diaz-Brooks"/>
    <s v="Utilities"/>
    <s v="INR"/>
    <s v="India"/>
    <x v="0"/>
    <s v="40K+"/>
    <m/>
  </r>
  <r>
    <s v="acc99b97-fd77-41a8-a9e9-d60bc844a165"/>
    <s v="6d3914c0-1b20-4bf6-9e4b-aa2aaeee1052"/>
    <x v="36"/>
    <n v="18440"/>
    <s v="Refund"/>
    <s v="App"/>
    <s v="Montoya, Wong and Cox"/>
    <s v="Shopping"/>
    <s v="GBP"/>
    <s v="Germany"/>
    <x v="0"/>
    <s v="15K–20K"/>
    <m/>
  </r>
  <r>
    <s v="b6e3e228-f129-4dcb-86ba-d39c463804a1"/>
    <s v="10fdb1ca-941a-4e9c-915a-d4d14700a3cd"/>
    <x v="120"/>
    <n v="9790"/>
    <s v="Credit"/>
    <s v="Web"/>
    <s v="Hall, Sutton and Williams"/>
    <s v="Grocery"/>
    <s v="USD"/>
    <s v="USA"/>
    <x v="0"/>
    <s v="5K–10K"/>
    <m/>
  </r>
  <r>
    <s v="4653ff61-315b-44ae-8017-fb92320eed22"/>
    <s v="5996c8b3-7fab-491c-a498-fe88eda0f2f3"/>
    <x v="230"/>
    <n v="40530"/>
    <s v="Debit"/>
    <s v="Web"/>
    <s v="Stein and Sons"/>
    <s v="Utilities"/>
    <s v="USD"/>
    <s v="Germany"/>
    <x v="0"/>
    <s v="40K+"/>
    <m/>
  </r>
  <r>
    <s v="360ae10c-1436-4260-9434-092dcbbeea05"/>
    <s v="118dcca6-2f52-4eb6-9629-2b043072b121"/>
    <x v="231"/>
    <n v="11735"/>
    <s v="Refund"/>
    <s v="Web"/>
    <s v="Bennett and Sons"/>
    <s v="Travel"/>
    <s v="GBP"/>
    <s v="India"/>
    <x v="0"/>
    <s v="10K–15K"/>
    <m/>
  </r>
  <r>
    <s v="9dfa9c55-e732-43e6-9087-d0dde6b6f42c"/>
    <s v="5768ba9a-1fa9-4bd6-af25-cbe207fe7ec8"/>
    <x v="1"/>
    <n v="36907"/>
    <s v="Credit"/>
    <s v="Web"/>
    <s v="Zavala Group"/>
    <s v="Food"/>
    <s v="USD"/>
    <s v="UK"/>
    <x v="0"/>
    <s v="30K–40K"/>
    <m/>
  </r>
  <r>
    <s v="d8f8cb97-b255-414f-8b8d-cebfb3bebf34"/>
    <s v="af2dd8f0-1d19-4eec-929f-efba97bf86b3"/>
    <x v="188"/>
    <n v="25294"/>
    <s v="Debit"/>
    <s v="App"/>
    <s v="Daniel, Lopez and White"/>
    <s v="Shopping"/>
    <s v="GBP"/>
    <s v="Germany"/>
    <x v="0"/>
    <s v="20K–30K"/>
    <m/>
  </r>
  <r>
    <s v="9722dd1e-121c-4ab5-bce9-f48b7ac4322e"/>
    <s v="feb6a282-54c5-427d-a630-f8e3286f793d"/>
    <x v="232"/>
    <n v="41417"/>
    <s v="Credit"/>
    <s v="App"/>
    <s v="Gordon-Franklin"/>
    <s v="Shopping"/>
    <s v="GBP"/>
    <s v="France"/>
    <x v="0"/>
    <s v="40K+"/>
    <m/>
  </r>
  <r>
    <s v="005c5023-c2bf-47cb-92f4-cf2e5887a3f1"/>
    <s v="f10f1f62-e46f-4e3b-87f6-dfaa4ce31c63"/>
    <x v="233"/>
    <n v="38455"/>
    <s v="Credit"/>
    <s v="App"/>
    <s v="Calderon Inc"/>
    <s v="Grocery"/>
    <s v="GBP"/>
    <s v="UK"/>
    <x v="0"/>
    <s v="30K–40K"/>
    <m/>
  </r>
  <r>
    <s v="a9f5e7b1-4e4b-4176-987a-e31a9673060a"/>
    <s v="229edea1-8b5f-4ab3-9689-44a51cddac23"/>
    <x v="149"/>
    <n v="8796"/>
    <s v="Credit"/>
    <s v="Web"/>
    <s v="Chandler-Cunningham"/>
    <s v="Travel"/>
    <s v="USD"/>
    <s v="USA"/>
    <x v="0"/>
    <s v="5K–10K"/>
    <m/>
  </r>
  <r>
    <s v="0493604f-35ed-4251-a738-dc602c15323b"/>
    <s v="2f9ffc1c-a043-4943-a9cd-d91a57ee3e46"/>
    <x v="47"/>
    <n v="22010"/>
    <s v="Refund"/>
    <s v="ATM"/>
    <s v="Herring, Marshall and Barry"/>
    <s v="Food"/>
    <s v="INR"/>
    <s v="UK"/>
    <x v="0"/>
    <s v="20K–30K"/>
    <m/>
  </r>
  <r>
    <s v="c8a9c12b-b335-4fe7-a615-afc088bf6f17"/>
    <s v="0adaf92d-2534-4858-b1e8-9782e23d2e90"/>
    <x v="94"/>
    <n v="31066"/>
    <s v="Debit"/>
    <s v="Web"/>
    <s v="Koch-Wang"/>
    <s v="Grocery"/>
    <s v="EUR"/>
    <s v="Germany"/>
    <x v="0"/>
    <s v="30K–40K"/>
    <m/>
  </r>
  <r>
    <s v="bfd0b79b-c7d7-41cb-b7c6-9163f1bd04e4"/>
    <s v="333ea67c-c5ad-4ab1-8e36-01575695ac3c"/>
    <x v="141"/>
    <n v="14156"/>
    <s v="Refund"/>
    <s v="ATM"/>
    <s v="Warren-Clark"/>
    <s v="Travel"/>
    <s v="EUR"/>
    <s v="France"/>
    <x v="0"/>
    <s v="10K–15K"/>
    <m/>
  </r>
  <r>
    <s v="86d4603a-a200-47e2-9d8e-8045b4c3d309"/>
    <s v="7021e6b0-4937-498d-a6c0-cc8e3fec4cd1"/>
    <x v="89"/>
    <n v="16796"/>
    <s v="Credit"/>
    <s v="ATM"/>
    <s v="Chase, Hunt and Jones"/>
    <s v="Utilities"/>
    <s v="GBP"/>
    <s v="Germany"/>
    <x v="0"/>
    <s v="15K–20K"/>
    <m/>
  </r>
  <r>
    <s v="d203382f-9c07-4917-986c-4e80ff7d212f"/>
    <s v="8839e2b5-409d-408c-84e2-ca170150e863"/>
    <x v="34"/>
    <n v="45894"/>
    <s v="Refund"/>
    <s v="ATM"/>
    <s v="Knight, Miller and Bowman"/>
    <s v="Grocery"/>
    <s v="INR"/>
    <s v="UK"/>
    <x v="0"/>
    <s v="40K+"/>
    <m/>
  </r>
  <r>
    <s v="be35a534-66ef-419a-b9fe-4810c81abc01"/>
    <s v="f131aac7-9f4b-4e25-9f14-72dbc7ff1f21"/>
    <x v="192"/>
    <n v="27035"/>
    <s v="Refund"/>
    <s v="App"/>
    <s v="Meyer, Brown and Ramos"/>
    <s v="Travel"/>
    <s v="EUR"/>
    <s v="France"/>
    <x v="0"/>
    <s v="20K–30K"/>
    <m/>
  </r>
  <r>
    <s v="c2ab36a7-5dff-44f4-9876-95b023ac2b84"/>
    <s v="2f57fe38-3500-4ba6-835d-6edea3c9ce99"/>
    <x v="234"/>
    <n v="25599"/>
    <s v="Refund"/>
    <s v="ATM"/>
    <s v="Li-Decker"/>
    <s v="Utilities"/>
    <s v="GBP"/>
    <s v="India"/>
    <x v="0"/>
    <s v="20K–30K"/>
    <m/>
  </r>
  <r>
    <s v="2901cb3a-8213-4bfe-8210-96d4cad7ab0b"/>
    <s v="6866bda9-f4d7-457a-923c-6b6cb499acf3"/>
    <x v="30"/>
    <n v="11409"/>
    <s v="Credit"/>
    <s v="Web"/>
    <s v="Evans, Thompson and Anderson"/>
    <s v="Grocery"/>
    <s v="INR"/>
    <s v="India"/>
    <x v="0"/>
    <s v="10K–15K"/>
    <m/>
  </r>
  <r>
    <s v="7fb5a235-3541-4dbd-9316-93967edd05ba"/>
    <s v="c03f0034-7399-4177-a17a-56b10641ff10"/>
    <x v="171"/>
    <n v="37979"/>
    <s v="Credit"/>
    <s v="ATM"/>
    <s v="Johnson, Hernandez and Terry"/>
    <s v="Travel"/>
    <s v="GBP"/>
    <s v="Germany"/>
    <x v="0"/>
    <s v="30K–40K"/>
    <m/>
  </r>
  <r>
    <s v="9875f4f2-bfd8-4305-b8ce-dc415cc93118"/>
    <s v="75da3e50-822b-4c3d-b149-403167ef7e9e"/>
    <x v="133"/>
    <n v="3468"/>
    <s v="Credit"/>
    <s v="Web"/>
    <s v="Phillips LLC"/>
    <s v="Food"/>
    <s v="USD"/>
    <s v="USA"/>
    <x v="0"/>
    <s v="0–5K"/>
    <m/>
  </r>
  <r>
    <s v="bd16b04f-2cf6-4298-813b-5c6d6acc59ee"/>
    <s v="c3aea2d1-ba2b-4ab5-91b0-a3c5c9e7baba"/>
    <x v="1"/>
    <n v="14654"/>
    <s v="Credit"/>
    <s v="Web"/>
    <s v="Long, Henderson and Johnson"/>
    <s v="Shopping"/>
    <s v="EUR"/>
    <s v="France"/>
    <x v="0"/>
    <s v="10K–15K"/>
    <m/>
  </r>
  <r>
    <s v="dcd4ff33-eede-4c34-80e9-54f6f57458f9"/>
    <s v="baa5daef-aba3-470b-85c4-b44ff93b5dbf"/>
    <x v="74"/>
    <n v="28594"/>
    <s v="Refund"/>
    <s v="ATM"/>
    <s v="Jones-Rivera"/>
    <s v="Travel"/>
    <s v="USD"/>
    <s v="UK"/>
    <x v="0"/>
    <s v="20K–30K"/>
    <m/>
  </r>
  <r>
    <s v="439ccea1-7d41-413a-a637-bc63dc4f6fb6"/>
    <s v="16b26435-7bb8-4e94-b03f-1ed0add178ef"/>
    <x v="235"/>
    <n v="7063"/>
    <s v="Refund"/>
    <s v="ATM"/>
    <s v="Branch, Elliott and Davidson"/>
    <s v="Travel"/>
    <s v="GBP"/>
    <s v="UK"/>
    <x v="0"/>
    <s v="5K–10K"/>
    <m/>
  </r>
  <r>
    <s v="99cf6fee-1241-41ef-8a5e-e510fc99c09c"/>
    <s v="a38685f6-6db7-44f3-909d-5c8d4562daff"/>
    <x v="236"/>
    <n v="42171"/>
    <s v="Credit"/>
    <s v="Web"/>
    <s v="Stone-Baxter"/>
    <s v="Shopping"/>
    <s v="EUR"/>
    <s v="France"/>
    <x v="0"/>
    <s v="40K+"/>
    <m/>
  </r>
  <r>
    <s v="cb461201-0838-4851-ba23-1ecfa7a96066"/>
    <s v="a5d01c19-b801-40f9-87a3-177c322931d3"/>
    <x v="237"/>
    <n v="37555"/>
    <s v="Refund"/>
    <s v="Web"/>
    <s v="Smith Group"/>
    <s v="Shopping"/>
    <s v="EUR"/>
    <s v="UK"/>
    <x v="0"/>
    <s v="30K–40K"/>
    <m/>
  </r>
  <r>
    <s v="ebee1a42-8f53-4855-936a-9a90582f94e1"/>
    <s v="def0c738-5996-41d6-9565-fe5d145581da"/>
    <x v="141"/>
    <n v="36373"/>
    <s v="Credit"/>
    <s v="Web"/>
    <s v="Young Inc"/>
    <s v="Shopping"/>
    <s v="INR"/>
    <s v="France"/>
    <x v="0"/>
    <s v="30K–40K"/>
    <m/>
  </r>
  <r>
    <s v="d2dee28e-6fb9-440b-99a5-6a4f7ba40d39"/>
    <s v="64954fe3-b1db-4b32-a274-0d4e159cebfc"/>
    <x v="95"/>
    <n v="17797"/>
    <s v="Debit"/>
    <s v="Web"/>
    <s v="Adkins, Gonzalez and Robles"/>
    <s v="Utilities"/>
    <s v="USD"/>
    <s v="Germany"/>
    <x v="0"/>
    <s v="15K–20K"/>
    <m/>
  </r>
  <r>
    <s v="a2fa5a36-e224-46fc-9250-9b71eff7f641"/>
    <s v="304502ae-6aa0-4b4b-b6a7-12d0dcde33b7"/>
    <x v="182"/>
    <n v="41930"/>
    <s v="Debit"/>
    <s v="App"/>
    <s v="Mason, Terry and Lee"/>
    <s v="Grocery"/>
    <s v="USD"/>
    <s v="Germany"/>
    <x v="0"/>
    <s v="40K+"/>
    <m/>
  </r>
  <r>
    <s v="1f9f9dd2-c7b2-43ea-bc90-9c40e3ffb4bc"/>
    <s v="f1c1096e-cd6e-4c6f-b9b7-d2fe57e6615c"/>
    <x v="238"/>
    <n v="19868"/>
    <s v="Refund"/>
    <s v="App"/>
    <s v="Baker and Sons"/>
    <s v="Travel"/>
    <s v="GBP"/>
    <s v="India"/>
    <x v="0"/>
    <s v="15K–20K"/>
    <m/>
  </r>
  <r>
    <s v="0ca172be-a947-4a0d-9d99-90703398d034"/>
    <s v="808a8459-50bc-4c18-8adf-1c0a7e3d88a3"/>
    <x v="7"/>
    <n v="15696"/>
    <s v="Debit"/>
    <s v="ATM"/>
    <s v="Smith, Davis and Reynolds"/>
    <s v="Food"/>
    <s v="EUR"/>
    <s v="Germany"/>
    <x v="0"/>
    <s v="15K–20K"/>
    <m/>
  </r>
  <r>
    <s v="428353fd-e38a-4a38-a3a7-e79a5eb5d53c"/>
    <s v="92eb4614-4b4f-4248-8e49-720d2225137e"/>
    <x v="133"/>
    <n v="21329"/>
    <s v="Refund"/>
    <s v="App"/>
    <s v="Murphy, Mendez and Gonzalez"/>
    <s v="Utilities"/>
    <s v="EUR"/>
    <s v="France"/>
    <x v="0"/>
    <s v="20K–30K"/>
    <m/>
  </r>
  <r>
    <s v="56d830a3-98c5-47d9-8702-c5b3582a4726"/>
    <s v="f22cfeb1-026d-44c2-b1e7-5fe1b94c9577"/>
    <x v="239"/>
    <n v="17614"/>
    <s v="Refund"/>
    <s v="Web"/>
    <s v="Hunter Ltd"/>
    <s v="Shopping"/>
    <s v="GBP"/>
    <s v="France"/>
    <x v="0"/>
    <s v="15K–20K"/>
    <m/>
  </r>
  <r>
    <s v="2662a1d2-542f-4d61-a3e8-68bad3b2b828"/>
    <s v="2aecdf5e-da00-4805-8e6b-21f3213a786e"/>
    <x v="122"/>
    <n v="37762"/>
    <s v="Credit"/>
    <s v="App"/>
    <s v="Hill-Evans"/>
    <s v="Travel"/>
    <s v="GBP"/>
    <s v="France"/>
    <x v="0"/>
    <s v="30K–40K"/>
    <m/>
  </r>
  <r>
    <s v="176088e5-5b5b-4743-ba9c-3ff31f0d918f"/>
    <s v="6735a173-52ec-4382-8650-12448d24b762"/>
    <x v="240"/>
    <n v="38644"/>
    <s v="Credit"/>
    <s v="ATM"/>
    <s v="Smith-Farmer"/>
    <s v="Grocery"/>
    <s v="USD"/>
    <s v="India"/>
    <x v="0"/>
    <s v="30K–40K"/>
    <m/>
  </r>
  <r>
    <s v="663b1799-59de-42a0-a8a3-b05f453875f4"/>
    <s v="b7b9387b-677b-4216-806e-c3989a4a2a9c"/>
    <x v="74"/>
    <n v="20622"/>
    <s v="Debit"/>
    <s v="App"/>
    <s v="Jackson and Sons"/>
    <s v="Utilities"/>
    <s v="USD"/>
    <s v="UK"/>
    <x v="0"/>
    <s v="20K–30K"/>
    <m/>
  </r>
  <r>
    <s v="504e99a0-dc07-47ba-9aa1-ad8ffa0baab0"/>
    <s v="7b76f1b2-54fc-4281-b225-15a53a89591e"/>
    <x v="241"/>
    <n v="15825"/>
    <s v="Debit"/>
    <s v="App"/>
    <s v="Stewart Group"/>
    <s v="Travel"/>
    <s v="USD"/>
    <s v="France"/>
    <x v="0"/>
    <s v="15K–20K"/>
    <m/>
  </r>
  <r>
    <s v="63c1c709-d701-4ad8-a43b-c7eb95a58f6f"/>
    <s v="52c28839-db51-4bc0-a2bd-6dd6cdd67b39"/>
    <x v="99"/>
    <n v="17645"/>
    <s v="Refund"/>
    <s v="App"/>
    <s v="Dickson Group"/>
    <s v="Travel"/>
    <s v="USD"/>
    <s v="USA"/>
    <x v="0"/>
    <s v="15K–20K"/>
    <m/>
  </r>
  <r>
    <s v="f3bbf976-ee66-4bc7-886e-bd7681652265"/>
    <s v="c12c2611-de41-4380-87c5-71562d68e33b"/>
    <x v="220"/>
    <n v="46071"/>
    <s v="Refund"/>
    <s v="ATM"/>
    <s v="Bell-Rios"/>
    <s v="Grocery"/>
    <s v="USD"/>
    <s v="UK"/>
    <x v="0"/>
    <s v="40K+"/>
    <m/>
  </r>
  <r>
    <s v="298bbb3a-e69f-401b-9b8e-a83740d4e357"/>
    <s v="45f6bee6-c1a0-41f0-a5de-53414544469e"/>
    <x v="242"/>
    <n v="25792"/>
    <s v="Refund"/>
    <s v="ATM"/>
    <s v="Watson-Johnson"/>
    <s v="Utilities"/>
    <s v="INR"/>
    <s v="France"/>
    <x v="0"/>
    <s v="20K–30K"/>
    <m/>
  </r>
  <r>
    <s v="31a2baf8-1c66-4eb4-8e7c-d3cf9067f465"/>
    <s v="ba7e24b1-c809-4ccb-a5a6-beb5392f2cd1"/>
    <x v="243"/>
    <n v="20251"/>
    <s v="Debit"/>
    <s v="App"/>
    <s v="Long and Sons"/>
    <s v="Shopping"/>
    <s v="USD"/>
    <s v="UK"/>
    <x v="0"/>
    <s v="20K–30K"/>
    <m/>
  </r>
  <r>
    <s v="dd34d576-507a-49f6-97ba-b888792372e2"/>
    <s v="962af06a-c753-4d32-8362-bcd6c89f403e"/>
    <x v="186"/>
    <n v="19349"/>
    <s v="Refund"/>
    <s v="ATM"/>
    <s v="Morgan Inc"/>
    <s v="Grocery"/>
    <s v="USD"/>
    <s v="UK"/>
    <x v="0"/>
    <s v="15K–20K"/>
    <m/>
  </r>
  <r>
    <s v="7166a287-c974-44b3-8130-e95e38af9fe5"/>
    <s v="e9b3efea-67b6-4c3a-89b7-146ea93fc9ca"/>
    <x v="111"/>
    <n v="46528"/>
    <s v="Refund"/>
    <s v="Web"/>
    <s v="Diaz LLC"/>
    <s v="Food"/>
    <s v="GBP"/>
    <s v="Germany"/>
    <x v="0"/>
    <s v="40K+"/>
    <m/>
  </r>
  <r>
    <s v="341b6ada-a013-4a3e-ad96-a0442b162563"/>
    <s v="6b8acec7-1f7b-4da2-9868-0e4dab723535"/>
    <x v="152"/>
    <n v="9803"/>
    <s v="Refund"/>
    <s v="App"/>
    <s v="Willis, Sullivan and Sanchez"/>
    <s v="Grocery"/>
    <s v="EUR"/>
    <s v="India"/>
    <x v="0"/>
    <s v="5K–10K"/>
    <m/>
  </r>
  <r>
    <s v="74686320-8c47-4ae1-859f-e6378db5bc77"/>
    <s v="682d4e3c-70ce-4137-b5a2-5457d5a7161c"/>
    <x v="144"/>
    <n v="27185"/>
    <s v="Refund"/>
    <s v="Web"/>
    <s v="Valencia-Patterson"/>
    <s v="Travel"/>
    <s v="GBP"/>
    <s v="Germany"/>
    <x v="0"/>
    <s v="20K–30K"/>
    <m/>
  </r>
  <r>
    <s v="217546ad-b386-4a06-bc11-97462fe6c4ac"/>
    <s v="d66ee0a4-16a5-4607-a9fb-dedcaa848d8c"/>
    <x v="46"/>
    <n v="20374"/>
    <s v="Credit"/>
    <s v="App"/>
    <s v="Peterson PLC"/>
    <s v="Grocery"/>
    <s v="USD"/>
    <s v="UK"/>
    <x v="0"/>
    <s v="20K–30K"/>
    <m/>
  </r>
  <r>
    <s v="bbf60181-8edc-4f3f-bb3c-b1db792613ac"/>
    <s v="0170b948-4f13-4b23-b60c-dc9a020cfbc0"/>
    <x v="244"/>
    <n v="15656"/>
    <s v="Debit"/>
    <s v="ATM"/>
    <s v="Walton Ltd"/>
    <s v="Utilities"/>
    <s v="GBP"/>
    <s v="UK"/>
    <x v="0"/>
    <s v="15K–20K"/>
    <m/>
  </r>
  <r>
    <s v="af2b8e1b-fe5f-4e3b-9c19-85fceda86200"/>
    <s v="fd4a6945-d77f-4503-9505-de763ae05936"/>
    <x v="245"/>
    <n v="26778"/>
    <s v="Credit"/>
    <s v="App"/>
    <s v="Adams Ltd"/>
    <s v="Grocery"/>
    <s v="USD"/>
    <s v="USA"/>
    <x v="0"/>
    <s v="20K–30K"/>
    <m/>
  </r>
  <r>
    <s v="c357d8f1-8099-4335-ad48-02579c1697c5"/>
    <s v="f5ad03ad-ae97-4471-a20b-197eafe9b9ad"/>
    <x v="208"/>
    <n v="37179"/>
    <s v="Credit"/>
    <s v="Web"/>
    <s v="Potter Ltd"/>
    <s v="Travel"/>
    <s v="EUR"/>
    <s v="UK"/>
    <x v="0"/>
    <s v="30K–40K"/>
    <m/>
  </r>
  <r>
    <s v="35cfb04b-087a-49f5-b34a-e6dafa4e828f"/>
    <s v="2e4d3247-21cf-420d-8615-0907d3f49a2e"/>
    <x v="222"/>
    <n v="33143"/>
    <s v="Debit"/>
    <s v="ATM"/>
    <s v="Carter Group"/>
    <s v="Food"/>
    <s v="EUR"/>
    <s v="USA"/>
    <x v="0"/>
    <s v="30K–40K"/>
    <m/>
  </r>
  <r>
    <s v="d7c8c77f-b470-4892-90c2-38832a168138"/>
    <s v="3376f984-2bf2-4b95-a0a3-2cd7e47c628a"/>
    <x v="115"/>
    <n v="10202"/>
    <s v="Refund"/>
    <s v="Web"/>
    <s v="Brown Group"/>
    <s v="Food"/>
    <s v="GBP"/>
    <s v="France"/>
    <x v="0"/>
    <s v="10K–15K"/>
    <m/>
  </r>
  <r>
    <s v="65a6b899-7f6b-46fb-a0fd-118850791d41"/>
    <s v="b9a94a03-ff8d-49f2-a3a1-04646c9a9649"/>
    <x v="186"/>
    <n v="3579"/>
    <s v="Refund"/>
    <s v="ATM"/>
    <s v="Shaffer, Garcia and Henderson"/>
    <s v="Utilities"/>
    <s v="USD"/>
    <s v="Germany"/>
    <x v="0"/>
    <s v="0–5K"/>
    <m/>
  </r>
  <r>
    <s v="092ceb57-673c-4c14-8648-0bbe9f76d9fa"/>
    <s v="f9b46573-878a-4aaf-98dc-0cb19f78299c"/>
    <x v="106"/>
    <n v="30710"/>
    <s v="Refund"/>
    <s v="App"/>
    <s v="Davis, Perez and Hart"/>
    <s v="Travel"/>
    <s v="USD"/>
    <s v="USA"/>
    <x v="0"/>
    <s v="30K–40K"/>
    <m/>
  </r>
  <r>
    <s v="24c7fc02-515c-4165-af53-0f4f97502228"/>
    <s v="046a8759-2dbc-4078-a8f4-ad300a4d3590"/>
    <x v="224"/>
    <n v="28411"/>
    <s v="Refund"/>
    <s v="App"/>
    <s v="Richmond-Reid"/>
    <s v="Food"/>
    <s v="USD"/>
    <s v="USA"/>
    <x v="0"/>
    <s v="20K–30K"/>
    <m/>
  </r>
  <r>
    <s v="b3bd45a7-a356-4cf0-8320-94c328e7222e"/>
    <s v="b3b09878-9ab9-4ad0-884e-deb0e53a9fe5"/>
    <x v="240"/>
    <n v="32871"/>
    <s v="Refund"/>
    <s v="ATM"/>
    <s v="Ramsey PLC"/>
    <s v="Travel"/>
    <s v="GBP"/>
    <s v="USA"/>
    <x v="0"/>
    <s v="30K–40K"/>
    <m/>
  </r>
  <r>
    <s v="f9fcb988-2b36-4a8c-952e-95ec29bd9a88"/>
    <s v="44fc93cf-4776-4f64-86e2-b6542216e670"/>
    <x v="242"/>
    <n v="5183"/>
    <s v="Refund"/>
    <s v="Web"/>
    <s v="Stanton-Knight"/>
    <s v="Grocery"/>
    <s v="EUR"/>
    <s v="India"/>
    <x v="0"/>
    <s v="5K–10K"/>
    <m/>
  </r>
  <r>
    <s v="d0b5e858-c683-43a9-b62a-14bbd9912bed"/>
    <s v="688393f7-f8a2-4794-98f3-b0a1c4d8347a"/>
    <x v="246"/>
    <n v="25990"/>
    <s v="Debit"/>
    <s v="App"/>
    <s v="Adams-Martin"/>
    <s v="Shopping"/>
    <s v="GBP"/>
    <s v="India"/>
    <x v="0"/>
    <s v="20K–30K"/>
    <m/>
  </r>
  <r>
    <s v="59ed244b-bc85-4c14-9804-1d601991aa3a"/>
    <s v="05b968f6-155d-4fed-93be-a22432cc59b1"/>
    <x v="158"/>
    <n v="45041"/>
    <s v="Credit"/>
    <s v="App"/>
    <s v="Jones and Sons"/>
    <s v="Utilities"/>
    <s v="EUR"/>
    <s v="UK"/>
    <x v="0"/>
    <s v="40K+"/>
    <m/>
  </r>
  <r>
    <s v="e3c88c7a-d356-46e5-9d1e-cd3cd2b46686"/>
    <s v="86ce8b03-89ac-40da-b7f9-0ba74ce85730"/>
    <x v="247"/>
    <n v="35540"/>
    <s v="Credit"/>
    <s v="ATM"/>
    <s v="Clark Group"/>
    <s v="Travel"/>
    <s v="USD"/>
    <s v="Germany"/>
    <x v="0"/>
    <s v="30K–40K"/>
    <m/>
  </r>
  <r>
    <s v="a3a94da9-89b9-43d4-b95d-4e8b9f804627"/>
    <s v="5361afa9-aaf2-464b-8493-7838ab1da4e3"/>
    <x v="105"/>
    <n v="15624"/>
    <s v="Refund"/>
    <s v="Web"/>
    <s v="Johnson Group"/>
    <s v="Grocery"/>
    <s v="USD"/>
    <s v="USA"/>
    <x v="0"/>
    <s v="15K–20K"/>
    <m/>
  </r>
  <r>
    <s v="2304b471-5204-4405-a77e-a36d9c150ae0"/>
    <s v="101efc05-873e-40dd-bdcb-54acb369907d"/>
    <x v="112"/>
    <n v="5793"/>
    <s v="Credit"/>
    <s v="Web"/>
    <s v="Lewis-Brown"/>
    <s v="Travel"/>
    <s v="INR"/>
    <s v="France"/>
    <x v="0"/>
    <s v="5K–10K"/>
    <m/>
  </r>
  <r>
    <s v="9b736c70-ca28-467f-855a-188d948340fa"/>
    <s v="3a8ca3ca-52ad-4e89-8836-f391eb064d34"/>
    <x v="248"/>
    <n v="47119"/>
    <s v="Debit"/>
    <s v="ATM"/>
    <s v="Armstrong LLC"/>
    <s v="Grocery"/>
    <s v="INR"/>
    <s v="Germany"/>
    <x v="0"/>
    <s v="40K+"/>
    <m/>
  </r>
  <r>
    <s v="65db0d81-1bc6-4506-86d7-401971cdf65e"/>
    <s v="723f31ba-1260-4d10-8a10-6c979c410822"/>
    <x v="124"/>
    <n v="34967"/>
    <s v="Credit"/>
    <s v="ATM"/>
    <s v="Murray LLC"/>
    <s v="Grocery"/>
    <s v="INR"/>
    <s v="USA"/>
    <x v="0"/>
    <s v="30K–40K"/>
    <m/>
  </r>
  <r>
    <s v="5503fa84-4adf-4dda-a00a-e5d2d6c4086d"/>
    <s v="e1e429cf-8dba-4d8f-bab8-572c7bfaf3a1"/>
    <x v="60"/>
    <n v="5893"/>
    <s v="Credit"/>
    <s v="Web"/>
    <s v="Herrera LLC"/>
    <s v="Utilities"/>
    <s v="EUR"/>
    <s v="UK"/>
    <x v="0"/>
    <s v="5K–10K"/>
    <m/>
  </r>
  <r>
    <s v="d9911672-a88c-43a8-900d-818b7121865c"/>
    <s v="f51559fd-b68b-4049-92ed-b418eee13dc0"/>
    <x v="152"/>
    <n v="45051"/>
    <s v="Debit"/>
    <s v="ATM"/>
    <s v="Jordan Inc"/>
    <s v="Food"/>
    <s v="GBP"/>
    <s v="USA"/>
    <x v="0"/>
    <s v="40K+"/>
    <m/>
  </r>
  <r>
    <s v="51aba4b6-a3ce-47fa-b8d8-cf61cdb8f0ea"/>
    <s v="90639376-7023-4287-90fe-b07aa0e33935"/>
    <x v="114"/>
    <n v="36950"/>
    <s v="Debit"/>
    <s v="ATM"/>
    <s v="Stevenson-Gordon"/>
    <s v="Travel"/>
    <s v="EUR"/>
    <s v="Germany"/>
    <x v="0"/>
    <s v="30K–40K"/>
    <m/>
  </r>
  <r>
    <s v="da91ef4c-1b36-4dbc-b4b6-ee7f62d6587c"/>
    <s v="c7a2ca29-3cda-4f3f-b68e-a5ba93ca6017"/>
    <x v="249"/>
    <n v="34279"/>
    <s v="Debit"/>
    <s v="ATM"/>
    <s v="Mejia, Brown and Hall"/>
    <s v="Utilities"/>
    <s v="USD"/>
    <s v="India"/>
    <x v="0"/>
    <s v="30K–40K"/>
    <m/>
  </r>
  <r>
    <s v="7bf2363d-7f5b-446e-a038-b885f7b7b3f1"/>
    <s v="1b993db9-ceaf-4dac-947f-d8d5c785b355"/>
    <x v="250"/>
    <n v="40573"/>
    <s v="Credit"/>
    <s v="Web"/>
    <s v="Randall, Bentley and Parker"/>
    <s v="Grocery"/>
    <s v="EUR"/>
    <s v="India"/>
    <x v="0"/>
    <s v="40K+"/>
    <m/>
  </r>
  <r>
    <s v="36da4d7d-c327-442d-ad2d-06c97115f5f4"/>
    <s v="0c42c0bf-8c49-4512-b510-38fd8b552605"/>
    <x v="251"/>
    <n v="26597"/>
    <s v="Credit"/>
    <s v="ATM"/>
    <s v="Walker, Montgomery and Sanchez"/>
    <s v="Utilities"/>
    <s v="GBP"/>
    <s v="France"/>
    <x v="0"/>
    <s v="20K–30K"/>
    <m/>
  </r>
  <r>
    <s v="1cc3f06a-b457-4b7b-ac39-96aebdc165bf"/>
    <s v="09dab02b-d4c3-49e8-a5a9-81bd980d3cf2"/>
    <x v="252"/>
    <n v="4132"/>
    <s v="Credit"/>
    <s v="ATM"/>
    <s v="Richardson, Hood and Haas"/>
    <s v="Food"/>
    <s v="USD"/>
    <s v="India"/>
    <x v="0"/>
    <s v="0–5K"/>
    <m/>
  </r>
  <r>
    <s v="b43d4820-d50f-48d0-a172-8b6ffacff0be"/>
    <s v="ea8a1b08-9a82-4206-ace7-8a220e66bc5a"/>
    <x v="74"/>
    <n v="43769"/>
    <s v="Credit"/>
    <s v="Web"/>
    <s v="Little, Espinoza and Manning"/>
    <s v="Shopping"/>
    <s v="INR"/>
    <s v="India"/>
    <x v="0"/>
    <s v="40K+"/>
    <m/>
  </r>
  <r>
    <s v="c8f707ca-20d0-46a6-9922-70c8a0bed1ce"/>
    <s v="7ae3a848-e79d-47bc-ae1f-51e968c513ee"/>
    <x v="117"/>
    <n v="48918"/>
    <s v="Refund"/>
    <s v="ATM"/>
    <s v="Jacobs LLC"/>
    <s v="Grocery"/>
    <s v="EUR"/>
    <s v="Germany"/>
    <x v="0"/>
    <s v="40K+"/>
    <m/>
  </r>
  <r>
    <s v="2eaeb35c-8406-4a4a-9334-5811d4800956"/>
    <s v="01225ce9-528e-4f4b-862f-ce1b34ed6821"/>
    <x v="84"/>
    <n v="40619"/>
    <s v="Debit"/>
    <s v="App"/>
    <s v="Campbell, Bridges and Rios"/>
    <s v="Travel"/>
    <s v="GBP"/>
    <s v="UK"/>
    <x v="0"/>
    <s v="40K+"/>
    <m/>
  </r>
  <r>
    <s v="714a5139-8e92-4aa1-a5ba-d88595bf7b5a"/>
    <s v="350b62e7-9712-41a9-aecb-26826fe47e69"/>
    <x v="163"/>
    <n v="29486"/>
    <s v="Credit"/>
    <s v="ATM"/>
    <s v="Ortiz-Villa"/>
    <s v="Travel"/>
    <s v="USD"/>
    <s v="UK"/>
    <x v="0"/>
    <s v="20K–30K"/>
    <m/>
  </r>
  <r>
    <s v="687c817e-8e85-4b2f-b934-e03c38dff07f"/>
    <s v="95c82c9e-7e92-496f-8896-e2eafd1c9a78"/>
    <x v="154"/>
    <n v="29657"/>
    <s v="Credit"/>
    <s v="Web"/>
    <s v="Hobbs, Johnson and Mcbride"/>
    <s v="Food"/>
    <s v="USD"/>
    <s v="USA"/>
    <x v="0"/>
    <s v="20K–30K"/>
    <m/>
  </r>
  <r>
    <s v="2e0be868-e5a9-4f7e-a25d-f0687846cf56"/>
    <s v="1af36815-9246-48e6-972e-1f60d2d8eb6d"/>
    <x v="253"/>
    <n v="2884"/>
    <s v="Refund"/>
    <s v="ATM"/>
    <s v="Mejia-Rivera"/>
    <s v="Food"/>
    <s v="INR"/>
    <s v="Germany"/>
    <x v="0"/>
    <s v="0–5K"/>
    <m/>
  </r>
  <r>
    <s v="9f1999a7-fba6-4f02-8b73-8648f0ebb870"/>
    <s v="6857548c-9e68-4188-9fd5-b831470da499"/>
    <x v="103"/>
    <n v="37782"/>
    <s v="Refund"/>
    <s v="Web"/>
    <s v="Kelly-Dunn"/>
    <s v="Food"/>
    <s v="GBP"/>
    <s v="Germany"/>
    <x v="0"/>
    <s v="30K–40K"/>
    <m/>
  </r>
  <r>
    <s v="801941f1-4a90-40b7-8441-3f7387825b13"/>
    <s v="30cceeb3-48d4-4113-b50a-ea1520fff2cb"/>
    <x v="157"/>
    <n v="24708"/>
    <s v="Credit"/>
    <s v="ATM"/>
    <s v="White-Klein"/>
    <s v="Travel"/>
    <s v="USD"/>
    <s v="USA"/>
    <x v="0"/>
    <s v="20K–30K"/>
    <m/>
  </r>
  <r>
    <s v="7dd82bab-0573-4f5b-8b4f-f2e2182c539b"/>
    <s v="bff8746d-07d9-4ab3-bccd-bab0b13b40ac"/>
    <x v="214"/>
    <n v="35703"/>
    <s v="Credit"/>
    <s v="App"/>
    <s v="House-Schroeder"/>
    <s v="Food"/>
    <s v="EUR"/>
    <s v="USA"/>
    <x v="0"/>
    <s v="30K–40K"/>
    <m/>
  </r>
  <r>
    <s v="e3d936bf-0a1e-4938-ad38-4bd846c8a642"/>
    <s v="6ec59896-ffcb-4aa3-ae6d-b0acbd33677a"/>
    <x v="254"/>
    <n v="11339"/>
    <s v="Refund"/>
    <s v="Web"/>
    <s v="Lopez-Andrews"/>
    <s v="Travel"/>
    <s v="GBP"/>
    <s v="UK"/>
    <x v="0"/>
    <s v="10K–15K"/>
    <m/>
  </r>
  <r>
    <s v="0ad6ae8a-7a5f-40bb-8047-3f98b7b3aa30"/>
    <s v="f2e573e2-b22d-488b-b813-0ad18c996579"/>
    <x v="201"/>
    <n v="27785"/>
    <s v="Refund"/>
    <s v="Web"/>
    <s v="Thompson-Barnes"/>
    <s v="Utilities"/>
    <s v="INR"/>
    <s v="UK"/>
    <x v="0"/>
    <s v="20K–30K"/>
    <m/>
  </r>
  <r>
    <s v="f200e63a-d570-4b5a-8be0-15fcd1dfc26b"/>
    <s v="ab3a1d34-0e72-4efa-acd6-9de05feaedd7"/>
    <x v="142"/>
    <n v="16483"/>
    <s v="Credit"/>
    <s v="ATM"/>
    <s v="Hodges Inc"/>
    <s v="Shopping"/>
    <s v="EUR"/>
    <s v="Germany"/>
    <x v="0"/>
    <s v="15K–20K"/>
    <m/>
  </r>
  <r>
    <s v="9469d522-7b59-4d5e-8175-de4b79010563"/>
    <s v="f14a58b3-eefd-4aa0-a5d6-d7c124b4aaaf"/>
    <x v="255"/>
    <n v="23804"/>
    <s v="Debit"/>
    <s v="App"/>
    <s v="Moore-Patel"/>
    <s v="Utilities"/>
    <s v="EUR"/>
    <s v="India"/>
    <x v="0"/>
    <s v="20K–30K"/>
    <m/>
  </r>
  <r>
    <s v="afde15ec-a7b4-413b-9624-3f6487b92b78"/>
    <s v="62330da6-19e0-45b7-a4fb-fae674cac73b"/>
    <x v="151"/>
    <n v="48916"/>
    <s v="Credit"/>
    <s v="ATM"/>
    <s v="Kennedy-Munoz"/>
    <s v="Utilities"/>
    <s v="INR"/>
    <s v="India"/>
    <x v="0"/>
    <s v="40K+"/>
    <m/>
  </r>
  <r>
    <s v="8b6e6609-f5b9-4c00-ac51-144179d7e05a"/>
    <s v="45b333c7-0f60-40f2-8cfe-1f8acc66aefe"/>
    <x v="133"/>
    <n v="4283"/>
    <s v="Debit"/>
    <s v="ATM"/>
    <s v="Watts Inc"/>
    <s v="Grocery"/>
    <s v="GBP"/>
    <s v="UK"/>
    <x v="0"/>
    <s v="0–5K"/>
    <m/>
  </r>
  <r>
    <s v="e01768c5-09c0-4bd4-9f31-76c0468bdb70"/>
    <s v="93f28ab5-616c-440e-a43c-33d03ab319ae"/>
    <x v="68"/>
    <n v="38493"/>
    <s v="Refund"/>
    <s v="ATM"/>
    <s v="Smith, Ward and Stone"/>
    <s v="Grocery"/>
    <s v="INR"/>
    <s v="France"/>
    <x v="0"/>
    <s v="30K–40K"/>
    <m/>
  </r>
  <r>
    <s v="3a6d7a7e-1670-4465-926b-bdd7f8d1cd15"/>
    <s v="526aea43-2c33-4cee-a97d-229aeab94eba"/>
    <x v="117"/>
    <n v="10297"/>
    <s v="Refund"/>
    <s v="ATM"/>
    <s v="Martin-Murphy"/>
    <s v="Utilities"/>
    <s v="GBP"/>
    <s v="Germany"/>
    <x v="0"/>
    <s v="10K–15K"/>
    <m/>
  </r>
  <r>
    <s v="a432e35d-461e-4ae9-b744-8afb302373be"/>
    <s v="0fad3771-8272-44df-b830-5e4bc3d4540a"/>
    <x v="256"/>
    <n v="40891"/>
    <s v="Credit"/>
    <s v="Web"/>
    <s v="Miller, Johnson and Kidd"/>
    <s v="Food"/>
    <s v="GBP"/>
    <s v="India"/>
    <x v="0"/>
    <s v="40K+"/>
    <m/>
  </r>
  <r>
    <s v="fd99ff2c-50f0-4f57-a51e-940cd74a4e60"/>
    <s v="69c45171-f0d5-4306-a6b1-9ddd5d88c586"/>
    <x v="257"/>
    <n v="17525"/>
    <s v="Debit"/>
    <s v="ATM"/>
    <s v="Ewing LLC"/>
    <s v="Shopping"/>
    <s v="INR"/>
    <s v="UK"/>
    <x v="0"/>
    <s v="15K–20K"/>
    <m/>
  </r>
  <r>
    <s v="2cc52234-d8a7-419f-898b-7301a7e93a80"/>
    <s v="5f40ec47-12d5-47a0-bcc1-7dde07363cd2"/>
    <x v="222"/>
    <n v="13448"/>
    <s v="Credit"/>
    <s v="App"/>
    <s v="Stewart Ltd"/>
    <s v="Shopping"/>
    <s v="INR"/>
    <s v="Germany"/>
    <x v="0"/>
    <s v="10K–15K"/>
    <m/>
  </r>
  <r>
    <s v="3e486b65-3a63-41f5-a7b8-99768b15d458"/>
    <s v="d5957c15-7d3e-4711-a985-c817a937cc86"/>
    <x v="206"/>
    <n v="42265"/>
    <s v="Credit"/>
    <s v="ATM"/>
    <s v="Cuevas and Sons"/>
    <s v="Grocery"/>
    <s v="USD"/>
    <s v="Germany"/>
    <x v="0"/>
    <s v="40K+"/>
    <m/>
  </r>
  <r>
    <s v="c3c2b7da-05dc-425e-9698-f0e4836cf99b"/>
    <s v="b6328f01-197e-40de-8aa9-7d3fbd6337b3"/>
    <x v="221"/>
    <n v="27704"/>
    <s v="Refund"/>
    <s v="ATM"/>
    <s v="Miles, Barnes and Simmons"/>
    <s v="Food"/>
    <s v="GBP"/>
    <s v="Germany"/>
    <x v="0"/>
    <s v="20K–30K"/>
    <m/>
  </r>
  <r>
    <s v="4ee9bb10-2e1f-4e2b-835d-a4565dbbca03"/>
    <s v="e5961b74-1925-4544-869d-91098b2439d4"/>
    <x v="19"/>
    <n v="18199"/>
    <s v="Refund"/>
    <s v="App"/>
    <s v="James-Foster"/>
    <s v="Grocery"/>
    <s v="GBP"/>
    <s v="Germany"/>
    <x v="0"/>
    <s v="15K–20K"/>
    <m/>
  </r>
  <r>
    <s v="251b95d4-0f63-4fda-b982-46e666f4ccdb"/>
    <s v="7810c040-5cec-4965-858f-0cef7b0b48ed"/>
    <x v="246"/>
    <n v="48873"/>
    <s v="Credit"/>
    <s v="App"/>
    <s v="Nguyen-Barnes"/>
    <s v="Food"/>
    <s v="EUR"/>
    <s v="UK"/>
    <x v="0"/>
    <s v="40K+"/>
    <m/>
  </r>
  <r>
    <s v="5d463576-b076-47d1-a4f7-8188ab8b1683"/>
    <s v="da58e05a-291b-4b3f-8534-a252a6d3b6c4"/>
    <x v="228"/>
    <n v="5502"/>
    <s v="Refund"/>
    <s v="ATM"/>
    <s v="Stewart Group"/>
    <s v="Grocery"/>
    <s v="EUR"/>
    <s v="France"/>
    <x v="0"/>
    <s v="5K–10K"/>
    <m/>
  </r>
  <r>
    <s v="fb98c8d5-988d-4b07-82ef-4084ce86794b"/>
    <s v="700b2978-e9e0-4d8b-ada5-62c6869f6ec6"/>
    <x v="74"/>
    <n v="28505"/>
    <s v="Debit"/>
    <s v="App"/>
    <s v="Powell, Davis and Whitaker"/>
    <s v="Grocery"/>
    <s v="USD"/>
    <s v="India"/>
    <x v="0"/>
    <s v="20K–30K"/>
    <m/>
  </r>
  <r>
    <s v="620fe455-2545-4a55-8e53-86091f92c54b"/>
    <s v="21f6383c-7fca-4734-b32d-747134f75266"/>
    <x v="105"/>
    <n v="2706"/>
    <s v="Debit"/>
    <s v="App"/>
    <s v="Smith-Padilla"/>
    <s v="Food"/>
    <s v="INR"/>
    <s v="France"/>
    <x v="0"/>
    <s v="0–5K"/>
    <m/>
  </r>
  <r>
    <s v="6b81487f-b220-4194-ab2d-8221fbf7ade9"/>
    <s v="8139bf93-e5fb-47cb-8c73-0ef56d4fda99"/>
    <x v="38"/>
    <n v="35372"/>
    <s v="Credit"/>
    <s v="App"/>
    <s v="Nunez-Macias"/>
    <s v="Grocery"/>
    <s v="GBP"/>
    <s v="Germany"/>
    <x v="0"/>
    <s v="30K–40K"/>
    <m/>
  </r>
  <r>
    <s v="782122aa-7cc6-485f-9b29-3525a9976816"/>
    <s v="2a0f12d3-7772-4399-8e68-d3c30fc27325"/>
    <x v="227"/>
    <n v="35379"/>
    <s v="Credit"/>
    <s v="App"/>
    <s v="Hamilton-Hayes"/>
    <s v="Utilities"/>
    <s v="INR"/>
    <s v="India"/>
    <x v="0"/>
    <s v="30K–40K"/>
    <m/>
  </r>
  <r>
    <s v="9159ed0d-d9a0-4080-b884-9fbd52e074e5"/>
    <s v="d96bad90-fc96-4495-b051-1587fec9787d"/>
    <x v="22"/>
    <n v="12401"/>
    <s v="Refund"/>
    <s v="App"/>
    <s v="Baker-Stanton"/>
    <s v="Travel"/>
    <s v="GBP"/>
    <s v="India"/>
    <x v="0"/>
    <s v="10K–15K"/>
    <m/>
  </r>
  <r>
    <s v="e322948f-3fed-4eaa-ab6f-7720f0909b4a"/>
    <s v="21811ff0-125f-4449-bf5f-919c7c4261f1"/>
    <x v="258"/>
    <n v="8217"/>
    <s v="Debit"/>
    <s v="Web"/>
    <s v="Armstrong, Rodgers and Cardenas"/>
    <s v="Shopping"/>
    <s v="EUR"/>
    <s v="USA"/>
    <x v="0"/>
    <s v="5K–10K"/>
    <m/>
  </r>
  <r>
    <s v="9e698cbd-517f-4437-a532-f1865803c1dd"/>
    <s v="e76419b8-e79a-48b5-92ef-181c62ada603"/>
    <x v="259"/>
    <n v="13245"/>
    <s v="Credit"/>
    <s v="ATM"/>
    <s v="Jones and Sons"/>
    <s v="Travel"/>
    <s v="INR"/>
    <s v="France"/>
    <x v="0"/>
    <s v="10K–15K"/>
    <m/>
  </r>
  <r>
    <s v="680df4f9-9370-4048-abf9-da1efc2e6c12"/>
    <s v="6898a668-df18-4e4f-b94e-61fe1bbc403d"/>
    <x v="246"/>
    <n v="20275"/>
    <s v="Credit"/>
    <s v="Web"/>
    <s v="Mcconnell-Harris"/>
    <s v="Utilities"/>
    <s v="INR"/>
    <s v="USA"/>
    <x v="0"/>
    <s v="20K–30K"/>
    <m/>
  </r>
  <r>
    <s v="cb1dfd47-5562-4de1-a1db-8e69be10dce5"/>
    <s v="a68fabb3-4cb6-4fc3-be49-eb8dc3629df7"/>
    <x v="24"/>
    <n v="22991"/>
    <s v="Credit"/>
    <s v="App"/>
    <s v="Moss-Price"/>
    <s v="Travel"/>
    <s v="INR"/>
    <s v="Germany"/>
    <x v="0"/>
    <s v="20K–30K"/>
    <m/>
  </r>
  <r>
    <s v="8af57da2-beb0-456e-9873-02dc53a1f55c"/>
    <s v="12218a43-1f15-476d-8718-685c4d668807"/>
    <x v="64"/>
    <n v="28967"/>
    <s v="Debit"/>
    <s v="App"/>
    <s v="Martin Inc"/>
    <s v="Grocery"/>
    <s v="GBP"/>
    <s v="UK"/>
    <x v="0"/>
    <s v="20K–30K"/>
    <m/>
  </r>
  <r>
    <s v="71760ea0-2498-4554-a852-c598d0b8d4d1"/>
    <s v="b175631d-6ca6-4a60-b01b-9ea6b889d6c7"/>
    <x v="123"/>
    <n v="31384"/>
    <s v="Debit"/>
    <s v="ATM"/>
    <s v="Harris Inc"/>
    <s v="Grocery"/>
    <s v="EUR"/>
    <s v="UK"/>
    <x v="0"/>
    <s v="30K–40K"/>
    <m/>
  </r>
  <r>
    <s v="b032378f-a6d7-4654-9460-68abe01ce89d"/>
    <s v="30ae1092-6138-4f93-904f-bfedbee4da7a"/>
    <x v="260"/>
    <n v="27363"/>
    <s v="Debit"/>
    <s v="App"/>
    <s v="Reed-Thompson"/>
    <s v="Utilities"/>
    <s v="INR"/>
    <s v="Germany"/>
    <x v="0"/>
    <s v="20K–30K"/>
    <m/>
  </r>
  <r>
    <s v="066e3924-3209-49da-a215-70db4dcc5dcb"/>
    <s v="eda12915-fd20-4f32-99c0-7b4423f63951"/>
    <x v="261"/>
    <n v="34192"/>
    <s v="Credit"/>
    <s v="App"/>
    <s v="Alexander and Sons"/>
    <s v="Food"/>
    <s v="GBP"/>
    <s v="USA"/>
    <x v="0"/>
    <s v="30K–40K"/>
    <m/>
  </r>
  <r>
    <s v="c4092209-8594-4349-b1d0-261ef260abe5"/>
    <s v="42e37126-04d7-4fe3-a7c5-2dc01327278c"/>
    <x v="262"/>
    <n v="6904"/>
    <s v="Credit"/>
    <s v="App"/>
    <s v="Powell-Bennett"/>
    <s v="Grocery"/>
    <s v="USD"/>
    <s v="France"/>
    <x v="0"/>
    <s v="5K–10K"/>
    <m/>
  </r>
  <r>
    <s v="02bbc635-4e48-4e3c-b8a1-508d706f0d4a"/>
    <s v="50a277e0-3a23-40d1-b16d-c5b9b03dd39f"/>
    <x v="263"/>
    <n v="41641"/>
    <s v="Refund"/>
    <s v="App"/>
    <s v="Wheeler PLC"/>
    <s v="Travel"/>
    <s v="INR"/>
    <s v="Germany"/>
    <x v="0"/>
    <s v="40K+"/>
    <m/>
  </r>
  <r>
    <s v="cf745443-0248-4212-b702-3321a90a6843"/>
    <s v="eebc2e29-2531-405e-8ed7-70da15bef573"/>
    <x v="65"/>
    <n v="16923"/>
    <s v="Credit"/>
    <s v="ATM"/>
    <s v="Garcia-Perez"/>
    <s v="Food"/>
    <s v="INR"/>
    <s v="India"/>
    <x v="0"/>
    <s v="15K–20K"/>
    <m/>
  </r>
  <r>
    <s v="d00d16ea-9dc0-498f-8ad9-ef2ee94f51b2"/>
    <s v="68225dd0-8115-4a91-b82a-f2fbab046f6b"/>
    <x v="130"/>
    <n v="40340"/>
    <s v="Debit"/>
    <s v="Web"/>
    <s v="Price-Wright"/>
    <s v="Food"/>
    <s v="GBP"/>
    <s v="UK"/>
    <x v="0"/>
    <s v="40K+"/>
    <m/>
  </r>
  <r>
    <s v="fcce2fd2-0fc9-4aa3-9ab7-a2c200285474"/>
    <s v="01f59b1c-4838-47de-b08c-fafb0dbc586b"/>
    <x v="264"/>
    <n v="39583"/>
    <s v="Refund"/>
    <s v="Web"/>
    <s v="Higgins-Johns"/>
    <s v="Grocery"/>
    <s v="USD"/>
    <s v="India"/>
    <x v="0"/>
    <s v="30K–40K"/>
    <m/>
  </r>
  <r>
    <s v="83c8fd27-3d95-4db7-b940-5fc199983c29"/>
    <s v="c5f87eff-12d0-4ce5-9ff4-e562c46477d0"/>
    <x v="262"/>
    <n v="15804"/>
    <s v="Credit"/>
    <s v="Web"/>
    <s v="Wilson PLC"/>
    <s v="Utilities"/>
    <s v="EUR"/>
    <s v="India"/>
    <x v="0"/>
    <s v="15K–20K"/>
    <m/>
  </r>
  <r>
    <s v="59c6d80f-dfa1-49a3-9ca8-788254d9159b"/>
    <s v="980b5c39-de9f-4695-acf8-9db398b3f261"/>
    <x v="265"/>
    <n v="18168"/>
    <s v="Refund"/>
    <s v="Web"/>
    <s v="Buchanan, King and Black"/>
    <s v="Grocery"/>
    <s v="EUR"/>
    <s v="UK"/>
    <x v="0"/>
    <s v="15K–20K"/>
    <m/>
  </r>
  <r>
    <s v="c5a26b0e-83f2-4ddc-958f-522cc95e4d57"/>
    <s v="8e334a49-86cd-4496-a153-3e071151de92"/>
    <x v="104"/>
    <n v="7391"/>
    <s v="Debit"/>
    <s v="Web"/>
    <s v="Turner, Taylor and Nichols"/>
    <s v="Travel"/>
    <s v="INR"/>
    <s v="USA"/>
    <x v="0"/>
    <s v="5K–10K"/>
    <m/>
  </r>
  <r>
    <s v="d5bc077c-94eb-4c26-a237-c5d9e076afcc"/>
    <s v="b9452195-d03c-4606-8b7f-c1618c1d76b2"/>
    <x v="120"/>
    <n v="47440"/>
    <s v="Credit"/>
    <s v="App"/>
    <s v="Johnson-Juarez"/>
    <s v="Shopping"/>
    <s v="EUR"/>
    <s v="USA"/>
    <x v="0"/>
    <s v="40K+"/>
    <m/>
  </r>
  <r>
    <s v="22dddf28-f9dd-4d0c-858c-4c3d47be16e8"/>
    <s v="c24d532f-ca10-425a-912a-21749d270596"/>
    <x v="21"/>
    <n v="36689"/>
    <s v="Refund"/>
    <s v="App"/>
    <s v="Johnson, Horn and King"/>
    <s v="Utilities"/>
    <s v="INR"/>
    <s v="USA"/>
    <x v="0"/>
    <s v="30K–40K"/>
    <m/>
  </r>
  <r>
    <s v="f4296e60-11a8-4989-8bea-2c1f0f2f37b0"/>
    <s v="b140db0c-106f-4e7f-b11e-42da1d665a38"/>
    <x v="5"/>
    <n v="38490"/>
    <s v="Credit"/>
    <s v="Web"/>
    <s v="Robbins Group"/>
    <s v="Food"/>
    <s v="EUR"/>
    <s v="USA"/>
    <x v="0"/>
    <s v="30K–40K"/>
    <m/>
  </r>
  <r>
    <s v="557e71ee-8d05-49d4-9f90-9777e5665a4d"/>
    <s v="9489dd71-9c25-407a-b823-feb16a1dbb17"/>
    <x v="266"/>
    <n v="28070"/>
    <s v="Credit"/>
    <s v="Web"/>
    <s v="Davis, Vargas and Diaz"/>
    <s v="Shopping"/>
    <s v="USD"/>
    <s v="India"/>
    <x v="0"/>
    <s v="20K–30K"/>
    <m/>
  </r>
  <r>
    <s v="9713e4d3-cb1c-4c43-9389-6d5fe051d913"/>
    <s v="d324424d-c2c2-461b-93e7-bfa8bcebe80c"/>
    <x v="267"/>
    <n v="44182"/>
    <s v="Refund"/>
    <s v="App"/>
    <s v="Robbins, Moore and Robinson"/>
    <s v="Food"/>
    <s v="EUR"/>
    <s v="UK"/>
    <x v="0"/>
    <s v="40K+"/>
    <m/>
  </r>
  <r>
    <s v="250f33c8-f4c0-453a-84c0-0c31bb8cc59b"/>
    <s v="516ee3ec-675a-4db5-a29c-225a09ea6052"/>
    <x v="223"/>
    <n v="48825"/>
    <s v="Refund"/>
    <s v="Web"/>
    <s v="Maddox, Flores and Green"/>
    <s v="Travel"/>
    <s v="INR"/>
    <s v="Germany"/>
    <x v="0"/>
    <s v="40K+"/>
    <m/>
  </r>
  <r>
    <s v="94a7ef30-a032-4140-890d-a7ab58369021"/>
    <s v="a85e8694-63e5-4888-b40d-d17796417f0c"/>
    <x v="268"/>
    <n v="3980"/>
    <s v="Credit"/>
    <s v="Web"/>
    <s v="Salazar PLC"/>
    <s v="Grocery"/>
    <s v="GBP"/>
    <s v="Germany"/>
    <x v="0"/>
    <s v="0–5K"/>
    <m/>
  </r>
  <r>
    <s v="980bf457-3ef8-4ea6-a4e8-f069e7f82a1d"/>
    <s v="4d7a2830-8950-424d-bdbf-d37f0107d458"/>
    <x v="269"/>
    <n v="38518"/>
    <s v="Refund"/>
    <s v="Web"/>
    <s v="Jones-Hines"/>
    <s v="Grocery"/>
    <s v="INR"/>
    <s v="India"/>
    <x v="0"/>
    <s v="30K–40K"/>
    <m/>
  </r>
  <r>
    <s v="570b1a6d-8bb0-4656-affe-f3e8018f44bb"/>
    <s v="0e3522ed-b632-40a2-b8a1-76885f82283e"/>
    <x v="146"/>
    <n v="21349"/>
    <s v="Credit"/>
    <s v="App"/>
    <s v="Flores, Powell and Jones"/>
    <s v="Grocery"/>
    <s v="GBP"/>
    <s v="Germany"/>
    <x v="0"/>
    <s v="20K–30K"/>
    <m/>
  </r>
  <r>
    <s v="afdbd44c-65c2-4565-bf0f-959f6d83cb04"/>
    <s v="caa9df00-ded5-4a11-803a-f7aff2d72a3b"/>
    <x v="266"/>
    <n v="6293"/>
    <s v="Credit"/>
    <s v="ATM"/>
    <s v="Evans, Morris and Garner"/>
    <s v="Utilities"/>
    <s v="GBP"/>
    <s v="UK"/>
    <x v="0"/>
    <s v="5K–10K"/>
    <m/>
  </r>
  <r>
    <s v="1de45628-ad10-4cbf-b67b-f585627a91fe"/>
    <s v="3f8d692c-486d-42b7-8be6-22a100ec2994"/>
    <x v="20"/>
    <n v="39844"/>
    <s v="Credit"/>
    <s v="ATM"/>
    <s v="Nguyen, Garza and Ferguson"/>
    <s v="Travel"/>
    <s v="INR"/>
    <s v="France"/>
    <x v="0"/>
    <s v="30K–40K"/>
    <m/>
  </r>
  <r>
    <s v="42b37a4b-711e-42d4-815a-50ba86d34bfe"/>
    <s v="f86445d7-4c6b-45b8-a86e-890b2d3f11dc"/>
    <x v="114"/>
    <n v="8949"/>
    <s v="Refund"/>
    <s v="App"/>
    <s v="Mcdonald, Davis and Gamble"/>
    <s v="Food"/>
    <s v="GBP"/>
    <s v="UK"/>
    <x v="0"/>
    <s v="5K–10K"/>
    <m/>
  </r>
  <r>
    <s v="12f93f99-5be5-46a4-9d1a-9ea3adc7bc54"/>
    <s v="fbb2fcac-8f1d-46fc-b803-20fcf3020be7"/>
    <x v="67"/>
    <n v="25966"/>
    <s v="Debit"/>
    <s v="Web"/>
    <s v="Waters-Williams"/>
    <s v="Grocery"/>
    <s v="GBP"/>
    <s v="France"/>
    <x v="0"/>
    <s v="20K–30K"/>
    <m/>
  </r>
  <r>
    <s v="e3c849a6-55ad-41b9-b070-6a797d86fe66"/>
    <s v="e209b136-afb7-4774-be3d-a5241873b82b"/>
    <x v="270"/>
    <n v="31938"/>
    <s v="Credit"/>
    <s v="ATM"/>
    <s v="Jenkins Inc"/>
    <s v="Shopping"/>
    <s v="INR"/>
    <s v="Germany"/>
    <x v="0"/>
    <s v="30K–40K"/>
    <m/>
  </r>
  <r>
    <s v="60f80d5d-e7f3-4ac1-a517-f74f8714501f"/>
    <s v="3bef6eef-f630-4286-a3f5-f60a30b570fe"/>
    <x v="266"/>
    <n v="45629"/>
    <s v="Debit"/>
    <s v="Web"/>
    <s v="Allen Group"/>
    <s v="Food"/>
    <s v="INR"/>
    <s v="Germany"/>
    <x v="0"/>
    <s v="40K+"/>
    <m/>
  </r>
  <r>
    <s v="00269a2c-9fd8-42ea-88bf-b76d19e4e320"/>
    <s v="d31b6f93-6a73-4c45-9f3f-e73772883dfe"/>
    <x v="271"/>
    <n v="27163"/>
    <s v="Debit"/>
    <s v="ATM"/>
    <s v="Cardenas, Schmidt and Reed"/>
    <s v="Travel"/>
    <s v="INR"/>
    <s v="Germany"/>
    <x v="0"/>
    <s v="20K–30K"/>
    <m/>
  </r>
  <r>
    <s v="a46037c0-ec5e-4c01-a933-d3c02df9deae"/>
    <s v="8285b5e8-01f3-4f11-a544-25d51df5f725"/>
    <x v="120"/>
    <n v="40892"/>
    <s v="Debit"/>
    <s v="ATM"/>
    <s v="Stokes, Moreno and Nichols"/>
    <s v="Utilities"/>
    <s v="USD"/>
    <s v="UK"/>
    <x v="0"/>
    <s v="40K+"/>
    <m/>
  </r>
  <r>
    <s v="585c7b8c-67b3-40cf-aa76-264dd236253d"/>
    <s v="ce71e768-18f1-4c60-abbe-b1002162113f"/>
    <x v="215"/>
    <n v="47288"/>
    <s v="Debit"/>
    <s v="Web"/>
    <s v="Buchanan, Taylor and Woods"/>
    <s v="Food"/>
    <s v="EUR"/>
    <s v="India"/>
    <x v="0"/>
    <s v="40K+"/>
    <m/>
  </r>
  <r>
    <s v="bdffc6cc-0eb9-4dcb-888a-ffd2f3f8a6ad"/>
    <s v="8c907b5e-6352-4f2a-af29-5b10c9b94707"/>
    <x v="211"/>
    <n v="41592"/>
    <s v="Refund"/>
    <s v="ATM"/>
    <s v="Lewis, James and Hill"/>
    <s v="Grocery"/>
    <s v="GBP"/>
    <s v="Germany"/>
    <x v="0"/>
    <s v="40K+"/>
    <m/>
  </r>
  <r>
    <s v="2dd71003-5aa3-4dad-a89c-d17d9c0c2dda"/>
    <s v="3260935c-a9dc-469f-8c7b-8c8fd3b69552"/>
    <x v="47"/>
    <n v="41761"/>
    <s v="Debit"/>
    <s v="ATM"/>
    <s v="Bowen-Johnson"/>
    <s v="Utilities"/>
    <s v="USD"/>
    <s v="France"/>
    <x v="0"/>
    <s v="40K+"/>
    <m/>
  </r>
  <r>
    <s v="750e37a7-feaf-45b2-b6ec-d320ca5aa58d"/>
    <s v="f3841334-ebbd-44b7-b61a-d0467097c750"/>
    <x v="93"/>
    <n v="12556"/>
    <s v="Debit"/>
    <s v="App"/>
    <s v="Snyder-Davis"/>
    <s v="Utilities"/>
    <s v="EUR"/>
    <s v="UK"/>
    <x v="0"/>
    <s v="10K–15K"/>
    <m/>
  </r>
  <r>
    <s v="7ba69073-9da6-4119-b6c9-58fe4a6e9dde"/>
    <s v="3b99fbc3-3256-49ab-ba48-83c9cd7dd454"/>
    <x v="212"/>
    <n v="44188"/>
    <s v="Debit"/>
    <s v="App"/>
    <s v="Meyer LLC"/>
    <s v="Shopping"/>
    <s v="GBP"/>
    <s v="France"/>
    <x v="0"/>
    <s v="40K+"/>
    <m/>
  </r>
  <r>
    <s v="c6ff4b76-500f-4914-b66d-a8e3a713a2e3"/>
    <s v="c4b9ee85-2253-4fc5-8d9f-0dfa10e2e071"/>
    <x v="70"/>
    <n v="27186"/>
    <s v="Credit"/>
    <s v="Web"/>
    <s v="Lyons, Bauer and Rivera"/>
    <s v="Shopping"/>
    <s v="INR"/>
    <s v="Germany"/>
    <x v="0"/>
    <s v="20K–30K"/>
    <m/>
  </r>
  <r>
    <s v="5d028333-19e8-4575-a716-19e64c661c0f"/>
    <s v="0e58cd63-c7e4-40d9-9d81-1b64c3c74f42"/>
    <x v="177"/>
    <n v="23922"/>
    <s v="Credit"/>
    <s v="Web"/>
    <s v="Richardson-Leon"/>
    <s v="Grocery"/>
    <s v="USD"/>
    <s v="Germany"/>
    <x v="0"/>
    <s v="20K–30K"/>
    <m/>
  </r>
  <r>
    <s v="09601724-7e7c-4aec-ac5f-4867f22c260d"/>
    <s v="4aaa3cc8-dcc3-4394-8678-0a816cb7c5bf"/>
    <x v="197"/>
    <n v="15896"/>
    <s v="Debit"/>
    <s v="App"/>
    <s v="Perry-Hernandez"/>
    <s v="Grocery"/>
    <s v="EUR"/>
    <s v="Germany"/>
    <x v="0"/>
    <s v="15K–20K"/>
    <m/>
  </r>
  <r>
    <s v="6e8181f8-c958-4770-b533-3dbab3918ab7"/>
    <s v="452db5ba-d64d-4745-8f86-43af86e396dd"/>
    <x v="166"/>
    <n v="8843"/>
    <s v="Credit"/>
    <s v="ATM"/>
    <s v="Flores-Gross"/>
    <s v="Travel"/>
    <s v="EUR"/>
    <s v="UK"/>
    <x v="1"/>
    <s v="5K–10K"/>
    <m/>
  </r>
  <r>
    <s v="01cf8436-31cc-42bb-9e83-e5414492cc12"/>
    <s v="ad5fd5a2-e02b-4650-9e1a-608c8cb10928"/>
    <x v="212"/>
    <n v="30838"/>
    <s v="Refund"/>
    <s v="Web"/>
    <s v="Chapman, Schneider and Hopkins"/>
    <s v="Food"/>
    <s v="USD"/>
    <s v="France"/>
    <x v="0"/>
    <s v="30K–40K"/>
    <m/>
  </r>
  <r>
    <s v="e3b9c7bd-9c1f-4b59-bf33-296d5f7e494a"/>
    <s v="b5dc436b-6585-4df3-b8b3-9e32ece5c7b0"/>
    <x v="272"/>
    <n v="48413"/>
    <s v="Refund"/>
    <s v="ATM"/>
    <s v="Dunn, Thomas and Duarte"/>
    <s v="Grocery"/>
    <s v="EUR"/>
    <s v="USA"/>
    <x v="0"/>
    <s v="40K+"/>
    <m/>
  </r>
  <r>
    <s v="34b37284-1d91-4117-be4e-460f875dd2e3"/>
    <s v="60a8db84-5622-4722-8cf6-9636411b74f7"/>
    <x v="132"/>
    <n v="49471"/>
    <s v="Refund"/>
    <s v="ATM"/>
    <s v="Roman Inc"/>
    <s v="Food"/>
    <s v="INR"/>
    <s v="UK"/>
    <x v="0"/>
    <s v="40K+"/>
    <m/>
  </r>
  <r>
    <s v="62133ac2-fd3c-4dcd-8acc-0bf0fb9faa0b"/>
    <s v="b782fe1a-b917-4104-9fa4-6fa3aa5d778c"/>
    <x v="273"/>
    <n v="11707"/>
    <s v="Refund"/>
    <s v="ATM"/>
    <s v="Watkins-Smith"/>
    <s v="Shopping"/>
    <s v="EUR"/>
    <s v="UK"/>
    <x v="0"/>
    <s v="10K–15K"/>
    <m/>
  </r>
  <r>
    <s v="079f4a6e-2b96-40ed-8ed4-1517d92266b5"/>
    <s v="d53fa183-977b-4433-bec4-aa17137a168e"/>
    <x v="274"/>
    <n v="7094"/>
    <s v="Credit"/>
    <s v="Web"/>
    <s v="Garcia Ltd"/>
    <s v="Travel"/>
    <s v="USD"/>
    <s v="Germany"/>
    <x v="0"/>
    <s v="5K–10K"/>
    <m/>
  </r>
  <r>
    <s v="9d6dd706-ce60-496b-8984-912c6b536f56"/>
    <s v="790eefa8-df93-40d5-97a6-058518c8a622"/>
    <x v="275"/>
    <n v="28658"/>
    <s v="Refund"/>
    <s v="ATM"/>
    <s v="Richardson, Crane and Petty"/>
    <s v="Grocery"/>
    <s v="INR"/>
    <s v="USA"/>
    <x v="0"/>
    <s v="20K–30K"/>
    <m/>
  </r>
  <r>
    <s v="754ab5b6-9dd5-46b4-9f6e-3974fd0293cd"/>
    <s v="5df270d2-55ff-4f22-a0e7-b30f114d1ad3"/>
    <x v="128"/>
    <n v="11641"/>
    <s v="Refund"/>
    <s v="ATM"/>
    <s v="Yoder PLC"/>
    <s v="Utilities"/>
    <s v="INR"/>
    <s v="UK"/>
    <x v="0"/>
    <s v="10K–15K"/>
    <m/>
  </r>
  <r>
    <s v="68159dd7-e780-4601-9430-efd12d92532d"/>
    <s v="b311e39c-69d1-4180-b4c1-423311a3c10e"/>
    <x v="163"/>
    <n v="4596"/>
    <s v="Credit"/>
    <s v="App"/>
    <s v="Nelson-Larson"/>
    <s v="Shopping"/>
    <s v="INR"/>
    <s v="India"/>
    <x v="0"/>
    <s v="0–5K"/>
    <m/>
  </r>
  <r>
    <s v="8f8b7281-d0ae-45b4-b1fc-47284bc10248"/>
    <s v="2e0a1f48-6627-4efd-b95e-9f6046e7fd7d"/>
    <x v="276"/>
    <n v="43247"/>
    <s v="Credit"/>
    <s v="Web"/>
    <s v="Keith-Barber"/>
    <s v="Shopping"/>
    <s v="GBP"/>
    <s v="France"/>
    <x v="0"/>
    <s v="40K+"/>
    <m/>
  </r>
  <r>
    <s v="a35b8ec0-5837-4c8a-8482-7928a9155dd4"/>
    <s v="4de7ac1e-8313-4ff6-a644-567a4efa7ea3"/>
    <x v="146"/>
    <n v="18282"/>
    <s v="Credit"/>
    <s v="App"/>
    <s v="Nielsen PLC"/>
    <s v="Food"/>
    <s v="EUR"/>
    <s v="USA"/>
    <x v="0"/>
    <s v="15K–20K"/>
    <m/>
  </r>
  <r>
    <s v="99d02e40-6037-43a7-9000-f27b9b7232e6"/>
    <s v="85a81960-0eab-45f6-966a-acac95d05ad6"/>
    <x v="274"/>
    <n v="27294"/>
    <s v="Credit"/>
    <s v="Web"/>
    <s v="Barnes-Jordan"/>
    <s v="Shopping"/>
    <s v="INR"/>
    <s v="France"/>
    <x v="0"/>
    <s v="20K–30K"/>
    <m/>
  </r>
  <r>
    <s v="dbb0f5bb-c86a-42fb-b387-6d1099de1bc5"/>
    <s v="79eea857-26b1-4dfe-8532-5d464e5d3f42"/>
    <x v="277"/>
    <n v="10477"/>
    <s v="Credit"/>
    <s v="Web"/>
    <s v="Delgado, Jones and Marsh"/>
    <s v="Food"/>
    <s v="GBP"/>
    <s v="Germany"/>
    <x v="0"/>
    <s v="10K–15K"/>
    <m/>
  </r>
  <r>
    <s v="6b4e6486-94f4-47e0-a532-e5b9b7dbcaff"/>
    <s v="a2081bc4-6f34-44e0-961c-1fac311f8995"/>
    <x v="29"/>
    <n v="30647"/>
    <s v="Refund"/>
    <s v="App"/>
    <s v="Welch, Jackson and Moreno"/>
    <s v="Food"/>
    <s v="USD"/>
    <s v="USA"/>
    <x v="0"/>
    <s v="30K–40K"/>
    <m/>
  </r>
  <r>
    <s v="1cec53a1-cdb4-413e-86cd-c9e8b82bb18b"/>
    <s v="b470b8c2-e842-4e8d-8a97-b6f9aaf50770"/>
    <x v="152"/>
    <n v="20698"/>
    <s v="Refund"/>
    <s v="ATM"/>
    <s v="Hernandez-Perez"/>
    <s v="Food"/>
    <s v="GBP"/>
    <s v="France"/>
    <x v="0"/>
    <s v="20K–30K"/>
    <m/>
  </r>
  <r>
    <s v="0935d6cf-3486-412b-af77-324560ac257b"/>
    <s v="955f3565-4a1f-43ba-b579-404fb0a11815"/>
    <x v="239"/>
    <n v="22738"/>
    <s v="Credit"/>
    <s v="ATM"/>
    <s v="Martinez Ltd"/>
    <s v="Utilities"/>
    <s v="EUR"/>
    <s v="UK"/>
    <x v="0"/>
    <s v="20K–30K"/>
    <m/>
  </r>
  <r>
    <s v="7d93094a-3560-4f2a-8cc6-de1fb0ee761b"/>
    <s v="1270ff80-ede0-43c6-86b3-39a7d7eaecc0"/>
    <x v="220"/>
    <n v="10785"/>
    <s v="Credit"/>
    <s v="Web"/>
    <s v="Jacobs-Sutton"/>
    <s v="Food"/>
    <s v="GBP"/>
    <s v="UK"/>
    <x v="0"/>
    <s v="10K–15K"/>
    <m/>
  </r>
  <r>
    <s v="c6f4d4ba-bc9b-405a-a54b-9b00a87ffde4"/>
    <s v="c99ad9bb-a38b-4ec4-baf2-39b9ebcb61c0"/>
    <x v="98"/>
    <n v="25091"/>
    <s v="Debit"/>
    <s v="App"/>
    <s v="Prince-Rodriguez"/>
    <s v="Utilities"/>
    <s v="USD"/>
    <s v="UK"/>
    <x v="0"/>
    <s v="20K–30K"/>
    <m/>
  </r>
  <r>
    <s v="8e87e850-3a65-46e2-81fc-446b5658b8ef"/>
    <s v="29735237-bf74-4160-b3fb-7c3a93a5e78e"/>
    <x v="272"/>
    <n v="15371"/>
    <s v="Credit"/>
    <s v="Web"/>
    <s v="Moore Inc"/>
    <s v="Travel"/>
    <s v="EUR"/>
    <s v="France"/>
    <x v="0"/>
    <s v="15K–20K"/>
    <m/>
  </r>
  <r>
    <s v="7db4aa2c-f9a3-4bd2-bfee-6277bf90c4b9"/>
    <s v="15777894-468b-4959-9b09-819eb1db0f77"/>
    <x v="237"/>
    <n v="24718"/>
    <s v="Debit"/>
    <s v="ATM"/>
    <s v="Young Group"/>
    <s v="Travel"/>
    <s v="EUR"/>
    <s v="India"/>
    <x v="0"/>
    <s v="20K–30K"/>
    <m/>
  </r>
  <r>
    <s v="bde63c4f-df33-4f14-b69d-a0dac0f4c7a4"/>
    <s v="2d2674be-2a6b-443a-8ec3-7460527febc2"/>
    <x v="63"/>
    <n v="19704"/>
    <s v="Refund"/>
    <s v="App"/>
    <s v="Barton-Wallace"/>
    <s v="Travel"/>
    <s v="EUR"/>
    <s v="India"/>
    <x v="0"/>
    <s v="15K–20K"/>
    <m/>
  </r>
  <r>
    <s v="c307fd76-3fe6-4d18-b54c-01fd7a0bdb39"/>
    <s v="55966408-ede3-4398-97c2-2aee6d7e8c63"/>
    <x v="278"/>
    <n v="31697"/>
    <s v="Credit"/>
    <s v="App"/>
    <s v="Roberts-Smith"/>
    <s v="Food"/>
    <s v="GBP"/>
    <s v="UK"/>
    <x v="0"/>
    <s v="30K–40K"/>
    <m/>
  </r>
  <r>
    <s v="bbc173c7-265c-4480-a234-c0481c0e54d7"/>
    <s v="a68f3d55-25c3-45dd-93ce-2f7b02af139b"/>
    <x v="54"/>
    <n v="26997"/>
    <s v="Debit"/>
    <s v="App"/>
    <s v="Tucker Ltd"/>
    <s v="Travel"/>
    <s v="EUR"/>
    <s v="India"/>
    <x v="0"/>
    <s v="20K–30K"/>
    <m/>
  </r>
  <r>
    <s v="5128f896-c838-435a-85de-f2ff4577c89b"/>
    <s v="f1173924-b709-48e8-9df4-e0e8ab2e8bc1"/>
    <x v="279"/>
    <n v="6064"/>
    <s v="Debit"/>
    <s v="ATM"/>
    <s v="Roberts, Greene and Craig"/>
    <s v="Food"/>
    <s v="GBP"/>
    <s v="USA"/>
    <x v="0"/>
    <s v="5K–10K"/>
    <m/>
  </r>
  <r>
    <s v="d1abd170-ffa5-4cb1-874a-b14c20f43b5e"/>
    <s v="067c6e85-6d63-465f-a1c7-087e5a469d02"/>
    <x v="188"/>
    <n v="43727"/>
    <s v="Debit"/>
    <s v="ATM"/>
    <s v="Welch Group"/>
    <s v="Shopping"/>
    <s v="USD"/>
    <s v="France"/>
    <x v="0"/>
    <s v="40K+"/>
    <m/>
  </r>
  <r>
    <s v="aed86de1-91d5-4041-b9ec-2ba70abaa2c0"/>
    <s v="d5ee9df9-101c-4d4c-b33f-3fa45cf7f2d5"/>
    <x v="220"/>
    <n v="34496"/>
    <s v="Debit"/>
    <s v="App"/>
    <s v="Reynolds-Wheeler"/>
    <s v="Food"/>
    <s v="USD"/>
    <s v="France"/>
    <x v="1"/>
    <s v="30K–40K"/>
    <m/>
  </r>
  <r>
    <s v="60194c32-806a-4ab8-b5c4-a0e49348e42d"/>
    <s v="a6d8179a-59a7-44d2-95dc-200c9219fe1d"/>
    <x v="280"/>
    <n v="25094"/>
    <s v="Credit"/>
    <s v="App"/>
    <s v="Griffin Ltd"/>
    <s v="Travel"/>
    <s v="EUR"/>
    <s v="India"/>
    <x v="0"/>
    <s v="20K–30K"/>
    <m/>
  </r>
  <r>
    <s v="df0b2a70-76ee-43db-a01a-57ec2a7dd02c"/>
    <s v="25671f98-5791-4b31-9835-245afe5f37d3"/>
    <x v="246"/>
    <n v="45637"/>
    <s v="Credit"/>
    <s v="Web"/>
    <s v="Morris Ltd"/>
    <s v="Utilities"/>
    <s v="INR"/>
    <s v="Germany"/>
    <x v="0"/>
    <s v="40K+"/>
    <m/>
  </r>
  <r>
    <s v="77c801a8-41c2-402f-8a50-8313d91d15a8"/>
    <s v="c55dcbc2-fc3b-48bf-9b90-c25975fc3303"/>
    <x v="138"/>
    <n v="1623"/>
    <s v="Credit"/>
    <s v="ATM"/>
    <s v="Wilkinson-Murphy"/>
    <s v="Shopping"/>
    <s v="USD"/>
    <s v="Germany"/>
    <x v="0"/>
    <s v="0–5K"/>
    <m/>
  </r>
  <r>
    <s v="d9c650ed-4e44-4a0a-a150-70fe5e666c1b"/>
    <s v="ebe36227-b3e6-4224-8ef9-ae0fbd7e1f96"/>
    <x v="229"/>
    <n v="14791"/>
    <s v="Refund"/>
    <s v="App"/>
    <s v="Mccoy-Peck"/>
    <s v="Utilities"/>
    <s v="USD"/>
    <s v="France"/>
    <x v="0"/>
    <s v="10K–15K"/>
    <m/>
  </r>
  <r>
    <s v="6ea0026b-9cbb-438e-abda-5b7f63e85fdf"/>
    <s v="8dc68e11-9f4b-4174-aeb9-c209bef5602e"/>
    <x v="192"/>
    <n v="46814"/>
    <s v="Credit"/>
    <s v="ATM"/>
    <s v="Mahoney-Green"/>
    <s v="Food"/>
    <s v="INR"/>
    <s v="UK"/>
    <x v="0"/>
    <s v="40K+"/>
    <m/>
  </r>
  <r>
    <s v="6b6e3034-f521-4b7b-9088-a81b85b16cd4"/>
    <s v="d891a864-21e3-4a38-b297-30bbd6846cfd"/>
    <x v="63"/>
    <n v="30241"/>
    <s v="Debit"/>
    <s v="Web"/>
    <s v="Blanchard, Beck and Montgomery"/>
    <s v="Utilities"/>
    <s v="EUR"/>
    <s v="India"/>
    <x v="0"/>
    <s v="30K–40K"/>
    <m/>
  </r>
  <r>
    <s v="3f9d7cf6-4de7-4665-be7b-f2ce781a268d"/>
    <s v="7b66a9ac-60e8-4101-b242-1123bb44af62"/>
    <x v="144"/>
    <n v="27173"/>
    <s v="Refund"/>
    <s v="ATM"/>
    <s v="Barnes-Garcia"/>
    <s v="Utilities"/>
    <s v="USD"/>
    <s v="UK"/>
    <x v="0"/>
    <s v="20K–30K"/>
    <m/>
  </r>
  <r>
    <s v="9bcd6b87-4b29-4968-aa85-c5ae04a8035c"/>
    <s v="bbdb799e-dbe2-4a9c-8f07-43b18ed9acf0"/>
    <x v="115"/>
    <n v="6296"/>
    <s v="Credit"/>
    <s v="App"/>
    <s v="Glover, Warner and Smith"/>
    <s v="Utilities"/>
    <s v="USD"/>
    <s v="USA"/>
    <x v="0"/>
    <s v="5K–10K"/>
    <m/>
  </r>
  <r>
    <s v="e8dd17ff-fee5-463f-b296-2d39d502c185"/>
    <s v="7c63747a-a71c-4f0f-ac3a-2eabbf5057fe"/>
    <x v="281"/>
    <n v="39335"/>
    <s v="Debit"/>
    <s v="Web"/>
    <s v="Collins and Sons"/>
    <s v="Shopping"/>
    <s v="USD"/>
    <s v="UK"/>
    <x v="0"/>
    <s v="30K–40K"/>
    <m/>
  </r>
  <r>
    <s v="fd328aa5-7b82-4faf-9787-fdcd92942cc6"/>
    <s v="50da07a1-6c3a-4e07-b660-fc39f55aae57"/>
    <x v="282"/>
    <n v="37027"/>
    <s v="Debit"/>
    <s v="Web"/>
    <s v="Montgomery and Sons"/>
    <s v="Utilities"/>
    <s v="USD"/>
    <s v="UK"/>
    <x v="0"/>
    <s v="30K–40K"/>
    <m/>
  </r>
  <r>
    <s v="ba179e2f-54ed-4e60-affc-e8e962deffdb"/>
    <s v="d7c3ba60-f617-4e9c-bcad-ab1606378948"/>
    <x v="283"/>
    <n v="48261"/>
    <s v="Credit"/>
    <s v="ATM"/>
    <s v="Davis PLC"/>
    <s v="Food"/>
    <s v="GBP"/>
    <s v="India"/>
    <x v="0"/>
    <s v="40K+"/>
    <m/>
  </r>
  <r>
    <s v="20a22b16-cf1e-4ccf-9ad0-98f6599d9000"/>
    <s v="4b427008-9b4d-4ac7-a5e6-7e62688cd288"/>
    <x v="88"/>
    <n v="22845"/>
    <s v="Credit"/>
    <s v="ATM"/>
    <s v="Jenkins-Richardson"/>
    <s v="Travel"/>
    <s v="USD"/>
    <s v="India"/>
    <x v="0"/>
    <s v="20K–30K"/>
    <m/>
  </r>
  <r>
    <s v="75fa9dc0-938d-4510-8ed0-cd4d5850e5c2"/>
    <s v="506dec11-c8bb-4a21-9d5d-3b9bd4f75de6"/>
    <x v="264"/>
    <n v="13187"/>
    <s v="Refund"/>
    <s v="App"/>
    <s v="Wells-Torres"/>
    <s v="Travel"/>
    <s v="INR"/>
    <s v="France"/>
    <x v="0"/>
    <s v="10K–15K"/>
    <m/>
  </r>
  <r>
    <s v="34708c02-e153-4b8f-848d-67442489373b"/>
    <s v="2080dd12-324e-44b6-9c4c-d545369b4563"/>
    <x v="20"/>
    <n v="12455"/>
    <s v="Refund"/>
    <s v="ATM"/>
    <s v="Richardson, Perry and Williams"/>
    <s v="Grocery"/>
    <s v="INR"/>
    <s v="UK"/>
    <x v="0"/>
    <s v="10K–15K"/>
    <m/>
  </r>
  <r>
    <s v="23d3f42c-751c-4680-95cb-29274ea18715"/>
    <s v="0a2312e8-69c4-48e7-9693-2effbb522577"/>
    <x v="174"/>
    <n v="19520"/>
    <s v="Refund"/>
    <s v="Web"/>
    <s v="Robinson-Douglas"/>
    <s v="Utilities"/>
    <s v="EUR"/>
    <s v="UK"/>
    <x v="0"/>
    <s v="15K–20K"/>
    <m/>
  </r>
  <r>
    <s v="5c0336c1-2a17-4c6a-9dd9-c6e34058edef"/>
    <s v="7deb9011-bbd0-4a1c-83d2-e249a0b3730f"/>
    <x v="284"/>
    <n v="13980"/>
    <s v="Refund"/>
    <s v="ATM"/>
    <s v="Lambert, Case and Long"/>
    <s v="Utilities"/>
    <s v="INR"/>
    <s v="USA"/>
    <x v="0"/>
    <s v="10K–15K"/>
    <m/>
  </r>
  <r>
    <s v="7a382a53-b427-4b04-8340-74d0f06da6da"/>
    <s v="44e829e9-bc39-466b-96b6-9aeaad2f9073"/>
    <x v="113"/>
    <n v="42342"/>
    <s v="Credit"/>
    <s v="ATM"/>
    <s v="Foster Ltd"/>
    <s v="Grocery"/>
    <s v="GBP"/>
    <s v="Germany"/>
    <x v="0"/>
    <s v="40K+"/>
    <m/>
  </r>
  <r>
    <s v="fc558b98-0a66-413a-9423-71e1ed796d00"/>
    <s v="7bdfcf8b-a129-491b-956b-e3c954a355c4"/>
    <x v="285"/>
    <n v="38886"/>
    <s v="Debit"/>
    <s v="ATM"/>
    <s v="Hernandez-Lopez"/>
    <s v="Utilities"/>
    <s v="USD"/>
    <s v="UK"/>
    <x v="1"/>
    <s v="30K–40K"/>
    <m/>
  </r>
  <r>
    <s v="2f0cb02d-9981-4d1d-acc5-abef8d73a20b"/>
    <s v="c5440df0-0080-4826-9b25-9968f499341a"/>
    <x v="240"/>
    <n v="48807"/>
    <s v="Credit"/>
    <s v="Web"/>
    <s v="Larsen, Ross and Moses"/>
    <s v="Food"/>
    <s v="INR"/>
    <s v="USA"/>
    <x v="0"/>
    <s v="40K+"/>
    <m/>
  </r>
  <r>
    <s v="6b5a8e04-b76a-448c-ad14-0ff0f6d1fdda"/>
    <s v="a55f50f6-5f2f-45cb-87b6-2caffafd260a"/>
    <x v="178"/>
    <n v="6702"/>
    <s v="Refund"/>
    <s v="Web"/>
    <s v="Herrera, Smith and Malone"/>
    <s v="Utilities"/>
    <s v="INR"/>
    <s v="India"/>
    <x v="0"/>
    <s v="5K–10K"/>
    <m/>
  </r>
  <r>
    <s v="02608457-44ab-45ee-b375-5744a22a45f9"/>
    <s v="940d10cd-af73-431f-abcc-4c3d4733ef7d"/>
    <x v="18"/>
    <n v="33906"/>
    <s v="Debit"/>
    <s v="App"/>
    <s v="Wells-Schneider"/>
    <s v="Grocery"/>
    <s v="GBP"/>
    <s v="UK"/>
    <x v="0"/>
    <s v="30K–40K"/>
    <m/>
  </r>
  <r>
    <s v="59bbb4dc-975f-4838-a1ba-4586e54d37a1"/>
    <s v="93f0e4b4-3871-48d4-a341-68653b6803ee"/>
    <x v="247"/>
    <n v="22891"/>
    <s v="Credit"/>
    <s v="App"/>
    <s v="Moore Ltd"/>
    <s v="Food"/>
    <s v="GBP"/>
    <s v="France"/>
    <x v="0"/>
    <s v="20K–30K"/>
    <m/>
  </r>
  <r>
    <s v="5199dff0-a3b3-4291-a92c-b4a100403cf5"/>
    <s v="191fa8bc-9675-462f-9157-c073b3e19908"/>
    <x v="264"/>
    <n v="36173"/>
    <s v="Debit"/>
    <s v="ATM"/>
    <s v="Navarro, Williams and Brooks"/>
    <s v="Travel"/>
    <s v="EUR"/>
    <s v="USA"/>
    <x v="0"/>
    <s v="30K–40K"/>
    <m/>
  </r>
  <r>
    <s v="a49778e2-194c-455f-942c-5cebdc3d7675"/>
    <s v="965f5779-e2b4-4d86-8593-4ce4a6aae7ad"/>
    <x v="94"/>
    <n v="28586"/>
    <s v="Refund"/>
    <s v="App"/>
    <s v="King, Buchanan and Brown"/>
    <s v="Shopping"/>
    <s v="INR"/>
    <s v="UK"/>
    <x v="0"/>
    <s v="20K–30K"/>
    <m/>
  </r>
  <r>
    <s v="61e5d439-8b3d-49b7-9704-e146312c0940"/>
    <s v="d148867a-6569-4eaa-94fa-e26d0451ad86"/>
    <x v="3"/>
    <n v="21650"/>
    <s v="Refund"/>
    <s v="Web"/>
    <s v="Rodriguez-Johnson"/>
    <s v="Grocery"/>
    <s v="USD"/>
    <s v="USA"/>
    <x v="0"/>
    <s v="20K–30K"/>
    <m/>
  </r>
  <r>
    <s v="b674bb4c-6336-49a2-b074-0b850ab765a4"/>
    <s v="5feff9a8-d6a7-4153-b5c7-dfc64af5adf3"/>
    <x v="286"/>
    <n v="30558"/>
    <s v="Credit"/>
    <s v="App"/>
    <s v="Clark and Sons"/>
    <s v="Grocery"/>
    <s v="EUR"/>
    <s v="UK"/>
    <x v="0"/>
    <s v="30K–40K"/>
    <m/>
  </r>
  <r>
    <s v="204ede01-3ef0-46e4-899e-9ebb93fde11f"/>
    <s v="6074662f-5c6f-46ca-af0a-8e1067d7ff80"/>
    <x v="287"/>
    <n v="40303"/>
    <s v="Debit"/>
    <s v="App"/>
    <s v="Morales LLC"/>
    <s v="Utilities"/>
    <s v="INR"/>
    <s v="USA"/>
    <x v="0"/>
    <s v="40K+"/>
    <m/>
  </r>
  <r>
    <s v="589e6978-1960-4b47-8ec7-f527d9d2a887"/>
    <s v="b6a6668e-9543-4fd8-adf5-0d029a44df10"/>
    <x v="90"/>
    <n v="24838"/>
    <s v="Credit"/>
    <s v="App"/>
    <s v="Hansen, Thomas and Anthony"/>
    <s v="Shopping"/>
    <s v="USD"/>
    <s v="UK"/>
    <x v="0"/>
    <s v="20K–30K"/>
    <m/>
  </r>
  <r>
    <s v="b07f037e-359e-4b02-8ecf-3f7acd3ddc5d"/>
    <s v="bd33307b-c984-4ec7-8f00-15141faf39ed"/>
    <x v="125"/>
    <n v="19398"/>
    <s v="Debit"/>
    <s v="App"/>
    <s v="Wang-Gibbs"/>
    <s v="Utilities"/>
    <s v="USD"/>
    <s v="India"/>
    <x v="0"/>
    <s v="15K–20K"/>
    <m/>
  </r>
  <r>
    <s v="c057b446-a7d0-4786-b078-2287d58bac20"/>
    <s v="6ce38daf-c2ac-42c9-8f7d-7092ef58e475"/>
    <x v="74"/>
    <n v="3791"/>
    <s v="Refund"/>
    <s v="App"/>
    <s v="Jackson Inc"/>
    <s v="Travel"/>
    <s v="USD"/>
    <s v="France"/>
    <x v="0"/>
    <s v="0–5K"/>
    <m/>
  </r>
  <r>
    <s v="6980d01d-8501-4ca8-9e7c-d151befebeb5"/>
    <s v="f9e5399e-55a0-4cb3-822e-2e95552a41d2"/>
    <x v="138"/>
    <n v="12269"/>
    <s v="Debit"/>
    <s v="ATM"/>
    <s v="Peterson Ltd"/>
    <s v="Food"/>
    <s v="USD"/>
    <s v="India"/>
    <x v="0"/>
    <s v="10K–15K"/>
    <m/>
  </r>
  <r>
    <s v="6fe2b89d-297a-4fa0-a5bb-cebfd242f926"/>
    <s v="71a261d8-2da2-4193-9e73-0261181a00c0"/>
    <x v="160"/>
    <n v="33167"/>
    <s v="Credit"/>
    <s v="App"/>
    <s v="Rivera-Vaughn"/>
    <s v="Shopping"/>
    <s v="INR"/>
    <s v="Germany"/>
    <x v="0"/>
    <s v="30K–40K"/>
    <m/>
  </r>
  <r>
    <s v="46551144-04f8-46dc-a229-d3dfc0faf70f"/>
    <s v="1934c377-30ac-44c5-bd11-5920dfe68c51"/>
    <x v="193"/>
    <n v="40843"/>
    <s v="Credit"/>
    <s v="ATM"/>
    <s v="Navarro-Curtis"/>
    <s v="Grocery"/>
    <s v="INR"/>
    <s v="USA"/>
    <x v="0"/>
    <s v="40K+"/>
    <m/>
  </r>
  <r>
    <s v="009634b2-15d3-49ba-982d-87e440408119"/>
    <s v="00ff8b11-2a18-4608-b351-9fc472add5ea"/>
    <x v="66"/>
    <n v="48289"/>
    <s v="Debit"/>
    <s v="ATM"/>
    <s v="Norris-Hicks"/>
    <s v="Shopping"/>
    <s v="GBP"/>
    <s v="USA"/>
    <x v="0"/>
    <s v="40K+"/>
    <m/>
  </r>
  <r>
    <s v="c7382fd9-46b8-4037-8b83-3e2073bb649a"/>
    <s v="5b3146b6-2f7a-4f2f-9fbe-505baccb54e8"/>
    <x v="217"/>
    <n v="21621"/>
    <s v="Debit"/>
    <s v="App"/>
    <s v="Howe PLC"/>
    <s v="Grocery"/>
    <s v="INR"/>
    <s v="Germany"/>
    <x v="0"/>
    <s v="20K–30K"/>
    <m/>
  </r>
  <r>
    <s v="6b3beb4f-0a67-4a61-9dcf-aefce1eac6fa"/>
    <s v="bd6b774d-0e15-49f5-bdea-a0c1cc19b2c9"/>
    <x v="277"/>
    <n v="16323"/>
    <s v="Refund"/>
    <s v="Web"/>
    <s v="Boyd, Young and Jackson"/>
    <s v="Shopping"/>
    <s v="USD"/>
    <s v="UK"/>
    <x v="0"/>
    <s v="15K–20K"/>
    <m/>
  </r>
  <r>
    <s v="0857cabe-e086-4500-b208-075cc31b16d0"/>
    <s v="154959a9-295f-4050-bc79-db9d4e210675"/>
    <x v="235"/>
    <n v="13111"/>
    <s v="Refund"/>
    <s v="App"/>
    <s v="Johnson-Townsend"/>
    <s v="Shopping"/>
    <s v="INR"/>
    <s v="USA"/>
    <x v="0"/>
    <s v="10K–15K"/>
    <m/>
  </r>
  <r>
    <s v="9b8ad161-327d-41d0-8ad7-50469ea4246f"/>
    <s v="7af94397-53a3-4be0-bc6f-12c0898122bb"/>
    <x v="288"/>
    <n v="8179"/>
    <s v="Debit"/>
    <s v="App"/>
    <s v="King-Young"/>
    <s v="Food"/>
    <s v="GBP"/>
    <s v="UK"/>
    <x v="0"/>
    <s v="5K–10K"/>
    <m/>
  </r>
  <r>
    <s v="3389897c-160b-4ffa-a51a-45b200714bb7"/>
    <s v="95a28884-9274-4f90-94df-ffd59d9f2090"/>
    <x v="261"/>
    <n v="14339"/>
    <s v="Credit"/>
    <s v="App"/>
    <s v="Ortiz Group"/>
    <s v="Utilities"/>
    <s v="INR"/>
    <s v="Germany"/>
    <x v="0"/>
    <s v="10K–15K"/>
    <m/>
  </r>
  <r>
    <s v="653d2dd1-a47f-4382-82d9-5410d3bfecab"/>
    <s v="dc59e4a5-0a06-4335-8790-92e4537dec63"/>
    <x v="237"/>
    <n v="16647"/>
    <s v="Debit"/>
    <s v="App"/>
    <s v="Hughes Group"/>
    <s v="Grocery"/>
    <s v="EUR"/>
    <s v="Germany"/>
    <x v="0"/>
    <s v="15K–20K"/>
    <m/>
  </r>
  <r>
    <s v="50dae03d-b25b-4444-a83e-d209e7e5bbb5"/>
    <s v="1a047c3d-1d49-4ca5-bc5a-326352b51adc"/>
    <x v="215"/>
    <n v="24296"/>
    <s v="Credit"/>
    <s v="ATM"/>
    <s v="Sharp-Smith"/>
    <s v="Food"/>
    <s v="USD"/>
    <s v="France"/>
    <x v="0"/>
    <s v="20K–30K"/>
    <m/>
  </r>
  <r>
    <s v="3def65bf-a46d-4bca-99c5-02db1bad72f5"/>
    <s v="e9aebe88-7af5-4c9c-aa45-a145fcc6b950"/>
    <x v="289"/>
    <n v="13607"/>
    <s v="Debit"/>
    <s v="App"/>
    <s v="Anderson Ltd"/>
    <s v="Travel"/>
    <s v="GBP"/>
    <s v="India"/>
    <x v="0"/>
    <s v="10K–15K"/>
    <m/>
  </r>
  <r>
    <s v="2ded524b-a057-4678-9572-45a650d2b98b"/>
    <s v="61086f02-d965-4db2-b00a-2a15d42986fa"/>
    <x v="6"/>
    <n v="19211"/>
    <s v="Refund"/>
    <s v="Web"/>
    <s v="Sawyer Inc"/>
    <s v="Travel"/>
    <s v="GBP"/>
    <s v="Germany"/>
    <x v="0"/>
    <s v="15K–20K"/>
    <m/>
  </r>
  <r>
    <s v="3c4439ab-cbeb-4040-8858-11a52df0fd01"/>
    <s v="9a1c1c26-46bc-4d80-993d-c4eb93cf3e68"/>
    <x v="227"/>
    <n v="49337"/>
    <s v="Debit"/>
    <s v="Web"/>
    <s v="Jones, Jones and Acevedo"/>
    <s v="Utilities"/>
    <s v="INR"/>
    <s v="USA"/>
    <x v="0"/>
    <s v="40K+"/>
    <m/>
  </r>
  <r>
    <s v="9c5ea35b-8662-44bf-bc60-00ecb464a07f"/>
    <s v="0907a963-cf62-4de6-9131-507d92f42460"/>
    <x v="170"/>
    <n v="7433"/>
    <s v="Debit"/>
    <s v="Web"/>
    <s v="Hoffman LLC"/>
    <s v="Utilities"/>
    <s v="USD"/>
    <s v="USA"/>
    <x v="0"/>
    <s v="5K–10K"/>
    <m/>
  </r>
  <r>
    <s v="909c0f91-6e99-4c46-97fa-fba09a4eb610"/>
    <s v="320887f7-4561-40e4-a2a4-cdea3df4a066"/>
    <x v="110"/>
    <n v="29818"/>
    <s v="Debit"/>
    <s v="App"/>
    <s v="Wells and Sons"/>
    <s v="Travel"/>
    <s v="USD"/>
    <s v="Germany"/>
    <x v="0"/>
    <s v="20K–30K"/>
    <m/>
  </r>
  <r>
    <s v="b76ba366-8250-4447-bb4e-134a83674cb1"/>
    <s v="8c590de0-bba5-4e17-a940-17f9aa66242d"/>
    <x v="290"/>
    <n v="23536"/>
    <s v="Refund"/>
    <s v="Web"/>
    <s v="Perez, Obrien and Cox"/>
    <s v="Utilities"/>
    <s v="GBP"/>
    <s v="USA"/>
    <x v="0"/>
    <s v="20K–30K"/>
    <m/>
  </r>
  <r>
    <s v="83ce962b-456f-4d31-a5c8-5b5155a7b1ba"/>
    <s v="84f16155-a11e-4f4a-be32-4a2a00539f73"/>
    <x v="95"/>
    <n v="32037"/>
    <s v="Credit"/>
    <s v="App"/>
    <s v="Villa LLC"/>
    <s v="Travel"/>
    <s v="INR"/>
    <s v="Germany"/>
    <x v="0"/>
    <s v="30K–40K"/>
    <m/>
  </r>
  <r>
    <s v="90ee93b9-1bff-44d0-b1a4-8a0161c02f4c"/>
    <s v="015214a0-a983-450c-bb15-e3587eb3246e"/>
    <x v="291"/>
    <n v="14270"/>
    <s v="Credit"/>
    <s v="App"/>
    <s v="Hudson, Crawford and Martinez"/>
    <s v="Grocery"/>
    <s v="EUR"/>
    <s v="France"/>
    <x v="0"/>
    <s v="10K–15K"/>
    <m/>
  </r>
  <r>
    <s v="68aae253-c11b-49ef-a6d9-5dc6000ac086"/>
    <s v="e3e57d42-0711-4067-813f-bafbc366453b"/>
    <x v="288"/>
    <n v="22006"/>
    <s v="Credit"/>
    <s v="App"/>
    <s v="Wright-Collins"/>
    <s v="Shopping"/>
    <s v="EUR"/>
    <s v="UK"/>
    <x v="0"/>
    <s v="20K–30K"/>
    <m/>
  </r>
  <r>
    <s v="cbaecc6d-5839-4a50-94aa-57aadfad124a"/>
    <s v="a5190d02-2d0b-487f-9320-cceb01007f9b"/>
    <x v="292"/>
    <n v="7923"/>
    <s v="Debit"/>
    <s v="Web"/>
    <s v="Ramirez Group"/>
    <s v="Travel"/>
    <s v="GBP"/>
    <s v="Germany"/>
    <x v="0"/>
    <s v="5K–10K"/>
    <m/>
  </r>
  <r>
    <s v="0ec178ac-bd79-4e9a-8b8a-fb484b5f467c"/>
    <s v="cefb72a4-7eae-4b86-b5f6-12505c856338"/>
    <x v="95"/>
    <n v="13899"/>
    <s v="Refund"/>
    <s v="App"/>
    <s v="Dawson PLC"/>
    <s v="Shopping"/>
    <s v="USD"/>
    <s v="India"/>
    <x v="0"/>
    <s v="10K–15K"/>
    <m/>
  </r>
  <r>
    <s v="5f26595e-0c05-4854-9f85-e6bfe2cf0ef5"/>
    <s v="d64c6cd6-c619-45b0-981b-a49f8df45822"/>
    <x v="264"/>
    <n v="36778"/>
    <s v="Debit"/>
    <s v="Web"/>
    <s v="Mcconnell, Gonzales and Donovan"/>
    <s v="Travel"/>
    <s v="EUR"/>
    <s v="USA"/>
    <x v="0"/>
    <s v="30K–40K"/>
    <m/>
  </r>
  <r>
    <s v="3f3d0382-194c-4eef-b9e7-8a222ebda4e7"/>
    <s v="8cc66bfd-eebe-444c-a8eb-7deb67672789"/>
    <x v="293"/>
    <n v="5468"/>
    <s v="Refund"/>
    <s v="App"/>
    <s v="Diaz PLC"/>
    <s v="Utilities"/>
    <s v="EUR"/>
    <s v="India"/>
    <x v="0"/>
    <s v="5K–10K"/>
    <m/>
  </r>
  <r>
    <s v="f3b0eae2-d4f7-41c6-84ea-82e35bdfd814"/>
    <s v="f58d588b-f650-4f8b-a564-5fbdc832befb"/>
    <x v="28"/>
    <n v="22766"/>
    <s v="Refund"/>
    <s v="Web"/>
    <s v="Christian-Townsend"/>
    <s v="Shopping"/>
    <s v="USD"/>
    <s v="Germany"/>
    <x v="0"/>
    <s v="20K–30K"/>
    <m/>
  </r>
  <r>
    <s v="8c51943d-54e9-44d4-8098-d28608e5af8e"/>
    <s v="d0bfe8d4-bca8-48d9-baa6-3bead5367d0e"/>
    <x v="294"/>
    <n v="17468"/>
    <s v="Debit"/>
    <s v="ATM"/>
    <s v="Smith and Sons"/>
    <s v="Grocery"/>
    <s v="EUR"/>
    <s v="India"/>
    <x v="0"/>
    <s v="15K–20K"/>
    <m/>
  </r>
  <r>
    <s v="394ba37c-928b-46d5-bc71-efbdf0b87177"/>
    <s v="d88f5ad0-fe75-4f70-af80-9c68765d55d0"/>
    <x v="156"/>
    <n v="26541"/>
    <s v="Credit"/>
    <s v="ATM"/>
    <s v="Armstrong, Jackson and Howard"/>
    <s v="Grocery"/>
    <s v="EUR"/>
    <s v="UK"/>
    <x v="0"/>
    <s v="20K–30K"/>
    <m/>
  </r>
  <r>
    <s v="acee452f-de13-465c-96e7-792051207f9c"/>
    <s v="10e8480f-29bf-491d-b73c-b93d5e785c79"/>
    <x v="227"/>
    <n v="7565"/>
    <s v="Debit"/>
    <s v="Web"/>
    <s v="Villanueva-Miller"/>
    <s v="Utilities"/>
    <s v="INR"/>
    <s v="India"/>
    <x v="0"/>
    <s v="5K–10K"/>
    <m/>
  </r>
  <r>
    <s v="194e36b3-0e01-4456-94ab-54b4c114d97f"/>
    <s v="d005155c-763f-4720-9de9-4e8ae1312ef9"/>
    <x v="219"/>
    <n v="1346"/>
    <s v="Refund"/>
    <s v="ATM"/>
    <s v="Blair, Kent and Gibson"/>
    <s v="Travel"/>
    <s v="GBP"/>
    <s v="India"/>
    <x v="0"/>
    <s v="0–5K"/>
    <m/>
  </r>
  <r>
    <s v="523c9ef4-eb00-4884-af1c-c4d8e21d8459"/>
    <s v="627bf978-777f-4a56-870c-d0e8dd175fb5"/>
    <x v="139"/>
    <n v="35370"/>
    <s v="Refund"/>
    <s v="Web"/>
    <s v="Adkins, Smith and Wolf"/>
    <s v="Travel"/>
    <s v="USD"/>
    <s v="India"/>
    <x v="0"/>
    <s v="30K–40K"/>
    <m/>
  </r>
  <r>
    <s v="b070bdcb-a0cf-4cdd-a3ed-c7e07ff6815e"/>
    <s v="f2485045-1406-4aa6-9f66-22e9d6b2d1e3"/>
    <x v="295"/>
    <n v="4560"/>
    <s v="Credit"/>
    <s v="Web"/>
    <s v="Walker and Sons"/>
    <s v="Shopping"/>
    <s v="EUR"/>
    <s v="UK"/>
    <x v="0"/>
    <s v="0–5K"/>
    <m/>
  </r>
  <r>
    <s v="5be9d918-57a7-48d8-bf62-ee1d6767733e"/>
    <s v="de523800-7672-43a5-859e-82350d286925"/>
    <x v="154"/>
    <n v="34096"/>
    <s v="Refund"/>
    <s v="Web"/>
    <s v="Fry, Kelly and Shepard"/>
    <s v="Utilities"/>
    <s v="GBP"/>
    <s v="UK"/>
    <x v="0"/>
    <s v="30K–40K"/>
    <m/>
  </r>
  <r>
    <s v="21c7dfde-c596-40b6-8be3-1109a185a46d"/>
    <s v="15206eed-d530-40d7-956c-7124d274d21b"/>
    <x v="25"/>
    <n v="34720"/>
    <s v="Debit"/>
    <s v="App"/>
    <s v="Wilson LLC"/>
    <s v="Grocery"/>
    <s v="INR"/>
    <s v="USA"/>
    <x v="0"/>
    <s v="30K–40K"/>
    <m/>
  </r>
  <r>
    <s v="57620ecd-8b06-4169-97d6-f52e72c78a99"/>
    <s v="d9eb8211-272e-4601-9259-6e081cd87322"/>
    <x v="122"/>
    <n v="39085"/>
    <s v="Refund"/>
    <s v="Web"/>
    <s v="Bridges and Sons"/>
    <s v="Travel"/>
    <s v="EUR"/>
    <s v="France"/>
    <x v="0"/>
    <s v="30K–40K"/>
    <m/>
  </r>
  <r>
    <s v="0800f129-5797-44ad-a9c8-97da22f4260d"/>
    <s v="bab2d8ab-2818-427a-b081-aef6a9edaad7"/>
    <x v="155"/>
    <n v="40380"/>
    <s v="Credit"/>
    <s v="Web"/>
    <s v="Fox, Erickson and Vega"/>
    <s v="Food"/>
    <s v="EUR"/>
    <s v="Germany"/>
    <x v="1"/>
    <s v="40K+"/>
    <m/>
  </r>
  <r>
    <s v="683ce69c-e463-43a0-abce-b34071b2caba"/>
    <s v="0b3584ff-1ff6-4f93-88db-1e3e915c4259"/>
    <x v="296"/>
    <n v="7054"/>
    <s v="Debit"/>
    <s v="ATM"/>
    <s v="Ayala Ltd"/>
    <s v="Grocery"/>
    <s v="USD"/>
    <s v="Germany"/>
    <x v="0"/>
    <s v="5K–10K"/>
    <m/>
  </r>
  <r>
    <s v="77736131-5b43-4e02-ac29-e2c59c6a858e"/>
    <s v="1f4801e6-57bc-4738-9f96-c7b66e9f2924"/>
    <x v="297"/>
    <n v="39719"/>
    <s v="Debit"/>
    <s v="Web"/>
    <s v="Johnson, Henry and Brown"/>
    <s v="Travel"/>
    <s v="USD"/>
    <s v="USA"/>
    <x v="0"/>
    <s v="30K–40K"/>
    <m/>
  </r>
  <r>
    <s v="5aedb724-3d49-459f-b710-6d15cdff3c31"/>
    <s v="9d55932c-7f41-4949-aa47-70235f1cf4b2"/>
    <x v="269"/>
    <n v="3522"/>
    <s v="Refund"/>
    <s v="Web"/>
    <s v="Ibarra PLC"/>
    <s v="Utilities"/>
    <s v="USD"/>
    <s v="USA"/>
    <x v="0"/>
    <s v="0–5K"/>
    <m/>
  </r>
  <r>
    <s v="c68ba1d3-f1c3-4d63-9f51-958a94b643ed"/>
    <s v="31612725-0f59-495d-9a34-e471f0382e07"/>
    <x v="298"/>
    <n v="10702"/>
    <s v="Debit"/>
    <s v="ATM"/>
    <s v="Blair-Finley"/>
    <s v="Shopping"/>
    <s v="GBP"/>
    <s v="India"/>
    <x v="0"/>
    <s v="10K–15K"/>
    <m/>
  </r>
  <r>
    <s v="384c1b4d-93f9-4ad6-ad19-aca3035109a9"/>
    <s v="2d5ac28c-f8c6-401f-9e8d-3dac1ff99c18"/>
    <x v="299"/>
    <n v="21811"/>
    <s v="Refund"/>
    <s v="App"/>
    <s v="Thompson, Harris and Robinson"/>
    <s v="Travel"/>
    <s v="GBP"/>
    <s v="Germany"/>
    <x v="0"/>
    <s v="20K–30K"/>
    <m/>
  </r>
  <r>
    <s v="137b7532-8b36-420e-90a0-1970c5e3f8d4"/>
    <s v="6acff518-7e76-489b-82bc-47b9753d547a"/>
    <x v="230"/>
    <n v="19760"/>
    <s v="Credit"/>
    <s v="App"/>
    <s v="Farrell Inc"/>
    <s v="Shopping"/>
    <s v="INR"/>
    <s v="USA"/>
    <x v="0"/>
    <s v="15K–20K"/>
    <m/>
  </r>
  <r>
    <s v="16fb588c-de44-4a1c-a188-ea613f0ed11d"/>
    <s v="a0ebeb14-98a9-4933-a2ef-bf628a60b6d0"/>
    <x v="125"/>
    <n v="30478"/>
    <s v="Credit"/>
    <s v="ATM"/>
    <s v="Gilmore Group"/>
    <s v="Shopping"/>
    <s v="INR"/>
    <s v="USA"/>
    <x v="0"/>
    <s v="30K–40K"/>
    <m/>
  </r>
  <r>
    <s v="fbf2a7a3-6aad-45ee-ad9a-54629b7f3e35"/>
    <s v="23d7a4fe-ed3a-4630-baee-673d042b565b"/>
    <x v="280"/>
    <n v="22524"/>
    <s v="Credit"/>
    <s v="ATM"/>
    <s v="Johnson and Sons"/>
    <s v="Travel"/>
    <s v="EUR"/>
    <s v="UK"/>
    <x v="0"/>
    <s v="20K–30K"/>
    <m/>
  </r>
  <r>
    <s v="c7fab649-e263-4aac-bd8a-b85870e86f99"/>
    <s v="af32a021-b9d9-4f30-b25e-89aeb266a8c4"/>
    <x v="281"/>
    <n v="14007"/>
    <s v="Debit"/>
    <s v="App"/>
    <s v="Vincent Ltd"/>
    <s v="Travel"/>
    <s v="EUR"/>
    <s v="UK"/>
    <x v="0"/>
    <s v="10K–15K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EDA" cacheId="8" applyNumberFormats="0" applyBorderFormats="0" applyFontFormats="0" applyPatternFormats="0" applyAlignmentFormats="0" applyWidthHeightFormats="0" dataCaption="" updatedVersion="5" compact="0" compactData="0">
  <location ref="N16:O317" firstHeaderRow="1" firstDataRow="1" firstDataCol="1"/>
  <pivotFields count="13">
    <pivotField name="transaction_id" compact="0" numFmtId="49" outline="0" multipleItemSelectionAllowed="1" showAll="0"/>
    <pivotField name="user_id" compact="0" numFmtId="49" outline="0" multipleItemSelectionAllowed="1" showAll="0"/>
    <pivotField name="transaction_date" axis="axisRow" compact="0" numFmtId="164" outline="0" multipleItemSelectionAllowed="1" showAll="0" sortType="ascending">
      <items count="301">
        <item x="129"/>
        <item x="219"/>
        <item x="228"/>
        <item x="274"/>
        <item x="123"/>
        <item x="116"/>
        <item x="32"/>
        <item x="143"/>
        <item x="168"/>
        <item x="183"/>
        <item x="15"/>
        <item x="299"/>
        <item x="75"/>
        <item x="36"/>
        <item x="237"/>
        <item x="190"/>
        <item x="200"/>
        <item x="262"/>
        <item x="232"/>
        <item x="46"/>
        <item x="152"/>
        <item x="195"/>
        <item x="270"/>
        <item x="110"/>
        <item x="16"/>
        <item x="150"/>
        <item x="136"/>
        <item x="194"/>
        <item x="193"/>
        <item x="172"/>
        <item x="128"/>
        <item x="71"/>
        <item x="187"/>
        <item x="224"/>
        <item x="59"/>
        <item x="235"/>
        <item x="283"/>
        <item x="179"/>
        <item x="217"/>
        <item x="67"/>
        <item x="140"/>
        <item x="114"/>
        <item x="286"/>
        <item x="297"/>
        <item x="210"/>
        <item x="158"/>
        <item x="69"/>
        <item x="164"/>
        <item x="121"/>
        <item x="153"/>
        <item x="133"/>
        <item x="236"/>
        <item x="25"/>
        <item x="177"/>
        <item x="135"/>
        <item x="218"/>
        <item x="35"/>
        <item x="53"/>
        <item x="253"/>
        <item x="103"/>
        <item x="79"/>
        <item x="126"/>
        <item x="61"/>
        <item x="5"/>
        <item x="28"/>
        <item x="111"/>
        <item x="292"/>
        <item x="21"/>
        <item x="115"/>
        <item x="60"/>
        <item x="197"/>
        <item x="264"/>
        <item x="58"/>
        <item x="131"/>
        <item x="258"/>
        <item x="93"/>
        <item x="62"/>
        <item x="223"/>
        <item x="257"/>
        <item x="85"/>
        <item x="109"/>
        <item x="92"/>
        <item x="95"/>
        <item x="134"/>
        <item x="203"/>
        <item x="33"/>
        <item x="1"/>
        <item x="221"/>
        <item x="130"/>
        <item x="63"/>
        <item x="120"/>
        <item x="225"/>
        <item x="294"/>
        <item x="148"/>
        <item x="295"/>
        <item x="204"/>
        <item x="112"/>
        <item x="246"/>
        <item x="267"/>
        <item x="288"/>
        <item x="96"/>
        <item x="145"/>
        <item x="280"/>
        <item x="298"/>
        <item x="138"/>
        <item x="40"/>
        <item x="188"/>
        <item x="0"/>
        <item x="65"/>
        <item x="245"/>
        <item x="77"/>
        <item x="100"/>
        <item x="182"/>
        <item x="90"/>
        <item x="174"/>
        <item x="242"/>
        <item x="105"/>
        <item x="13"/>
        <item x="107"/>
        <item x="266"/>
        <item x="149"/>
        <item x="82"/>
        <item x="24"/>
        <item x="291"/>
        <item x="220"/>
        <item x="251"/>
        <item x="156"/>
        <item x="118"/>
        <item x="185"/>
        <item x="97"/>
        <item x="285"/>
        <item x="84"/>
        <item x="80"/>
        <item x="132"/>
        <item x="76"/>
        <item x="160"/>
        <item x="81"/>
        <item x="239"/>
        <item x="256"/>
        <item x="17"/>
        <item x="31"/>
        <item x="275"/>
        <item x="142"/>
        <item x="261"/>
        <item x="222"/>
        <item x="101"/>
        <item x="186"/>
        <item x="54"/>
        <item x="192"/>
        <item x="45"/>
        <item x="119"/>
        <item x="265"/>
        <item x="296"/>
        <item x="281"/>
        <item x="250"/>
        <item x="66"/>
        <item x="73"/>
        <item x="38"/>
        <item x="241"/>
        <item x="230"/>
        <item x="144"/>
        <item x="180"/>
        <item x="244"/>
        <item x="98"/>
        <item x="273"/>
        <item x="20"/>
        <item x="70"/>
        <item x="64"/>
        <item x="226"/>
        <item x="125"/>
        <item x="2"/>
        <item x="277"/>
        <item x="213"/>
        <item x="49"/>
        <item x="205"/>
        <item x="272"/>
        <item x="176"/>
        <item x="127"/>
        <item x="37"/>
        <item x="207"/>
        <item x="141"/>
        <item x="108"/>
        <item x="255"/>
        <item x="157"/>
        <item x="26"/>
        <item x="215"/>
        <item x="233"/>
        <item x="161"/>
        <item x="56"/>
        <item x="78"/>
        <item x="12"/>
        <item x="293"/>
        <item x="198"/>
        <item x="72"/>
        <item x="163"/>
        <item x="22"/>
        <item x="104"/>
        <item x="102"/>
        <item x="57"/>
        <item x="122"/>
        <item x="263"/>
        <item x="87"/>
        <item x="171"/>
        <item x="88"/>
        <item x="216"/>
        <item x="279"/>
        <item x="282"/>
        <item x="14"/>
        <item x="169"/>
        <item x="91"/>
        <item x="249"/>
        <item x="238"/>
        <item x="196"/>
        <item x="139"/>
        <item x="106"/>
        <item x="8"/>
        <item x="271"/>
        <item x="51"/>
        <item x="151"/>
        <item x="29"/>
        <item x="166"/>
        <item x="74"/>
        <item x="184"/>
        <item x="189"/>
        <item x="52"/>
        <item x="159"/>
        <item x="209"/>
        <item x="165"/>
        <item x="9"/>
        <item x="173"/>
        <item x="48"/>
        <item x="3"/>
        <item x="94"/>
        <item x="147"/>
        <item x="27"/>
        <item x="124"/>
        <item x="231"/>
        <item x="83"/>
        <item x="137"/>
        <item x="269"/>
        <item x="113"/>
        <item x="202"/>
        <item x="18"/>
        <item x="86"/>
        <item x="287"/>
        <item x="278"/>
        <item x="55"/>
        <item x="212"/>
        <item x="206"/>
        <item x="89"/>
        <item x="41"/>
        <item x="30"/>
        <item x="248"/>
        <item x="181"/>
        <item x="260"/>
        <item x="117"/>
        <item x="50"/>
        <item x="4"/>
        <item x="240"/>
        <item x="99"/>
        <item x="243"/>
        <item x="284"/>
        <item x="234"/>
        <item x="39"/>
        <item x="6"/>
        <item x="170"/>
        <item x="155"/>
        <item x="23"/>
        <item x="290"/>
        <item x="47"/>
        <item x="19"/>
        <item x="254"/>
        <item x="162"/>
        <item x="7"/>
        <item x="199"/>
        <item x="276"/>
        <item x="34"/>
        <item x="154"/>
        <item x="44"/>
        <item x="178"/>
        <item x="208"/>
        <item x="227"/>
        <item x="68"/>
        <item x="252"/>
        <item x="11"/>
        <item x="268"/>
        <item x="289"/>
        <item x="214"/>
        <item x="229"/>
        <item x="42"/>
        <item x="211"/>
        <item x="191"/>
        <item x="167"/>
        <item x="259"/>
        <item x="146"/>
        <item x="10"/>
        <item x="247"/>
        <item x="175"/>
        <item x="43"/>
        <item x="201"/>
        <item t="default"/>
      </items>
    </pivotField>
    <pivotField name="transaction_amount" dataField="1" compact="0" numFmtId="4" outline="0" multipleItemSelectionAllowed="1" showAll="0"/>
    <pivotField name="transaction_type" compact="0" numFmtId="49" outline="0" multipleItemSelectionAllowed="1" showAll="0"/>
    <pivotField name="channel" compact="0" numFmtId="49" outline="0" multipleItemSelectionAllowed="1" showAll="0"/>
    <pivotField name="merchant" compact="0" numFmtId="49" outline="0" multipleItemSelectionAllowed="1" showAll="0"/>
    <pivotField name="category" compact="0" numFmtId="49" outline="0" multipleItemSelectionAllowed="1" showAll="0"/>
    <pivotField name="currency" compact="0" numFmtId="49" outline="0" multipleItemSelectionAllowed="1" showAll="0"/>
    <pivotField name="country" compact="0" numFmtId="49" outline="0" multipleItemSelectionAllowed="1" showAll="0"/>
    <pivotField name="is_fraud" compact="0" numFmtId="1" outline="0" multipleItemSelectionAllowed="1" showAll="0"/>
    <pivotField name="transaction_bins" compact="0" outline="0" multipleItemSelectionAllowed="1" showAll="0"/>
    <pivotField name="Перевірка порожніх комірок" compact="0" outline="0" multipleItemSelectionAllowed="1" showAll="0"/>
  </pivotFields>
  <rowFields count="1">
    <field x="2"/>
  </rowFields>
  <rowItems count="3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 t="grand">
      <x/>
    </i>
  </rowItems>
  <colItems count="1">
    <i/>
  </colItems>
  <dataFields count="1">
    <dataField name="SUM of transaction_amount" fld="3" baseField="0"/>
  </dataField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EDA 2" cacheId="8" applyNumberFormats="0" applyBorderFormats="0" applyFontFormats="0" applyPatternFormats="0" applyAlignmentFormats="0" applyWidthHeightFormats="0" dataCaption="" updatedVersion="5" compact="0" compactData="0">
  <location ref="R31:T35" firstHeaderRow="1" firstDataRow="2" firstDataCol="1"/>
  <pivotFields count="13">
    <pivotField name="transaction_id" dataField="1" compact="0" numFmtId="49" outline="0" multipleItemSelectionAllowed="1" showAll="0"/>
    <pivotField name="user_id" compact="0" numFmtId="49" outline="0" multipleItemSelectionAllowed="1" showAll="0"/>
    <pivotField name="transaction_date" compact="0" numFmtId="164" outline="0" multipleItemSelectionAllowed="1" showAll="0"/>
    <pivotField name="transaction_amount" dataField="1" compact="0" numFmtId="4" outline="0" multipleItemSelectionAllowed="1" showAll="0"/>
    <pivotField name="transaction_type" compact="0" numFmtId="49" outline="0" multipleItemSelectionAllowed="1" showAll="0"/>
    <pivotField name="channel" compact="0" numFmtId="49" outline="0" multipleItemSelectionAllowed="1" showAll="0"/>
    <pivotField name="merchant" compact="0" numFmtId="49" outline="0" multipleItemSelectionAllowed="1" showAll="0"/>
    <pivotField name="category" compact="0" numFmtId="49" outline="0" multipleItemSelectionAllowed="1" showAll="0"/>
    <pivotField name="currency" compact="0" numFmtId="49" outline="0" multipleItemSelectionAllowed="1" showAll="0"/>
    <pivotField name="country" compact="0" numFmtId="49" outline="0" multipleItemSelectionAllowed="1" showAll="0"/>
    <pivotField name="is_fraud" axis="axisRow" compact="0" numFmtId="1" outline="0" multipleItemSelectionAllowed="1" showAll="0" sortType="ascending">
      <items count="3">
        <item x="0"/>
        <item x="1"/>
        <item t="default"/>
      </items>
    </pivotField>
    <pivotField name="transaction_bins" compact="0" outline="0" multipleItemSelectionAllowed="1" showAll="0"/>
    <pivotField name="Перевірка порожніх комірок" compact="0" outline="0" multipleItemSelectionAllowed="1" showAll="0"/>
  </pivotFields>
  <rowFields count="1">
    <field x="1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A of transaction_id" fld="0" subtotal="count" baseField="0"/>
    <dataField name="SUM of transaction_amount" fld="3" baseField="0"/>
  </dataField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EDA 3" cacheId="4" applyNumberFormats="0" applyBorderFormats="0" applyFontFormats="0" applyPatternFormats="0" applyAlignmentFormats="0" applyWidthHeightFormats="0" dataCaption="" updatedVersion="5" compact="0" compactData="0">
  <location ref="R51:S59" firstHeaderRow="1" firstDataRow="1" firstDataCol="1"/>
  <pivotFields count="12">
    <pivotField name="transaction_id" compact="0" numFmtId="49" outline="0" multipleItemSelectionAllowed="1" showAll="0"/>
    <pivotField name="user_id" compact="0" numFmtId="49" outline="0" multipleItemSelectionAllowed="1" showAll="0"/>
    <pivotField name="transaction_date" compact="0" numFmtId="164" outline="0" multipleItemSelectionAllowed="1" showAll="0"/>
    <pivotField name="transaction_amount" compact="0" numFmtId="4" outline="0" multipleItemSelectionAllowed="1" showAll="0"/>
    <pivotField name="transaction_type" compact="0" numFmtId="49" outline="0" multipleItemSelectionAllowed="1" showAll="0"/>
    <pivotField name="channel" compact="0" numFmtId="49" outline="0" multipleItemSelectionAllowed="1" showAll="0"/>
    <pivotField name="merchant" compact="0" numFmtId="49" outline="0" multipleItemSelectionAllowed="1" showAll="0"/>
    <pivotField name="category" compact="0" numFmtId="49" outline="0" multipleItemSelectionAllowed="1" showAll="0"/>
    <pivotField name="currency" compact="0" numFmtId="49" outline="0" multipleItemSelectionAllowed="1" showAll="0"/>
    <pivotField name="country" compact="0" numFmtId="49" outline="0" multipleItemSelectionAllowed="1" showAll="0"/>
    <pivotField name="is_fraud" compact="0" numFmtId="1" outline="0" multipleItemSelectionAllowed="1" showAll="0"/>
    <pivotField name="transaction_bins" axis="axisRow" dataField="1" compact="0" outline="0" multipleItemSelectionAllowed="1" showAll="0" sortType="ascending">
      <items count="8">
        <item x="0"/>
        <item x="6"/>
        <item x="1"/>
        <item x="5"/>
        <item x="2"/>
        <item x="3"/>
        <item x="4"/>
        <item t="default"/>
      </items>
    </pivotField>
  </pivotFields>
  <rowFields count="1">
    <field x="1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A of transaction_bins" fld="11" subtotal="count" baseField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601"/>
  <sheetViews>
    <sheetView tabSelected="1" workbookViewId="0"/>
  </sheetViews>
  <sheetFormatPr defaultColWidth="12.5703125" defaultRowHeight="15.75" customHeight="1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1" t="s">
        <v>11</v>
      </c>
      <c r="B2" s="1" t="s">
        <v>12</v>
      </c>
      <c r="C2" s="2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 t="s">
        <v>20</v>
      </c>
      <c r="K2" s="2" t="s">
        <v>21</v>
      </c>
    </row>
    <row r="3" spans="1:11">
      <c r="A3" s="1" t="s">
        <v>22</v>
      </c>
      <c r="B3" s="1" t="s">
        <v>23</v>
      </c>
      <c r="C3" s="2" t="s">
        <v>24</v>
      </c>
      <c r="D3" s="1" t="s">
        <v>25</v>
      </c>
      <c r="E3" s="1" t="s">
        <v>26</v>
      </c>
      <c r="F3" s="1" t="s">
        <v>27</v>
      </c>
      <c r="G3" s="1" t="s">
        <v>28</v>
      </c>
      <c r="H3" s="1" t="s">
        <v>29</v>
      </c>
      <c r="I3" s="1" t="s">
        <v>30</v>
      </c>
      <c r="J3" s="1" t="s">
        <v>31</v>
      </c>
      <c r="K3" s="2" t="s">
        <v>21</v>
      </c>
    </row>
    <row r="4" spans="1:11">
      <c r="A4" s="1" t="s">
        <v>32</v>
      </c>
      <c r="B4" s="1" t="s">
        <v>33</v>
      </c>
      <c r="C4" s="2" t="s">
        <v>34</v>
      </c>
      <c r="D4" s="1" t="s">
        <v>35</v>
      </c>
      <c r="E4" s="1" t="s">
        <v>36</v>
      </c>
      <c r="F4" s="1" t="s">
        <v>27</v>
      </c>
      <c r="G4" s="1" t="s">
        <v>37</v>
      </c>
      <c r="H4" s="1" t="s">
        <v>38</v>
      </c>
      <c r="I4" s="1" t="s">
        <v>30</v>
      </c>
      <c r="J4" s="1" t="s">
        <v>39</v>
      </c>
      <c r="K4" s="2" t="s">
        <v>21</v>
      </c>
    </row>
    <row r="5" spans="1:11">
      <c r="A5" s="1" t="s">
        <v>40</v>
      </c>
      <c r="B5" s="1" t="s">
        <v>41</v>
      </c>
      <c r="C5" s="2" t="s">
        <v>42</v>
      </c>
      <c r="D5" s="1" t="s">
        <v>43</v>
      </c>
      <c r="E5" s="1" t="s">
        <v>15</v>
      </c>
      <c r="F5" s="1" t="s">
        <v>16</v>
      </c>
      <c r="G5" s="1" t="s">
        <v>44</v>
      </c>
      <c r="H5" s="1" t="s">
        <v>45</v>
      </c>
      <c r="I5" s="1" t="s">
        <v>46</v>
      </c>
      <c r="J5" s="1" t="s">
        <v>39</v>
      </c>
      <c r="K5" s="2" t="s">
        <v>21</v>
      </c>
    </row>
    <row r="6" spans="1:11">
      <c r="A6" s="1" t="s">
        <v>47</v>
      </c>
      <c r="B6" s="1" t="s">
        <v>48</v>
      </c>
      <c r="C6" s="2" t="s">
        <v>49</v>
      </c>
      <c r="D6" s="1" t="s">
        <v>50</v>
      </c>
      <c r="E6" s="1" t="s">
        <v>26</v>
      </c>
      <c r="F6" s="1" t="s">
        <v>51</v>
      </c>
      <c r="G6" s="1" t="s">
        <v>52</v>
      </c>
      <c r="H6" s="1" t="s">
        <v>29</v>
      </c>
      <c r="I6" s="1" t="s">
        <v>46</v>
      </c>
      <c r="J6" s="1" t="s">
        <v>20</v>
      </c>
      <c r="K6" s="2" t="s">
        <v>21</v>
      </c>
    </row>
    <row r="7" spans="1:11">
      <c r="A7" s="1" t="s">
        <v>53</v>
      </c>
      <c r="B7" s="1" t="s">
        <v>54</v>
      </c>
      <c r="C7" s="2" t="s">
        <v>34</v>
      </c>
      <c r="D7" s="1" t="s">
        <v>55</v>
      </c>
      <c r="E7" s="1" t="s">
        <v>15</v>
      </c>
      <c r="F7" s="1" t="s">
        <v>51</v>
      </c>
      <c r="G7" s="1" t="s">
        <v>56</v>
      </c>
      <c r="H7" s="1" t="s">
        <v>57</v>
      </c>
      <c r="I7" s="1" t="s">
        <v>19</v>
      </c>
      <c r="J7" s="1" t="s">
        <v>31</v>
      </c>
      <c r="K7" s="2" t="s">
        <v>21</v>
      </c>
    </row>
    <row r="8" spans="1:11">
      <c r="A8" s="1" t="s">
        <v>58</v>
      </c>
      <c r="B8" s="1" t="s">
        <v>59</v>
      </c>
      <c r="C8" s="2" t="s">
        <v>60</v>
      </c>
      <c r="D8" s="1" t="s">
        <v>61</v>
      </c>
      <c r="E8" s="1" t="s">
        <v>36</v>
      </c>
      <c r="F8" s="1" t="s">
        <v>51</v>
      </c>
      <c r="G8" s="1" t="s">
        <v>62</v>
      </c>
      <c r="H8" s="1" t="s">
        <v>38</v>
      </c>
      <c r="I8" s="1" t="s">
        <v>30</v>
      </c>
      <c r="J8" s="1" t="s">
        <v>39</v>
      </c>
      <c r="K8" s="2" t="s">
        <v>21</v>
      </c>
    </row>
    <row r="9" spans="1:11">
      <c r="A9" s="1" t="s">
        <v>63</v>
      </c>
      <c r="B9" s="1" t="s">
        <v>64</v>
      </c>
      <c r="C9" s="2" t="s">
        <v>65</v>
      </c>
      <c r="D9" s="1" t="s">
        <v>66</v>
      </c>
      <c r="E9" s="1" t="s">
        <v>26</v>
      </c>
      <c r="F9" s="1" t="s">
        <v>16</v>
      </c>
      <c r="G9" s="1" t="s">
        <v>67</v>
      </c>
      <c r="H9" s="1" t="s">
        <v>57</v>
      </c>
      <c r="I9" s="1" t="s">
        <v>68</v>
      </c>
      <c r="J9" s="1" t="s">
        <v>31</v>
      </c>
      <c r="K9" s="2" t="s">
        <v>21</v>
      </c>
    </row>
    <row r="10" spans="1:11">
      <c r="A10" s="1" t="s">
        <v>69</v>
      </c>
      <c r="B10" s="1" t="s">
        <v>70</v>
      </c>
      <c r="C10" s="2" t="s">
        <v>71</v>
      </c>
      <c r="D10" s="1" t="s">
        <v>72</v>
      </c>
      <c r="E10" s="1" t="s">
        <v>15</v>
      </c>
      <c r="F10" s="1" t="s">
        <v>51</v>
      </c>
      <c r="G10" s="1" t="s">
        <v>73</v>
      </c>
      <c r="H10" s="1" t="s">
        <v>29</v>
      </c>
      <c r="I10" s="1" t="s">
        <v>30</v>
      </c>
      <c r="J10" s="1" t="s">
        <v>74</v>
      </c>
      <c r="K10" s="2" t="s">
        <v>21</v>
      </c>
    </row>
    <row r="11" spans="1:11">
      <c r="A11" s="1" t="s">
        <v>75</v>
      </c>
      <c r="B11" s="1" t="s">
        <v>76</v>
      </c>
      <c r="C11" s="2" t="s">
        <v>77</v>
      </c>
      <c r="D11" s="1" t="s">
        <v>78</v>
      </c>
      <c r="E11" s="1" t="s">
        <v>26</v>
      </c>
      <c r="F11" s="1" t="s">
        <v>27</v>
      </c>
      <c r="G11" s="1" t="s">
        <v>79</v>
      </c>
      <c r="H11" s="1" t="s">
        <v>38</v>
      </c>
      <c r="I11" s="1" t="s">
        <v>30</v>
      </c>
      <c r="J11" s="1" t="s">
        <v>39</v>
      </c>
      <c r="K11" s="2" t="s">
        <v>21</v>
      </c>
    </row>
    <row r="12" spans="1:11">
      <c r="A12" s="1" t="s">
        <v>80</v>
      </c>
      <c r="B12" s="1" t="s">
        <v>81</v>
      </c>
      <c r="C12" s="2" t="s">
        <v>82</v>
      </c>
      <c r="D12" s="1" t="s">
        <v>83</v>
      </c>
      <c r="E12" s="1" t="s">
        <v>26</v>
      </c>
      <c r="F12" s="1" t="s">
        <v>51</v>
      </c>
      <c r="G12" s="1" t="s">
        <v>84</v>
      </c>
      <c r="H12" s="1" t="s">
        <v>38</v>
      </c>
      <c r="I12" s="1" t="s">
        <v>68</v>
      </c>
      <c r="J12" s="1" t="s">
        <v>39</v>
      </c>
      <c r="K12" s="2" t="s">
        <v>21</v>
      </c>
    </row>
    <row r="13" spans="1:11">
      <c r="A13" s="1" t="s">
        <v>85</v>
      </c>
      <c r="B13" s="1" t="s">
        <v>86</v>
      </c>
      <c r="C13" s="2" t="s">
        <v>87</v>
      </c>
      <c r="D13" s="1" t="s">
        <v>88</v>
      </c>
      <c r="E13" s="1" t="s">
        <v>36</v>
      </c>
      <c r="F13" s="1" t="s">
        <v>51</v>
      </c>
      <c r="G13" s="1" t="s">
        <v>89</v>
      </c>
      <c r="H13" s="1" t="s">
        <v>29</v>
      </c>
      <c r="I13" s="1" t="s">
        <v>46</v>
      </c>
      <c r="J13" s="1" t="s">
        <v>74</v>
      </c>
      <c r="K13" s="2" t="s">
        <v>21</v>
      </c>
    </row>
    <row r="14" spans="1:11">
      <c r="A14" s="1" t="s">
        <v>90</v>
      </c>
      <c r="B14" s="1" t="s">
        <v>91</v>
      </c>
      <c r="C14" s="2" t="s">
        <v>77</v>
      </c>
      <c r="D14" s="1" t="s">
        <v>92</v>
      </c>
      <c r="E14" s="1" t="s">
        <v>26</v>
      </c>
      <c r="F14" s="1" t="s">
        <v>27</v>
      </c>
      <c r="G14" s="1" t="s">
        <v>93</v>
      </c>
      <c r="H14" s="1" t="s">
        <v>57</v>
      </c>
      <c r="I14" s="1" t="s">
        <v>46</v>
      </c>
      <c r="J14" s="1" t="s">
        <v>31</v>
      </c>
      <c r="K14" s="2" t="s">
        <v>21</v>
      </c>
    </row>
    <row r="15" spans="1:11">
      <c r="A15" s="1" t="s">
        <v>94</v>
      </c>
      <c r="B15" s="1" t="s">
        <v>95</v>
      </c>
      <c r="C15" s="2" t="s">
        <v>96</v>
      </c>
      <c r="D15" s="1" t="s">
        <v>97</v>
      </c>
      <c r="E15" s="1" t="s">
        <v>26</v>
      </c>
      <c r="F15" s="1" t="s">
        <v>51</v>
      </c>
      <c r="G15" s="1" t="s">
        <v>98</v>
      </c>
      <c r="H15" s="1" t="s">
        <v>29</v>
      </c>
      <c r="I15" s="1" t="s">
        <v>19</v>
      </c>
      <c r="J15" s="1" t="s">
        <v>99</v>
      </c>
      <c r="K15" s="2" t="s">
        <v>21</v>
      </c>
    </row>
    <row r="16" spans="1:11">
      <c r="A16" s="1" t="s">
        <v>100</v>
      </c>
      <c r="B16" s="1" t="s">
        <v>101</v>
      </c>
      <c r="C16" s="2" t="s">
        <v>102</v>
      </c>
      <c r="D16" s="1" t="s">
        <v>103</v>
      </c>
      <c r="E16" s="1" t="s">
        <v>26</v>
      </c>
      <c r="F16" s="1" t="s">
        <v>51</v>
      </c>
      <c r="G16" s="1" t="s">
        <v>104</v>
      </c>
      <c r="H16" s="1" t="s">
        <v>57</v>
      </c>
      <c r="I16" s="1" t="s">
        <v>30</v>
      </c>
      <c r="J16" s="1" t="s">
        <v>20</v>
      </c>
      <c r="K16" s="2" t="s">
        <v>21</v>
      </c>
    </row>
    <row r="17" spans="1:11">
      <c r="A17" s="1" t="s">
        <v>105</v>
      </c>
      <c r="B17" s="1" t="s">
        <v>106</v>
      </c>
      <c r="C17" s="2" t="s">
        <v>107</v>
      </c>
      <c r="D17" s="1" t="s">
        <v>108</v>
      </c>
      <c r="E17" s="1" t="s">
        <v>26</v>
      </c>
      <c r="F17" s="1" t="s">
        <v>16</v>
      </c>
      <c r="G17" s="1" t="s">
        <v>109</v>
      </c>
      <c r="H17" s="1" t="s">
        <v>45</v>
      </c>
      <c r="I17" s="1" t="s">
        <v>19</v>
      </c>
      <c r="J17" s="1" t="s">
        <v>99</v>
      </c>
      <c r="K17" s="2" t="s">
        <v>21</v>
      </c>
    </row>
    <row r="18" spans="1:11">
      <c r="A18" s="1" t="s">
        <v>110</v>
      </c>
      <c r="B18" s="1" t="s">
        <v>111</v>
      </c>
      <c r="C18" s="2" t="s">
        <v>112</v>
      </c>
      <c r="D18" s="1" t="s">
        <v>113</v>
      </c>
      <c r="E18" s="1" t="s">
        <v>36</v>
      </c>
      <c r="F18" s="1" t="s">
        <v>16</v>
      </c>
      <c r="G18" s="1" t="s">
        <v>114</v>
      </c>
      <c r="H18" s="1" t="s">
        <v>18</v>
      </c>
      <c r="I18" s="1" t="s">
        <v>19</v>
      </c>
      <c r="J18" s="1" t="s">
        <v>99</v>
      </c>
      <c r="K18" s="2" t="s">
        <v>21</v>
      </c>
    </row>
    <row r="19" spans="1:11">
      <c r="A19" s="1" t="s">
        <v>115</v>
      </c>
      <c r="B19" s="1" t="s">
        <v>116</v>
      </c>
      <c r="C19" s="2" t="s">
        <v>117</v>
      </c>
      <c r="D19" s="1" t="s">
        <v>118</v>
      </c>
      <c r="E19" s="1" t="s">
        <v>36</v>
      </c>
      <c r="F19" s="1" t="s">
        <v>16</v>
      </c>
      <c r="G19" s="1" t="s">
        <v>119</v>
      </c>
      <c r="H19" s="1" t="s">
        <v>29</v>
      </c>
      <c r="I19" s="1" t="s">
        <v>68</v>
      </c>
      <c r="J19" s="1" t="s">
        <v>39</v>
      </c>
      <c r="K19" s="2" t="s">
        <v>21</v>
      </c>
    </row>
    <row r="20" spans="1:11">
      <c r="A20" s="1" t="s">
        <v>120</v>
      </c>
      <c r="B20" s="1" t="s">
        <v>121</v>
      </c>
      <c r="C20" s="2" t="s">
        <v>122</v>
      </c>
      <c r="D20" s="1" t="s">
        <v>123</v>
      </c>
      <c r="E20" s="1" t="s">
        <v>36</v>
      </c>
      <c r="F20" s="1" t="s">
        <v>16</v>
      </c>
      <c r="G20" s="1" t="s">
        <v>124</v>
      </c>
      <c r="H20" s="1" t="s">
        <v>57</v>
      </c>
      <c r="I20" s="1" t="s">
        <v>30</v>
      </c>
      <c r="J20" s="1" t="s">
        <v>39</v>
      </c>
      <c r="K20" s="2" t="s">
        <v>21</v>
      </c>
    </row>
    <row r="21" spans="1:11">
      <c r="A21" s="1" t="s">
        <v>125</v>
      </c>
      <c r="B21" s="1" t="s">
        <v>126</v>
      </c>
      <c r="C21" s="2" t="s">
        <v>122</v>
      </c>
      <c r="D21" s="1" t="s">
        <v>127</v>
      </c>
      <c r="E21" s="1" t="s">
        <v>36</v>
      </c>
      <c r="F21" s="1" t="s">
        <v>16</v>
      </c>
      <c r="G21" s="1" t="s">
        <v>128</v>
      </c>
      <c r="H21" s="1" t="s">
        <v>38</v>
      </c>
      <c r="I21" s="1" t="s">
        <v>30</v>
      </c>
      <c r="J21" s="1" t="s">
        <v>20</v>
      </c>
      <c r="K21" s="2" t="s">
        <v>21</v>
      </c>
    </row>
    <row r="22" spans="1:11">
      <c r="A22" s="1" t="s">
        <v>129</v>
      </c>
      <c r="B22" s="1" t="s">
        <v>130</v>
      </c>
      <c r="C22" s="2" t="s">
        <v>131</v>
      </c>
      <c r="D22" s="1" t="s">
        <v>132</v>
      </c>
      <c r="E22" s="1" t="s">
        <v>26</v>
      </c>
      <c r="F22" s="1" t="s">
        <v>27</v>
      </c>
      <c r="G22" s="1" t="s">
        <v>133</v>
      </c>
      <c r="H22" s="1" t="s">
        <v>18</v>
      </c>
      <c r="I22" s="1" t="s">
        <v>68</v>
      </c>
      <c r="J22" s="1" t="s">
        <v>31</v>
      </c>
      <c r="K22" s="2" t="s">
        <v>21</v>
      </c>
    </row>
    <row r="23" spans="1:11">
      <c r="A23" s="1" t="s">
        <v>134</v>
      </c>
      <c r="B23" s="1" t="s">
        <v>135</v>
      </c>
      <c r="C23" s="2" t="s">
        <v>136</v>
      </c>
      <c r="D23" s="1" t="s">
        <v>137</v>
      </c>
      <c r="E23" s="1" t="s">
        <v>15</v>
      </c>
      <c r="F23" s="1" t="s">
        <v>27</v>
      </c>
      <c r="G23" s="1" t="s">
        <v>138</v>
      </c>
      <c r="H23" s="1" t="s">
        <v>38</v>
      </c>
      <c r="I23" s="1" t="s">
        <v>30</v>
      </c>
      <c r="J23" s="1" t="s">
        <v>20</v>
      </c>
      <c r="K23" s="2" t="s">
        <v>21</v>
      </c>
    </row>
    <row r="24" spans="1:11">
      <c r="A24" s="1" t="s">
        <v>139</v>
      </c>
      <c r="B24" s="1" t="s">
        <v>140</v>
      </c>
      <c r="C24" s="2" t="s">
        <v>141</v>
      </c>
      <c r="D24" s="1" t="s">
        <v>142</v>
      </c>
      <c r="E24" s="1" t="s">
        <v>26</v>
      </c>
      <c r="F24" s="1" t="s">
        <v>16</v>
      </c>
      <c r="G24" s="1" t="s">
        <v>143</v>
      </c>
      <c r="H24" s="1" t="s">
        <v>57</v>
      </c>
      <c r="I24" s="1" t="s">
        <v>19</v>
      </c>
      <c r="J24" s="1" t="s">
        <v>31</v>
      </c>
      <c r="K24" s="2" t="s">
        <v>21</v>
      </c>
    </row>
    <row r="25" spans="1:11">
      <c r="A25" s="1" t="s">
        <v>144</v>
      </c>
      <c r="B25" s="1" t="s">
        <v>145</v>
      </c>
      <c r="C25" s="2" t="s">
        <v>146</v>
      </c>
      <c r="D25" s="1" t="s">
        <v>147</v>
      </c>
      <c r="E25" s="1" t="s">
        <v>36</v>
      </c>
      <c r="F25" s="1" t="s">
        <v>27</v>
      </c>
      <c r="G25" s="1" t="s">
        <v>148</v>
      </c>
      <c r="H25" s="1" t="s">
        <v>57</v>
      </c>
      <c r="I25" s="1" t="s">
        <v>46</v>
      </c>
      <c r="J25" s="1" t="s">
        <v>99</v>
      </c>
      <c r="K25" s="2" t="s">
        <v>21</v>
      </c>
    </row>
    <row r="26" spans="1:11">
      <c r="A26" s="1" t="s">
        <v>149</v>
      </c>
      <c r="B26" s="1" t="s">
        <v>150</v>
      </c>
      <c r="C26" s="2" t="s">
        <v>24</v>
      </c>
      <c r="D26" s="1" t="s">
        <v>151</v>
      </c>
      <c r="E26" s="1" t="s">
        <v>15</v>
      </c>
      <c r="F26" s="1" t="s">
        <v>51</v>
      </c>
      <c r="G26" s="1" t="s">
        <v>152</v>
      </c>
      <c r="H26" s="1" t="s">
        <v>57</v>
      </c>
      <c r="I26" s="1" t="s">
        <v>46</v>
      </c>
      <c r="J26" s="1" t="s">
        <v>74</v>
      </c>
      <c r="K26" s="2" t="s">
        <v>153</v>
      </c>
    </row>
    <row r="27" spans="1:11">
      <c r="A27" s="1" t="s">
        <v>154</v>
      </c>
      <c r="B27" s="1" t="s">
        <v>155</v>
      </c>
      <c r="C27" s="2" t="s">
        <v>156</v>
      </c>
      <c r="D27" s="1" t="s">
        <v>157</v>
      </c>
      <c r="E27" s="1" t="s">
        <v>26</v>
      </c>
      <c r="F27" s="1" t="s">
        <v>16</v>
      </c>
      <c r="G27" s="1" t="s">
        <v>158</v>
      </c>
      <c r="H27" s="1" t="s">
        <v>57</v>
      </c>
      <c r="I27" s="1" t="s">
        <v>30</v>
      </c>
      <c r="J27" s="1" t="s">
        <v>31</v>
      </c>
      <c r="K27" s="2" t="s">
        <v>21</v>
      </c>
    </row>
    <row r="28" spans="1:11">
      <c r="A28" s="1" t="s">
        <v>159</v>
      </c>
      <c r="B28" s="1" t="s">
        <v>160</v>
      </c>
      <c r="C28" s="2" t="s">
        <v>161</v>
      </c>
      <c r="D28" s="1" t="s">
        <v>162</v>
      </c>
      <c r="E28" s="1" t="s">
        <v>15</v>
      </c>
      <c r="F28" s="1" t="s">
        <v>51</v>
      </c>
      <c r="G28" s="1" t="s">
        <v>163</v>
      </c>
      <c r="H28" s="1" t="s">
        <v>57</v>
      </c>
      <c r="I28" s="1" t="s">
        <v>46</v>
      </c>
      <c r="J28" s="1" t="s">
        <v>20</v>
      </c>
      <c r="K28" s="2" t="s">
        <v>21</v>
      </c>
    </row>
    <row r="29" spans="1:11">
      <c r="A29" s="1" t="s">
        <v>164</v>
      </c>
      <c r="B29" s="1" t="s">
        <v>165</v>
      </c>
      <c r="C29" s="2" t="s">
        <v>166</v>
      </c>
      <c r="D29" s="1" t="s">
        <v>167</v>
      </c>
      <c r="E29" s="1" t="s">
        <v>15</v>
      </c>
      <c r="F29" s="1" t="s">
        <v>27</v>
      </c>
      <c r="G29" s="1" t="s">
        <v>168</v>
      </c>
      <c r="H29" s="1" t="s">
        <v>38</v>
      </c>
      <c r="I29" s="1" t="s">
        <v>30</v>
      </c>
      <c r="J29" s="1" t="s">
        <v>99</v>
      </c>
      <c r="K29" s="2" t="s">
        <v>153</v>
      </c>
    </row>
    <row r="30" spans="1:11">
      <c r="A30" s="1" t="s">
        <v>169</v>
      </c>
      <c r="B30" s="1" t="s">
        <v>170</v>
      </c>
      <c r="C30" s="2" t="s">
        <v>171</v>
      </c>
      <c r="D30" s="1" t="s">
        <v>172</v>
      </c>
      <c r="E30" s="1" t="s">
        <v>36</v>
      </c>
      <c r="F30" s="1" t="s">
        <v>16</v>
      </c>
      <c r="G30" s="1" t="s">
        <v>173</v>
      </c>
      <c r="H30" s="1" t="s">
        <v>57</v>
      </c>
      <c r="I30" s="1" t="s">
        <v>68</v>
      </c>
      <c r="J30" s="1" t="s">
        <v>31</v>
      </c>
      <c r="K30" s="2" t="s">
        <v>21</v>
      </c>
    </row>
    <row r="31" spans="1:11">
      <c r="A31" s="1" t="s">
        <v>174</v>
      </c>
      <c r="B31" s="1" t="s">
        <v>175</v>
      </c>
      <c r="C31" s="2" t="s">
        <v>176</v>
      </c>
      <c r="D31" s="1" t="s">
        <v>177</v>
      </c>
      <c r="E31" s="1" t="s">
        <v>36</v>
      </c>
      <c r="F31" s="1" t="s">
        <v>27</v>
      </c>
      <c r="G31" s="1" t="s">
        <v>143</v>
      </c>
      <c r="H31" s="1" t="s">
        <v>57</v>
      </c>
      <c r="I31" s="1" t="s">
        <v>19</v>
      </c>
      <c r="J31" s="1" t="s">
        <v>31</v>
      </c>
      <c r="K31" s="2" t="s">
        <v>21</v>
      </c>
    </row>
    <row r="32" spans="1:11">
      <c r="A32" s="1" t="s">
        <v>178</v>
      </c>
      <c r="B32" s="1" t="s">
        <v>179</v>
      </c>
      <c r="C32" s="2" t="s">
        <v>180</v>
      </c>
      <c r="D32" s="1" t="s">
        <v>181</v>
      </c>
      <c r="E32" s="1" t="s">
        <v>15</v>
      </c>
      <c r="F32" s="1" t="s">
        <v>51</v>
      </c>
      <c r="G32" s="1" t="s">
        <v>182</v>
      </c>
      <c r="H32" s="1" t="s">
        <v>45</v>
      </c>
      <c r="I32" s="1" t="s">
        <v>68</v>
      </c>
      <c r="J32" s="1" t="s">
        <v>20</v>
      </c>
      <c r="K32" s="2" t="s">
        <v>21</v>
      </c>
    </row>
    <row r="33" spans="1:11">
      <c r="A33" s="1" t="s">
        <v>183</v>
      </c>
      <c r="B33" s="1" t="s">
        <v>184</v>
      </c>
      <c r="C33" s="2" t="s">
        <v>185</v>
      </c>
      <c r="D33" s="1" t="s">
        <v>186</v>
      </c>
      <c r="E33" s="1" t="s">
        <v>36</v>
      </c>
      <c r="F33" s="1" t="s">
        <v>27</v>
      </c>
      <c r="G33" s="1" t="s">
        <v>187</v>
      </c>
      <c r="H33" s="1" t="s">
        <v>57</v>
      </c>
      <c r="I33" s="1" t="s">
        <v>68</v>
      </c>
      <c r="J33" s="1" t="s">
        <v>74</v>
      </c>
      <c r="K33" s="2" t="s">
        <v>21</v>
      </c>
    </row>
    <row r="34" spans="1:11">
      <c r="A34" s="1" t="s">
        <v>188</v>
      </c>
      <c r="B34" s="1" t="s">
        <v>189</v>
      </c>
      <c r="C34" s="2" t="s">
        <v>190</v>
      </c>
      <c r="D34" s="1" t="s">
        <v>191</v>
      </c>
      <c r="E34" s="1" t="s">
        <v>36</v>
      </c>
      <c r="F34" s="1" t="s">
        <v>27</v>
      </c>
      <c r="G34" s="1" t="s">
        <v>192</v>
      </c>
      <c r="H34" s="1" t="s">
        <v>38</v>
      </c>
      <c r="I34" s="1" t="s">
        <v>68</v>
      </c>
      <c r="J34" s="1" t="s">
        <v>31</v>
      </c>
      <c r="K34" s="2" t="s">
        <v>21</v>
      </c>
    </row>
    <row r="35" spans="1:11">
      <c r="A35" s="1" t="s">
        <v>193</v>
      </c>
      <c r="B35" s="1" t="s">
        <v>194</v>
      </c>
      <c r="C35" s="2" t="s">
        <v>156</v>
      </c>
      <c r="D35" s="1" t="s">
        <v>195</v>
      </c>
      <c r="E35" s="1" t="s">
        <v>36</v>
      </c>
      <c r="F35" s="1" t="s">
        <v>27</v>
      </c>
      <c r="G35" s="1" t="s">
        <v>196</v>
      </c>
      <c r="H35" s="1" t="s">
        <v>29</v>
      </c>
      <c r="I35" s="1" t="s">
        <v>19</v>
      </c>
      <c r="J35" s="1" t="s">
        <v>39</v>
      </c>
      <c r="K35" s="2" t="s">
        <v>21</v>
      </c>
    </row>
    <row r="36" spans="1:11">
      <c r="A36" s="1" t="s">
        <v>197</v>
      </c>
      <c r="B36" s="1" t="s">
        <v>198</v>
      </c>
      <c r="C36" s="2" t="s">
        <v>199</v>
      </c>
      <c r="D36" s="1" t="s">
        <v>200</v>
      </c>
      <c r="E36" s="1" t="s">
        <v>15</v>
      </c>
      <c r="F36" s="1" t="s">
        <v>51</v>
      </c>
      <c r="G36" s="1" t="s">
        <v>201</v>
      </c>
      <c r="H36" s="1" t="s">
        <v>29</v>
      </c>
      <c r="I36" s="1" t="s">
        <v>30</v>
      </c>
      <c r="J36" s="1" t="s">
        <v>74</v>
      </c>
      <c r="K36" s="2" t="s">
        <v>21</v>
      </c>
    </row>
    <row r="37" spans="1:11">
      <c r="A37" s="1" t="s">
        <v>202</v>
      </c>
      <c r="B37" s="1" t="s">
        <v>203</v>
      </c>
      <c r="C37" s="2" t="s">
        <v>204</v>
      </c>
      <c r="D37" s="1" t="s">
        <v>205</v>
      </c>
      <c r="E37" s="1" t="s">
        <v>36</v>
      </c>
      <c r="F37" s="1" t="s">
        <v>27</v>
      </c>
      <c r="G37" s="1" t="s">
        <v>206</v>
      </c>
      <c r="H37" s="1" t="s">
        <v>18</v>
      </c>
      <c r="I37" s="1" t="s">
        <v>30</v>
      </c>
      <c r="J37" s="1" t="s">
        <v>39</v>
      </c>
      <c r="K37" s="2" t="s">
        <v>21</v>
      </c>
    </row>
    <row r="38" spans="1:11">
      <c r="A38" s="1" t="s">
        <v>207</v>
      </c>
      <c r="B38" s="1" t="s">
        <v>208</v>
      </c>
      <c r="C38" s="2" t="s">
        <v>209</v>
      </c>
      <c r="D38" s="1" t="s">
        <v>210</v>
      </c>
      <c r="E38" s="1" t="s">
        <v>15</v>
      </c>
      <c r="F38" s="1" t="s">
        <v>16</v>
      </c>
      <c r="G38" s="1" t="s">
        <v>211</v>
      </c>
      <c r="H38" s="1" t="s">
        <v>38</v>
      </c>
      <c r="I38" s="1" t="s">
        <v>46</v>
      </c>
      <c r="J38" s="1" t="s">
        <v>31</v>
      </c>
      <c r="K38" s="2" t="s">
        <v>21</v>
      </c>
    </row>
    <row r="39" spans="1:11">
      <c r="A39" s="1" t="s">
        <v>212</v>
      </c>
      <c r="B39" s="1" t="s">
        <v>213</v>
      </c>
      <c r="C39" s="2" t="s">
        <v>214</v>
      </c>
      <c r="D39" s="1" t="s">
        <v>215</v>
      </c>
      <c r="E39" s="1" t="s">
        <v>36</v>
      </c>
      <c r="F39" s="1" t="s">
        <v>16</v>
      </c>
      <c r="G39" s="1" t="s">
        <v>216</v>
      </c>
      <c r="H39" s="1" t="s">
        <v>38</v>
      </c>
      <c r="I39" s="1" t="s">
        <v>46</v>
      </c>
      <c r="J39" s="1" t="s">
        <v>74</v>
      </c>
      <c r="K39" s="2" t="s">
        <v>21</v>
      </c>
    </row>
    <row r="40" spans="1:11">
      <c r="A40" s="1" t="s">
        <v>217</v>
      </c>
      <c r="B40" s="1" t="s">
        <v>218</v>
      </c>
      <c r="C40" s="2" t="s">
        <v>219</v>
      </c>
      <c r="D40" s="1" t="s">
        <v>220</v>
      </c>
      <c r="E40" s="1" t="s">
        <v>36</v>
      </c>
      <c r="F40" s="1" t="s">
        <v>51</v>
      </c>
      <c r="G40" s="1" t="s">
        <v>221</v>
      </c>
      <c r="H40" s="1" t="s">
        <v>38</v>
      </c>
      <c r="I40" s="1" t="s">
        <v>30</v>
      </c>
      <c r="J40" s="1" t="s">
        <v>74</v>
      </c>
      <c r="K40" s="2" t="s">
        <v>21</v>
      </c>
    </row>
    <row r="41" spans="1:11">
      <c r="A41" s="1" t="s">
        <v>222</v>
      </c>
      <c r="B41" s="1" t="s">
        <v>223</v>
      </c>
      <c r="C41" s="2" t="s">
        <v>224</v>
      </c>
      <c r="D41" s="1" t="s">
        <v>225</v>
      </c>
      <c r="E41" s="1" t="s">
        <v>15</v>
      </c>
      <c r="F41" s="1" t="s">
        <v>27</v>
      </c>
      <c r="G41" s="1" t="s">
        <v>226</v>
      </c>
      <c r="H41" s="1" t="s">
        <v>18</v>
      </c>
      <c r="I41" s="1" t="s">
        <v>30</v>
      </c>
      <c r="J41" s="1" t="s">
        <v>31</v>
      </c>
      <c r="K41" s="2" t="s">
        <v>21</v>
      </c>
    </row>
    <row r="42" spans="1:11">
      <c r="A42" s="1" t="s">
        <v>227</v>
      </c>
      <c r="B42" s="1" t="s">
        <v>228</v>
      </c>
      <c r="C42" s="2" t="s">
        <v>229</v>
      </c>
      <c r="D42" s="1" t="s">
        <v>230</v>
      </c>
      <c r="E42" s="1" t="s">
        <v>26</v>
      </c>
      <c r="F42" s="1" t="s">
        <v>51</v>
      </c>
      <c r="G42" s="1" t="s">
        <v>231</v>
      </c>
      <c r="H42" s="1" t="s">
        <v>29</v>
      </c>
      <c r="I42" s="1" t="s">
        <v>46</v>
      </c>
      <c r="J42" s="1" t="s">
        <v>39</v>
      </c>
      <c r="K42" s="2" t="s">
        <v>21</v>
      </c>
    </row>
    <row r="43" spans="1:11">
      <c r="A43" s="1" t="s">
        <v>232</v>
      </c>
      <c r="B43" s="1" t="s">
        <v>233</v>
      </c>
      <c r="C43" s="2" t="s">
        <v>234</v>
      </c>
      <c r="D43" s="1" t="s">
        <v>235</v>
      </c>
      <c r="E43" s="1" t="s">
        <v>36</v>
      </c>
      <c r="F43" s="1" t="s">
        <v>51</v>
      </c>
      <c r="G43" s="1" t="s">
        <v>236</v>
      </c>
      <c r="H43" s="1" t="s">
        <v>57</v>
      </c>
      <c r="I43" s="1" t="s">
        <v>19</v>
      </c>
      <c r="J43" s="1" t="s">
        <v>74</v>
      </c>
      <c r="K43" s="2" t="s">
        <v>21</v>
      </c>
    </row>
    <row r="44" spans="1:11">
      <c r="A44" s="1" t="s">
        <v>237</v>
      </c>
      <c r="B44" s="1" t="s">
        <v>238</v>
      </c>
      <c r="C44" s="2" t="s">
        <v>239</v>
      </c>
      <c r="D44" s="1" t="s">
        <v>240</v>
      </c>
      <c r="E44" s="1" t="s">
        <v>15</v>
      </c>
      <c r="F44" s="1" t="s">
        <v>27</v>
      </c>
      <c r="G44" s="1" t="s">
        <v>241</v>
      </c>
      <c r="H44" s="1" t="s">
        <v>18</v>
      </c>
      <c r="I44" s="1" t="s">
        <v>19</v>
      </c>
      <c r="J44" s="1" t="s">
        <v>74</v>
      </c>
      <c r="K44" s="2" t="s">
        <v>21</v>
      </c>
    </row>
    <row r="45" spans="1:11">
      <c r="A45" s="1" t="s">
        <v>242</v>
      </c>
      <c r="B45" s="1" t="s">
        <v>243</v>
      </c>
      <c r="C45" s="2" t="s">
        <v>244</v>
      </c>
      <c r="D45" s="1" t="s">
        <v>245</v>
      </c>
      <c r="E45" s="1" t="s">
        <v>36</v>
      </c>
      <c r="F45" s="1" t="s">
        <v>27</v>
      </c>
      <c r="G45" s="1" t="s">
        <v>246</v>
      </c>
      <c r="H45" s="1" t="s">
        <v>18</v>
      </c>
      <c r="I45" s="1" t="s">
        <v>19</v>
      </c>
      <c r="J45" s="1" t="s">
        <v>20</v>
      </c>
      <c r="K45" s="2" t="s">
        <v>21</v>
      </c>
    </row>
    <row r="46" spans="1:11">
      <c r="A46" s="1" t="s">
        <v>247</v>
      </c>
      <c r="B46" s="1" t="s">
        <v>248</v>
      </c>
      <c r="C46" s="2" t="s">
        <v>224</v>
      </c>
      <c r="D46" s="1" t="s">
        <v>249</v>
      </c>
      <c r="E46" s="1" t="s">
        <v>26</v>
      </c>
      <c r="F46" s="1" t="s">
        <v>51</v>
      </c>
      <c r="G46" s="1" t="s">
        <v>250</v>
      </c>
      <c r="H46" s="1" t="s">
        <v>29</v>
      </c>
      <c r="I46" s="1" t="s">
        <v>68</v>
      </c>
      <c r="J46" s="1" t="s">
        <v>74</v>
      </c>
      <c r="K46" s="2" t="s">
        <v>21</v>
      </c>
    </row>
    <row r="47" spans="1:11">
      <c r="A47" s="1" t="s">
        <v>251</v>
      </c>
      <c r="B47" s="1" t="s">
        <v>252</v>
      </c>
      <c r="C47" s="2" t="s">
        <v>253</v>
      </c>
      <c r="D47" s="1" t="s">
        <v>254</v>
      </c>
      <c r="E47" s="1" t="s">
        <v>36</v>
      </c>
      <c r="F47" s="1" t="s">
        <v>16</v>
      </c>
      <c r="G47" s="1" t="s">
        <v>255</v>
      </c>
      <c r="H47" s="1" t="s">
        <v>29</v>
      </c>
      <c r="I47" s="1" t="s">
        <v>68</v>
      </c>
      <c r="J47" s="1" t="s">
        <v>31</v>
      </c>
      <c r="K47" s="2" t="s">
        <v>21</v>
      </c>
    </row>
    <row r="48" spans="1:11">
      <c r="A48" s="1" t="s">
        <v>256</v>
      </c>
      <c r="B48" s="1" t="s">
        <v>257</v>
      </c>
      <c r="C48" s="2" t="s">
        <v>258</v>
      </c>
      <c r="D48" s="1" t="s">
        <v>259</v>
      </c>
      <c r="E48" s="1" t="s">
        <v>26</v>
      </c>
      <c r="F48" s="1" t="s">
        <v>16</v>
      </c>
      <c r="G48" s="1" t="s">
        <v>260</v>
      </c>
      <c r="H48" s="1" t="s">
        <v>38</v>
      </c>
      <c r="I48" s="1" t="s">
        <v>46</v>
      </c>
      <c r="J48" s="1" t="s">
        <v>31</v>
      </c>
      <c r="K48" s="2" t="s">
        <v>21</v>
      </c>
    </row>
    <row r="49" spans="1:11">
      <c r="A49" s="1" t="s">
        <v>261</v>
      </c>
      <c r="B49" s="1" t="s">
        <v>262</v>
      </c>
      <c r="C49" s="2" t="s">
        <v>263</v>
      </c>
      <c r="D49" s="1" t="s">
        <v>264</v>
      </c>
      <c r="E49" s="1" t="s">
        <v>36</v>
      </c>
      <c r="F49" s="1" t="s">
        <v>16</v>
      </c>
      <c r="G49" s="1" t="s">
        <v>265</v>
      </c>
      <c r="H49" s="1" t="s">
        <v>18</v>
      </c>
      <c r="I49" s="1" t="s">
        <v>68</v>
      </c>
      <c r="J49" s="1" t="s">
        <v>31</v>
      </c>
      <c r="K49" s="2" t="s">
        <v>21</v>
      </c>
    </row>
    <row r="50" spans="1:11">
      <c r="A50" s="1" t="s">
        <v>266</v>
      </c>
      <c r="B50" s="1" t="s">
        <v>267</v>
      </c>
      <c r="C50" s="2" t="s">
        <v>268</v>
      </c>
      <c r="D50" s="1" t="s">
        <v>269</v>
      </c>
      <c r="E50" s="1" t="s">
        <v>36</v>
      </c>
      <c r="F50" s="1" t="s">
        <v>51</v>
      </c>
      <c r="G50" s="1" t="s">
        <v>270</v>
      </c>
      <c r="H50" s="1" t="s">
        <v>18</v>
      </c>
      <c r="I50" s="1" t="s">
        <v>30</v>
      </c>
      <c r="J50" s="1" t="s">
        <v>74</v>
      </c>
      <c r="K50" s="2" t="s">
        <v>21</v>
      </c>
    </row>
    <row r="51" spans="1:11">
      <c r="A51" s="1" t="s">
        <v>271</v>
      </c>
      <c r="B51" s="1" t="s">
        <v>272</v>
      </c>
      <c r="C51" s="2" t="s">
        <v>273</v>
      </c>
      <c r="D51" s="1" t="s">
        <v>274</v>
      </c>
      <c r="E51" s="1" t="s">
        <v>36</v>
      </c>
      <c r="F51" s="1" t="s">
        <v>16</v>
      </c>
      <c r="G51" s="1" t="s">
        <v>275</v>
      </c>
      <c r="H51" s="1" t="s">
        <v>45</v>
      </c>
      <c r="I51" s="1" t="s">
        <v>19</v>
      </c>
      <c r="J51" s="1" t="s">
        <v>74</v>
      </c>
      <c r="K51" s="2" t="s">
        <v>21</v>
      </c>
    </row>
    <row r="52" spans="1:11">
      <c r="A52" s="1" t="s">
        <v>276</v>
      </c>
      <c r="B52" s="1" t="s">
        <v>277</v>
      </c>
      <c r="C52" s="2" t="s">
        <v>278</v>
      </c>
      <c r="D52" s="1" t="s">
        <v>279</v>
      </c>
      <c r="E52" s="1" t="s">
        <v>15</v>
      </c>
      <c r="F52" s="1" t="s">
        <v>27</v>
      </c>
      <c r="G52" s="1" t="s">
        <v>280</v>
      </c>
      <c r="H52" s="1" t="s">
        <v>29</v>
      </c>
      <c r="I52" s="1" t="s">
        <v>46</v>
      </c>
      <c r="J52" s="1" t="s">
        <v>20</v>
      </c>
      <c r="K52" s="2" t="s">
        <v>21</v>
      </c>
    </row>
    <row r="53" spans="1:11">
      <c r="A53" s="1" t="s">
        <v>281</v>
      </c>
      <c r="B53" s="1" t="s">
        <v>282</v>
      </c>
      <c r="C53" s="2" t="s">
        <v>283</v>
      </c>
      <c r="D53" s="1" t="s">
        <v>284</v>
      </c>
      <c r="E53" s="1" t="s">
        <v>36</v>
      </c>
      <c r="F53" s="1" t="s">
        <v>16</v>
      </c>
      <c r="G53" s="1" t="s">
        <v>285</v>
      </c>
      <c r="H53" s="1" t="s">
        <v>18</v>
      </c>
      <c r="I53" s="1" t="s">
        <v>30</v>
      </c>
      <c r="J53" s="1" t="s">
        <v>31</v>
      </c>
      <c r="K53" s="2" t="s">
        <v>21</v>
      </c>
    </row>
    <row r="54" spans="1:11">
      <c r="A54" s="1" t="s">
        <v>286</v>
      </c>
      <c r="B54" s="1" t="s">
        <v>287</v>
      </c>
      <c r="C54" s="2" t="s">
        <v>199</v>
      </c>
      <c r="D54" s="1" t="s">
        <v>288</v>
      </c>
      <c r="E54" s="1" t="s">
        <v>15</v>
      </c>
      <c r="F54" s="1" t="s">
        <v>16</v>
      </c>
      <c r="G54" s="1" t="s">
        <v>289</v>
      </c>
      <c r="H54" s="1" t="s">
        <v>45</v>
      </c>
      <c r="I54" s="1" t="s">
        <v>30</v>
      </c>
      <c r="J54" s="1" t="s">
        <v>20</v>
      </c>
      <c r="K54" s="2" t="s">
        <v>21</v>
      </c>
    </row>
    <row r="55" spans="1:11">
      <c r="A55" s="1" t="s">
        <v>290</v>
      </c>
      <c r="B55" s="1" t="s">
        <v>291</v>
      </c>
      <c r="C55" s="2" t="s">
        <v>292</v>
      </c>
      <c r="D55" s="1" t="s">
        <v>293</v>
      </c>
      <c r="E55" s="1" t="s">
        <v>36</v>
      </c>
      <c r="F55" s="1" t="s">
        <v>51</v>
      </c>
      <c r="G55" s="1" t="s">
        <v>294</v>
      </c>
      <c r="H55" s="1" t="s">
        <v>45</v>
      </c>
      <c r="I55" s="1" t="s">
        <v>68</v>
      </c>
      <c r="J55" s="1" t="s">
        <v>20</v>
      </c>
      <c r="K55" s="2" t="s">
        <v>21</v>
      </c>
    </row>
    <row r="56" spans="1:11">
      <c r="A56" s="1" t="s">
        <v>295</v>
      </c>
      <c r="B56" s="1" t="s">
        <v>296</v>
      </c>
      <c r="C56" s="2" t="s">
        <v>297</v>
      </c>
      <c r="D56" s="1" t="s">
        <v>298</v>
      </c>
      <c r="E56" s="1" t="s">
        <v>26</v>
      </c>
      <c r="F56" s="1" t="s">
        <v>16</v>
      </c>
      <c r="G56" s="1" t="s">
        <v>299</v>
      </c>
      <c r="H56" s="1" t="s">
        <v>38</v>
      </c>
      <c r="I56" s="1" t="s">
        <v>68</v>
      </c>
      <c r="J56" s="1" t="s">
        <v>74</v>
      </c>
      <c r="K56" s="2" t="s">
        <v>21</v>
      </c>
    </row>
    <row r="57" spans="1:11">
      <c r="A57" s="1" t="s">
        <v>300</v>
      </c>
      <c r="B57" s="1" t="s">
        <v>301</v>
      </c>
      <c r="C57" s="2" t="s">
        <v>302</v>
      </c>
      <c r="D57" s="1" t="s">
        <v>303</v>
      </c>
      <c r="E57" s="1" t="s">
        <v>26</v>
      </c>
      <c r="F57" s="1" t="s">
        <v>51</v>
      </c>
      <c r="G57" s="1" t="s">
        <v>304</v>
      </c>
      <c r="H57" s="1" t="s">
        <v>45</v>
      </c>
      <c r="I57" s="1" t="s">
        <v>68</v>
      </c>
      <c r="J57" s="1" t="s">
        <v>99</v>
      </c>
      <c r="K57" s="2" t="s">
        <v>21</v>
      </c>
    </row>
    <row r="58" spans="1:11">
      <c r="A58" s="1" t="s">
        <v>305</v>
      </c>
      <c r="B58" s="1" t="s">
        <v>306</v>
      </c>
      <c r="C58" s="2" t="s">
        <v>307</v>
      </c>
      <c r="D58" s="1" t="s">
        <v>308</v>
      </c>
      <c r="E58" s="1" t="s">
        <v>15</v>
      </c>
      <c r="F58" s="1" t="s">
        <v>51</v>
      </c>
      <c r="G58" s="1" t="s">
        <v>309</v>
      </c>
      <c r="H58" s="1" t="s">
        <v>29</v>
      </c>
      <c r="I58" s="1" t="s">
        <v>68</v>
      </c>
      <c r="J58" s="1" t="s">
        <v>39</v>
      </c>
      <c r="K58" s="2" t="s">
        <v>21</v>
      </c>
    </row>
    <row r="59" spans="1:11">
      <c r="A59" s="1" t="s">
        <v>310</v>
      </c>
      <c r="B59" s="1" t="s">
        <v>311</v>
      </c>
      <c r="C59" s="2" t="s">
        <v>312</v>
      </c>
      <c r="D59" s="1" t="s">
        <v>313</v>
      </c>
      <c r="E59" s="1" t="s">
        <v>26</v>
      </c>
      <c r="F59" s="1" t="s">
        <v>16</v>
      </c>
      <c r="G59" s="1" t="s">
        <v>314</v>
      </c>
      <c r="H59" s="1" t="s">
        <v>18</v>
      </c>
      <c r="I59" s="1" t="s">
        <v>30</v>
      </c>
      <c r="J59" s="1" t="s">
        <v>99</v>
      </c>
      <c r="K59" s="2" t="s">
        <v>21</v>
      </c>
    </row>
    <row r="60" spans="1:11">
      <c r="A60" s="1" t="s">
        <v>315</v>
      </c>
      <c r="B60" s="1" t="s">
        <v>316</v>
      </c>
      <c r="C60" s="2" t="s">
        <v>49</v>
      </c>
      <c r="D60" s="1" t="s">
        <v>317</v>
      </c>
      <c r="E60" s="1" t="s">
        <v>26</v>
      </c>
      <c r="F60" s="1" t="s">
        <v>51</v>
      </c>
      <c r="G60" s="1" t="s">
        <v>318</v>
      </c>
      <c r="H60" s="1" t="s">
        <v>45</v>
      </c>
      <c r="I60" s="1" t="s">
        <v>68</v>
      </c>
      <c r="J60" s="1" t="s">
        <v>99</v>
      </c>
      <c r="K60" s="2" t="s">
        <v>21</v>
      </c>
    </row>
    <row r="61" spans="1:11">
      <c r="A61" s="1" t="s">
        <v>319</v>
      </c>
      <c r="B61" s="1" t="s">
        <v>320</v>
      </c>
      <c r="C61" s="2" t="s">
        <v>307</v>
      </c>
      <c r="D61" s="1" t="s">
        <v>321</v>
      </c>
      <c r="E61" s="1" t="s">
        <v>36</v>
      </c>
      <c r="F61" s="1" t="s">
        <v>16</v>
      </c>
      <c r="G61" s="1" t="s">
        <v>322</v>
      </c>
      <c r="H61" s="1" t="s">
        <v>29</v>
      </c>
      <c r="I61" s="1" t="s">
        <v>30</v>
      </c>
      <c r="J61" s="1" t="s">
        <v>74</v>
      </c>
      <c r="K61" s="2" t="s">
        <v>21</v>
      </c>
    </row>
    <row r="62" spans="1:11">
      <c r="A62" s="1" t="s">
        <v>323</v>
      </c>
      <c r="B62" s="1" t="s">
        <v>324</v>
      </c>
      <c r="C62" s="2" t="s">
        <v>325</v>
      </c>
      <c r="D62" s="1" t="s">
        <v>326</v>
      </c>
      <c r="E62" s="1" t="s">
        <v>15</v>
      </c>
      <c r="F62" s="1" t="s">
        <v>51</v>
      </c>
      <c r="G62" s="1" t="s">
        <v>327</v>
      </c>
      <c r="H62" s="1" t="s">
        <v>29</v>
      </c>
      <c r="I62" s="1" t="s">
        <v>30</v>
      </c>
      <c r="J62" s="1" t="s">
        <v>74</v>
      </c>
      <c r="K62" s="2" t="s">
        <v>21</v>
      </c>
    </row>
    <row r="63" spans="1:11">
      <c r="A63" s="1" t="s">
        <v>328</v>
      </c>
      <c r="B63" s="1" t="s">
        <v>329</v>
      </c>
      <c r="C63" s="2" t="s">
        <v>60</v>
      </c>
      <c r="D63" s="1" t="s">
        <v>330</v>
      </c>
      <c r="E63" s="1" t="s">
        <v>15</v>
      </c>
      <c r="F63" s="1" t="s">
        <v>27</v>
      </c>
      <c r="G63" s="1" t="s">
        <v>331</v>
      </c>
      <c r="H63" s="1" t="s">
        <v>57</v>
      </c>
      <c r="I63" s="1" t="s">
        <v>19</v>
      </c>
      <c r="J63" s="1" t="s">
        <v>31</v>
      </c>
      <c r="K63" s="2" t="s">
        <v>21</v>
      </c>
    </row>
    <row r="64" spans="1:11">
      <c r="A64" s="1" t="s">
        <v>332</v>
      </c>
      <c r="B64" s="1" t="s">
        <v>333</v>
      </c>
      <c r="C64" s="2" t="s">
        <v>334</v>
      </c>
      <c r="D64" s="1" t="s">
        <v>335</v>
      </c>
      <c r="E64" s="1" t="s">
        <v>15</v>
      </c>
      <c r="F64" s="1" t="s">
        <v>27</v>
      </c>
      <c r="G64" s="1" t="s">
        <v>336</v>
      </c>
      <c r="H64" s="1" t="s">
        <v>18</v>
      </c>
      <c r="I64" s="1" t="s">
        <v>68</v>
      </c>
      <c r="J64" s="1" t="s">
        <v>20</v>
      </c>
      <c r="K64" s="2" t="s">
        <v>21</v>
      </c>
    </row>
    <row r="65" spans="1:11">
      <c r="A65" s="1" t="s">
        <v>337</v>
      </c>
      <c r="B65" s="1" t="s">
        <v>338</v>
      </c>
      <c r="C65" s="2" t="s">
        <v>339</v>
      </c>
      <c r="D65" s="1" t="s">
        <v>340</v>
      </c>
      <c r="E65" s="1" t="s">
        <v>15</v>
      </c>
      <c r="F65" s="1" t="s">
        <v>16</v>
      </c>
      <c r="G65" s="1" t="s">
        <v>341</v>
      </c>
      <c r="H65" s="1" t="s">
        <v>57</v>
      </c>
      <c r="I65" s="1" t="s">
        <v>68</v>
      </c>
      <c r="J65" s="1" t="s">
        <v>31</v>
      </c>
      <c r="K65" s="2" t="s">
        <v>21</v>
      </c>
    </row>
    <row r="66" spans="1:11">
      <c r="A66" s="1" t="s">
        <v>342</v>
      </c>
      <c r="B66" s="1" t="s">
        <v>343</v>
      </c>
      <c r="C66" s="2" t="s">
        <v>344</v>
      </c>
      <c r="D66" s="1" t="s">
        <v>345</v>
      </c>
      <c r="E66" s="1" t="s">
        <v>15</v>
      </c>
      <c r="F66" s="1" t="s">
        <v>16</v>
      </c>
      <c r="G66" s="1" t="s">
        <v>346</v>
      </c>
      <c r="H66" s="1" t="s">
        <v>57</v>
      </c>
      <c r="I66" s="1" t="s">
        <v>68</v>
      </c>
      <c r="J66" s="1" t="s">
        <v>74</v>
      </c>
      <c r="K66" s="2" t="s">
        <v>21</v>
      </c>
    </row>
    <row r="67" spans="1:11">
      <c r="A67" s="1" t="s">
        <v>347</v>
      </c>
      <c r="B67" s="1" t="s">
        <v>348</v>
      </c>
      <c r="C67" s="2" t="s">
        <v>349</v>
      </c>
      <c r="D67" s="1" t="s">
        <v>350</v>
      </c>
      <c r="E67" s="1" t="s">
        <v>26</v>
      </c>
      <c r="F67" s="1" t="s">
        <v>16</v>
      </c>
      <c r="G67" s="1" t="s">
        <v>351</v>
      </c>
      <c r="H67" s="1" t="s">
        <v>45</v>
      </c>
      <c r="I67" s="1" t="s">
        <v>19</v>
      </c>
      <c r="J67" s="1" t="s">
        <v>99</v>
      </c>
      <c r="K67" s="2" t="s">
        <v>21</v>
      </c>
    </row>
    <row r="68" spans="1:11">
      <c r="A68" s="1" t="s">
        <v>352</v>
      </c>
      <c r="B68" s="1" t="s">
        <v>353</v>
      </c>
      <c r="C68" s="2" t="s">
        <v>354</v>
      </c>
      <c r="D68" s="1" t="s">
        <v>355</v>
      </c>
      <c r="E68" s="1" t="s">
        <v>36</v>
      </c>
      <c r="F68" s="1" t="s">
        <v>16</v>
      </c>
      <c r="G68" s="1" t="s">
        <v>356</v>
      </c>
      <c r="H68" s="1" t="s">
        <v>38</v>
      </c>
      <c r="I68" s="1" t="s">
        <v>46</v>
      </c>
      <c r="J68" s="1" t="s">
        <v>31</v>
      </c>
      <c r="K68" s="2" t="s">
        <v>21</v>
      </c>
    </row>
    <row r="69" spans="1:11">
      <c r="A69" s="1" t="s">
        <v>357</v>
      </c>
      <c r="B69" s="1" t="s">
        <v>358</v>
      </c>
      <c r="C69" s="2" t="s">
        <v>359</v>
      </c>
      <c r="D69" s="1" t="s">
        <v>360</v>
      </c>
      <c r="E69" s="1" t="s">
        <v>15</v>
      </c>
      <c r="F69" s="1" t="s">
        <v>27</v>
      </c>
      <c r="G69" s="1" t="s">
        <v>361</v>
      </c>
      <c r="H69" s="1" t="s">
        <v>18</v>
      </c>
      <c r="I69" s="1" t="s">
        <v>30</v>
      </c>
      <c r="J69" s="1" t="s">
        <v>99</v>
      </c>
      <c r="K69" s="2" t="s">
        <v>21</v>
      </c>
    </row>
    <row r="70" spans="1:11">
      <c r="A70" s="1" t="s">
        <v>362</v>
      </c>
      <c r="B70" s="1" t="s">
        <v>363</v>
      </c>
      <c r="C70" s="2" t="s">
        <v>364</v>
      </c>
      <c r="D70" s="1" t="s">
        <v>365</v>
      </c>
      <c r="E70" s="1" t="s">
        <v>26</v>
      </c>
      <c r="F70" s="1" t="s">
        <v>51</v>
      </c>
      <c r="G70" s="1" t="s">
        <v>366</v>
      </c>
      <c r="H70" s="1" t="s">
        <v>29</v>
      </c>
      <c r="I70" s="1" t="s">
        <v>19</v>
      </c>
      <c r="J70" s="1" t="s">
        <v>74</v>
      </c>
      <c r="K70" s="2" t="s">
        <v>21</v>
      </c>
    </row>
    <row r="71" spans="1:11">
      <c r="A71" s="1" t="s">
        <v>367</v>
      </c>
      <c r="B71" s="1" t="s">
        <v>368</v>
      </c>
      <c r="C71" s="2" t="s">
        <v>369</v>
      </c>
      <c r="D71" s="1" t="s">
        <v>370</v>
      </c>
      <c r="E71" s="1" t="s">
        <v>26</v>
      </c>
      <c r="F71" s="1" t="s">
        <v>16</v>
      </c>
      <c r="G71" s="1" t="s">
        <v>371</v>
      </c>
      <c r="H71" s="1" t="s">
        <v>57</v>
      </c>
      <c r="I71" s="1" t="s">
        <v>19</v>
      </c>
      <c r="J71" s="1" t="s">
        <v>31</v>
      </c>
      <c r="K71" s="2" t="s">
        <v>21</v>
      </c>
    </row>
    <row r="72" spans="1:11">
      <c r="A72" s="1" t="s">
        <v>372</v>
      </c>
      <c r="B72" s="1" t="s">
        <v>373</v>
      </c>
      <c r="C72" s="2" t="s">
        <v>199</v>
      </c>
      <c r="D72" s="1" t="s">
        <v>374</v>
      </c>
      <c r="E72" s="1" t="s">
        <v>26</v>
      </c>
      <c r="F72" s="1" t="s">
        <v>27</v>
      </c>
      <c r="G72" s="1" t="s">
        <v>375</v>
      </c>
      <c r="H72" s="1" t="s">
        <v>29</v>
      </c>
      <c r="I72" s="1" t="s">
        <v>68</v>
      </c>
      <c r="J72" s="1" t="s">
        <v>20</v>
      </c>
      <c r="K72" s="2" t="s">
        <v>21</v>
      </c>
    </row>
    <row r="73" spans="1:11">
      <c r="A73" s="1" t="s">
        <v>376</v>
      </c>
      <c r="B73" s="1" t="s">
        <v>377</v>
      </c>
      <c r="C73" s="2" t="s">
        <v>378</v>
      </c>
      <c r="D73" s="1" t="s">
        <v>379</v>
      </c>
      <c r="E73" s="1" t="s">
        <v>36</v>
      </c>
      <c r="F73" s="1" t="s">
        <v>16</v>
      </c>
      <c r="G73" s="1" t="s">
        <v>380</v>
      </c>
      <c r="H73" s="1" t="s">
        <v>45</v>
      </c>
      <c r="I73" s="1" t="s">
        <v>30</v>
      </c>
      <c r="J73" s="1" t="s">
        <v>74</v>
      </c>
      <c r="K73" s="2" t="s">
        <v>21</v>
      </c>
    </row>
    <row r="74" spans="1:11">
      <c r="A74" s="1" t="s">
        <v>381</v>
      </c>
      <c r="B74" s="1" t="s">
        <v>382</v>
      </c>
      <c r="C74" s="2" t="s">
        <v>383</v>
      </c>
      <c r="D74" s="1" t="s">
        <v>384</v>
      </c>
      <c r="E74" s="1" t="s">
        <v>15</v>
      </c>
      <c r="F74" s="1" t="s">
        <v>16</v>
      </c>
      <c r="G74" s="1" t="s">
        <v>385</v>
      </c>
      <c r="H74" s="1" t="s">
        <v>18</v>
      </c>
      <c r="I74" s="1" t="s">
        <v>68</v>
      </c>
      <c r="J74" s="1" t="s">
        <v>74</v>
      </c>
      <c r="K74" s="2" t="s">
        <v>21</v>
      </c>
    </row>
    <row r="75" spans="1:11">
      <c r="A75" s="1" t="s">
        <v>386</v>
      </c>
      <c r="B75" s="1" t="s">
        <v>387</v>
      </c>
      <c r="C75" s="2" t="s">
        <v>388</v>
      </c>
      <c r="D75" s="1" t="s">
        <v>389</v>
      </c>
      <c r="E75" s="1" t="s">
        <v>36</v>
      </c>
      <c r="F75" s="1" t="s">
        <v>27</v>
      </c>
      <c r="G75" s="1" t="s">
        <v>390</v>
      </c>
      <c r="H75" s="1" t="s">
        <v>57</v>
      </c>
      <c r="I75" s="1" t="s">
        <v>68</v>
      </c>
      <c r="J75" s="1" t="s">
        <v>74</v>
      </c>
      <c r="K75" s="2" t="s">
        <v>21</v>
      </c>
    </row>
    <row r="76" spans="1:11">
      <c r="A76" s="1" t="s">
        <v>391</v>
      </c>
      <c r="B76" s="1" t="s">
        <v>392</v>
      </c>
      <c r="C76" s="2" t="s">
        <v>393</v>
      </c>
      <c r="D76" s="1" t="s">
        <v>394</v>
      </c>
      <c r="E76" s="1" t="s">
        <v>36</v>
      </c>
      <c r="F76" s="1" t="s">
        <v>27</v>
      </c>
      <c r="G76" s="1" t="s">
        <v>395</v>
      </c>
      <c r="H76" s="1" t="s">
        <v>29</v>
      </c>
      <c r="I76" s="1" t="s">
        <v>19</v>
      </c>
      <c r="J76" s="1" t="s">
        <v>20</v>
      </c>
      <c r="K76" s="2" t="s">
        <v>21</v>
      </c>
    </row>
    <row r="77" spans="1:11">
      <c r="A77" s="1" t="s">
        <v>396</v>
      </c>
      <c r="B77" s="1" t="s">
        <v>397</v>
      </c>
      <c r="C77" s="2" t="s">
        <v>398</v>
      </c>
      <c r="D77" s="1" t="s">
        <v>399</v>
      </c>
      <c r="E77" s="1" t="s">
        <v>15</v>
      </c>
      <c r="F77" s="1" t="s">
        <v>27</v>
      </c>
      <c r="G77" s="1" t="s">
        <v>400</v>
      </c>
      <c r="H77" s="1" t="s">
        <v>45</v>
      </c>
      <c r="I77" s="1" t="s">
        <v>46</v>
      </c>
      <c r="J77" s="1" t="s">
        <v>31</v>
      </c>
      <c r="K77" s="2" t="s">
        <v>21</v>
      </c>
    </row>
    <row r="78" spans="1:11">
      <c r="A78" s="1" t="s">
        <v>401</v>
      </c>
      <c r="B78" s="1" t="s">
        <v>402</v>
      </c>
      <c r="C78" s="2" t="s">
        <v>403</v>
      </c>
      <c r="D78" s="1" t="s">
        <v>404</v>
      </c>
      <c r="E78" s="1" t="s">
        <v>15</v>
      </c>
      <c r="F78" s="1" t="s">
        <v>51</v>
      </c>
      <c r="G78" s="1" t="s">
        <v>405</v>
      </c>
      <c r="H78" s="1" t="s">
        <v>18</v>
      </c>
      <c r="I78" s="1" t="s">
        <v>19</v>
      </c>
      <c r="J78" s="1" t="s">
        <v>20</v>
      </c>
      <c r="K78" s="2" t="s">
        <v>21</v>
      </c>
    </row>
    <row r="79" spans="1:11">
      <c r="A79" s="1" t="s">
        <v>406</v>
      </c>
      <c r="B79" s="1" t="s">
        <v>407</v>
      </c>
      <c r="C79" s="2" t="s">
        <v>292</v>
      </c>
      <c r="D79" s="1" t="s">
        <v>408</v>
      </c>
      <c r="E79" s="1" t="s">
        <v>15</v>
      </c>
      <c r="F79" s="1" t="s">
        <v>51</v>
      </c>
      <c r="G79" s="1" t="s">
        <v>409</v>
      </c>
      <c r="H79" s="1" t="s">
        <v>29</v>
      </c>
      <c r="I79" s="1" t="s">
        <v>68</v>
      </c>
      <c r="J79" s="1" t="s">
        <v>39</v>
      </c>
      <c r="K79" s="2" t="s">
        <v>21</v>
      </c>
    </row>
    <row r="80" spans="1:11">
      <c r="A80" s="1" t="s">
        <v>410</v>
      </c>
      <c r="B80" s="1" t="s">
        <v>411</v>
      </c>
      <c r="C80" s="2" t="s">
        <v>412</v>
      </c>
      <c r="D80" s="1" t="s">
        <v>413</v>
      </c>
      <c r="E80" s="1" t="s">
        <v>15</v>
      </c>
      <c r="F80" s="1" t="s">
        <v>27</v>
      </c>
      <c r="G80" s="1" t="s">
        <v>414</v>
      </c>
      <c r="H80" s="1" t="s">
        <v>18</v>
      </c>
      <c r="I80" s="1" t="s">
        <v>19</v>
      </c>
      <c r="J80" s="1" t="s">
        <v>74</v>
      </c>
      <c r="K80" s="2" t="s">
        <v>21</v>
      </c>
    </row>
    <row r="81" spans="1:11">
      <c r="A81" s="1" t="s">
        <v>415</v>
      </c>
      <c r="B81" s="1" t="s">
        <v>416</v>
      </c>
      <c r="C81" s="2" t="s">
        <v>417</v>
      </c>
      <c r="D81" s="1" t="s">
        <v>418</v>
      </c>
      <c r="E81" s="1" t="s">
        <v>36</v>
      </c>
      <c r="F81" s="1" t="s">
        <v>27</v>
      </c>
      <c r="G81" s="1" t="s">
        <v>419</v>
      </c>
      <c r="H81" s="1" t="s">
        <v>45</v>
      </c>
      <c r="I81" s="1" t="s">
        <v>68</v>
      </c>
      <c r="J81" s="1" t="s">
        <v>74</v>
      </c>
      <c r="K81" s="2" t="s">
        <v>21</v>
      </c>
    </row>
    <row r="82" spans="1:11">
      <c r="A82" s="1" t="s">
        <v>420</v>
      </c>
      <c r="B82" s="1" t="s">
        <v>421</v>
      </c>
      <c r="C82" s="2" t="s">
        <v>422</v>
      </c>
      <c r="D82" s="1" t="s">
        <v>423</v>
      </c>
      <c r="E82" s="1" t="s">
        <v>26</v>
      </c>
      <c r="F82" s="1" t="s">
        <v>27</v>
      </c>
      <c r="G82" s="1" t="s">
        <v>424</v>
      </c>
      <c r="H82" s="1" t="s">
        <v>45</v>
      </c>
      <c r="I82" s="1" t="s">
        <v>19</v>
      </c>
      <c r="J82" s="1" t="s">
        <v>99</v>
      </c>
      <c r="K82" s="2" t="s">
        <v>21</v>
      </c>
    </row>
    <row r="83" spans="1:11">
      <c r="A83" s="1" t="s">
        <v>425</v>
      </c>
      <c r="B83" s="1" t="s">
        <v>426</v>
      </c>
      <c r="C83" s="2" t="s">
        <v>427</v>
      </c>
      <c r="D83" s="1" t="s">
        <v>428</v>
      </c>
      <c r="E83" s="1" t="s">
        <v>15</v>
      </c>
      <c r="F83" s="1" t="s">
        <v>16</v>
      </c>
      <c r="G83" s="1" t="s">
        <v>429</v>
      </c>
      <c r="H83" s="1" t="s">
        <v>18</v>
      </c>
      <c r="I83" s="1" t="s">
        <v>68</v>
      </c>
      <c r="J83" s="1" t="s">
        <v>99</v>
      </c>
      <c r="K83" s="2" t="s">
        <v>21</v>
      </c>
    </row>
    <row r="84" spans="1:11">
      <c r="A84" s="1" t="s">
        <v>430</v>
      </c>
      <c r="B84" s="1" t="s">
        <v>431</v>
      </c>
      <c r="C84" s="2" t="s">
        <v>432</v>
      </c>
      <c r="D84" s="1" t="s">
        <v>433</v>
      </c>
      <c r="E84" s="1" t="s">
        <v>36</v>
      </c>
      <c r="F84" s="1" t="s">
        <v>27</v>
      </c>
      <c r="G84" s="1" t="s">
        <v>434</v>
      </c>
      <c r="H84" s="1" t="s">
        <v>45</v>
      </c>
      <c r="I84" s="1" t="s">
        <v>68</v>
      </c>
      <c r="J84" s="1" t="s">
        <v>20</v>
      </c>
      <c r="K84" s="2" t="s">
        <v>21</v>
      </c>
    </row>
    <row r="85" spans="1:11">
      <c r="A85" s="1" t="s">
        <v>435</v>
      </c>
      <c r="B85" s="1" t="s">
        <v>436</v>
      </c>
      <c r="C85" s="2" t="s">
        <v>437</v>
      </c>
      <c r="D85" s="1" t="s">
        <v>438</v>
      </c>
      <c r="E85" s="1" t="s">
        <v>26</v>
      </c>
      <c r="F85" s="1" t="s">
        <v>51</v>
      </c>
      <c r="G85" s="1" t="s">
        <v>439</v>
      </c>
      <c r="H85" s="1" t="s">
        <v>29</v>
      </c>
      <c r="I85" s="1" t="s">
        <v>30</v>
      </c>
      <c r="J85" s="1" t="s">
        <v>31</v>
      </c>
      <c r="K85" s="2" t="s">
        <v>21</v>
      </c>
    </row>
    <row r="86" spans="1:11">
      <c r="A86" s="1" t="s">
        <v>440</v>
      </c>
      <c r="B86" s="1" t="s">
        <v>441</v>
      </c>
      <c r="C86" s="2" t="s">
        <v>442</v>
      </c>
      <c r="D86" s="1" t="s">
        <v>443</v>
      </c>
      <c r="E86" s="1" t="s">
        <v>15</v>
      </c>
      <c r="F86" s="1" t="s">
        <v>16</v>
      </c>
      <c r="G86" s="1" t="s">
        <v>444</v>
      </c>
      <c r="H86" s="1" t="s">
        <v>18</v>
      </c>
      <c r="I86" s="1" t="s">
        <v>46</v>
      </c>
      <c r="J86" s="1" t="s">
        <v>20</v>
      </c>
      <c r="K86" s="2" t="s">
        <v>21</v>
      </c>
    </row>
    <row r="87" spans="1:11">
      <c r="A87" s="1" t="s">
        <v>445</v>
      </c>
      <c r="B87" s="1" t="s">
        <v>446</v>
      </c>
      <c r="C87" s="2" t="s">
        <v>447</v>
      </c>
      <c r="D87" s="1" t="s">
        <v>448</v>
      </c>
      <c r="E87" s="1" t="s">
        <v>26</v>
      </c>
      <c r="F87" s="1" t="s">
        <v>27</v>
      </c>
      <c r="G87" s="1" t="s">
        <v>449</v>
      </c>
      <c r="H87" s="1" t="s">
        <v>18</v>
      </c>
      <c r="I87" s="1" t="s">
        <v>68</v>
      </c>
      <c r="J87" s="1" t="s">
        <v>74</v>
      </c>
      <c r="K87" s="2" t="s">
        <v>21</v>
      </c>
    </row>
    <row r="88" spans="1:11">
      <c r="A88" s="1" t="s">
        <v>450</v>
      </c>
      <c r="B88" s="1" t="s">
        <v>451</v>
      </c>
      <c r="C88" s="2" t="s">
        <v>452</v>
      </c>
      <c r="D88" s="1" t="s">
        <v>453</v>
      </c>
      <c r="E88" s="1" t="s">
        <v>26</v>
      </c>
      <c r="F88" s="1" t="s">
        <v>51</v>
      </c>
      <c r="G88" s="1" t="s">
        <v>454</v>
      </c>
      <c r="H88" s="1" t="s">
        <v>57</v>
      </c>
      <c r="I88" s="1" t="s">
        <v>19</v>
      </c>
      <c r="J88" s="1" t="s">
        <v>31</v>
      </c>
      <c r="K88" s="2" t="s">
        <v>21</v>
      </c>
    </row>
    <row r="89" spans="1:11">
      <c r="A89" s="1" t="s">
        <v>455</v>
      </c>
      <c r="B89" s="1" t="s">
        <v>456</v>
      </c>
      <c r="C89" s="2" t="s">
        <v>457</v>
      </c>
      <c r="D89" s="1" t="s">
        <v>458</v>
      </c>
      <c r="E89" s="1" t="s">
        <v>15</v>
      </c>
      <c r="F89" s="1" t="s">
        <v>16</v>
      </c>
      <c r="G89" s="1" t="s">
        <v>459</v>
      </c>
      <c r="H89" s="1" t="s">
        <v>45</v>
      </c>
      <c r="I89" s="1" t="s">
        <v>46</v>
      </c>
      <c r="J89" s="1" t="s">
        <v>31</v>
      </c>
      <c r="K89" s="2" t="s">
        <v>21</v>
      </c>
    </row>
    <row r="90" spans="1:11">
      <c r="A90" s="1" t="s">
        <v>460</v>
      </c>
      <c r="B90" s="1" t="s">
        <v>461</v>
      </c>
      <c r="C90" s="2" t="s">
        <v>462</v>
      </c>
      <c r="D90" s="1" t="s">
        <v>463</v>
      </c>
      <c r="E90" s="1" t="s">
        <v>36</v>
      </c>
      <c r="F90" s="1" t="s">
        <v>51</v>
      </c>
      <c r="G90" s="1" t="s">
        <v>464</v>
      </c>
      <c r="H90" s="1" t="s">
        <v>45</v>
      </c>
      <c r="I90" s="1" t="s">
        <v>46</v>
      </c>
      <c r="J90" s="1" t="s">
        <v>99</v>
      </c>
      <c r="K90" s="2" t="s">
        <v>21</v>
      </c>
    </row>
    <row r="91" spans="1:11">
      <c r="A91" s="1" t="s">
        <v>465</v>
      </c>
      <c r="B91" s="1" t="s">
        <v>466</v>
      </c>
      <c r="C91" s="2" t="s">
        <v>253</v>
      </c>
      <c r="D91" s="1" t="s">
        <v>467</v>
      </c>
      <c r="E91" s="1" t="s">
        <v>36</v>
      </c>
      <c r="F91" s="1" t="s">
        <v>16</v>
      </c>
      <c r="G91" s="1" t="s">
        <v>468</v>
      </c>
      <c r="H91" s="1" t="s">
        <v>45</v>
      </c>
      <c r="I91" s="1" t="s">
        <v>68</v>
      </c>
      <c r="J91" s="1" t="s">
        <v>20</v>
      </c>
      <c r="K91" s="2" t="s">
        <v>21</v>
      </c>
    </row>
    <row r="92" spans="1:11">
      <c r="A92" s="1" t="s">
        <v>469</v>
      </c>
      <c r="B92" s="1" t="s">
        <v>470</v>
      </c>
      <c r="C92" s="2" t="s">
        <v>471</v>
      </c>
      <c r="D92" s="1" t="s">
        <v>472</v>
      </c>
      <c r="E92" s="1" t="s">
        <v>15</v>
      </c>
      <c r="F92" s="1" t="s">
        <v>51</v>
      </c>
      <c r="G92" s="1" t="s">
        <v>473</v>
      </c>
      <c r="H92" s="1" t="s">
        <v>18</v>
      </c>
      <c r="I92" s="1" t="s">
        <v>19</v>
      </c>
      <c r="J92" s="1" t="s">
        <v>20</v>
      </c>
      <c r="K92" s="2" t="s">
        <v>21</v>
      </c>
    </row>
    <row r="93" spans="1:11">
      <c r="A93" s="1" t="s">
        <v>474</v>
      </c>
      <c r="B93" s="1" t="s">
        <v>475</v>
      </c>
      <c r="C93" s="2" t="s">
        <v>476</v>
      </c>
      <c r="D93" s="1" t="s">
        <v>477</v>
      </c>
      <c r="E93" s="1" t="s">
        <v>36</v>
      </c>
      <c r="F93" s="1" t="s">
        <v>51</v>
      </c>
      <c r="G93" s="1" t="s">
        <v>478</v>
      </c>
      <c r="H93" s="1" t="s">
        <v>38</v>
      </c>
      <c r="I93" s="1" t="s">
        <v>30</v>
      </c>
      <c r="J93" s="1" t="s">
        <v>20</v>
      </c>
      <c r="K93" s="2" t="s">
        <v>21</v>
      </c>
    </row>
    <row r="94" spans="1:11">
      <c r="A94" s="1" t="s">
        <v>479</v>
      </c>
      <c r="B94" s="1" t="s">
        <v>480</v>
      </c>
      <c r="C94" s="2" t="s">
        <v>171</v>
      </c>
      <c r="D94" s="1" t="s">
        <v>481</v>
      </c>
      <c r="E94" s="1" t="s">
        <v>36</v>
      </c>
      <c r="F94" s="1" t="s">
        <v>51</v>
      </c>
      <c r="G94" s="1" t="s">
        <v>318</v>
      </c>
      <c r="H94" s="1" t="s">
        <v>18</v>
      </c>
      <c r="I94" s="1" t="s">
        <v>68</v>
      </c>
      <c r="J94" s="1" t="s">
        <v>99</v>
      </c>
      <c r="K94" s="2" t="s">
        <v>21</v>
      </c>
    </row>
    <row r="95" spans="1:11">
      <c r="A95" s="1" t="s">
        <v>482</v>
      </c>
      <c r="B95" s="1" t="s">
        <v>483</v>
      </c>
      <c r="C95" s="2" t="s">
        <v>190</v>
      </c>
      <c r="D95" s="1" t="s">
        <v>484</v>
      </c>
      <c r="E95" s="1" t="s">
        <v>15</v>
      </c>
      <c r="F95" s="1" t="s">
        <v>16</v>
      </c>
      <c r="G95" s="1" t="s">
        <v>485</v>
      </c>
      <c r="H95" s="1" t="s">
        <v>45</v>
      </c>
      <c r="I95" s="1" t="s">
        <v>68</v>
      </c>
      <c r="J95" s="1" t="s">
        <v>31</v>
      </c>
      <c r="K95" s="2" t="s">
        <v>21</v>
      </c>
    </row>
    <row r="96" spans="1:11">
      <c r="A96" s="1" t="s">
        <v>486</v>
      </c>
      <c r="B96" s="1" t="s">
        <v>487</v>
      </c>
      <c r="C96" s="2" t="s">
        <v>488</v>
      </c>
      <c r="D96" s="1" t="s">
        <v>489</v>
      </c>
      <c r="E96" s="1" t="s">
        <v>26</v>
      </c>
      <c r="F96" s="1" t="s">
        <v>51</v>
      </c>
      <c r="G96" s="1" t="s">
        <v>490</v>
      </c>
      <c r="H96" s="1" t="s">
        <v>38</v>
      </c>
      <c r="I96" s="1" t="s">
        <v>30</v>
      </c>
      <c r="J96" s="1" t="s">
        <v>20</v>
      </c>
      <c r="K96" s="2" t="s">
        <v>21</v>
      </c>
    </row>
    <row r="97" spans="1:11">
      <c r="A97" s="1" t="s">
        <v>491</v>
      </c>
      <c r="B97" s="1" t="s">
        <v>492</v>
      </c>
      <c r="C97" s="2" t="s">
        <v>493</v>
      </c>
      <c r="D97" s="1" t="s">
        <v>494</v>
      </c>
      <c r="E97" s="1" t="s">
        <v>26</v>
      </c>
      <c r="F97" s="1" t="s">
        <v>16</v>
      </c>
      <c r="G97" s="1" t="s">
        <v>495</v>
      </c>
      <c r="H97" s="1" t="s">
        <v>18</v>
      </c>
      <c r="I97" s="1" t="s">
        <v>30</v>
      </c>
      <c r="J97" s="1" t="s">
        <v>20</v>
      </c>
      <c r="K97" s="2" t="s">
        <v>21</v>
      </c>
    </row>
    <row r="98" spans="1:11">
      <c r="A98" s="1" t="s">
        <v>496</v>
      </c>
      <c r="B98" s="1" t="s">
        <v>497</v>
      </c>
      <c r="C98" s="2" t="s">
        <v>498</v>
      </c>
      <c r="D98" s="1" t="s">
        <v>499</v>
      </c>
      <c r="E98" s="1" t="s">
        <v>26</v>
      </c>
      <c r="F98" s="1" t="s">
        <v>51</v>
      </c>
      <c r="G98" s="1" t="s">
        <v>500</v>
      </c>
      <c r="H98" s="1" t="s">
        <v>57</v>
      </c>
      <c r="I98" s="1" t="s">
        <v>30</v>
      </c>
      <c r="J98" s="1" t="s">
        <v>31</v>
      </c>
      <c r="K98" s="2" t="s">
        <v>21</v>
      </c>
    </row>
    <row r="99" spans="1:11">
      <c r="A99" s="1" t="s">
        <v>501</v>
      </c>
      <c r="B99" s="1" t="s">
        <v>502</v>
      </c>
      <c r="C99" s="2" t="s">
        <v>462</v>
      </c>
      <c r="D99" s="1" t="s">
        <v>503</v>
      </c>
      <c r="E99" s="1" t="s">
        <v>15</v>
      </c>
      <c r="F99" s="1" t="s">
        <v>51</v>
      </c>
      <c r="G99" s="1" t="s">
        <v>504</v>
      </c>
      <c r="H99" s="1" t="s">
        <v>45</v>
      </c>
      <c r="I99" s="1" t="s">
        <v>19</v>
      </c>
      <c r="J99" s="1" t="s">
        <v>20</v>
      </c>
      <c r="K99" s="2" t="s">
        <v>21</v>
      </c>
    </row>
    <row r="100" spans="1:11">
      <c r="A100" s="1" t="s">
        <v>505</v>
      </c>
      <c r="B100" s="1" t="s">
        <v>506</v>
      </c>
      <c r="C100" s="2" t="s">
        <v>507</v>
      </c>
      <c r="D100" s="1" t="s">
        <v>508</v>
      </c>
      <c r="E100" s="1" t="s">
        <v>36</v>
      </c>
      <c r="F100" s="1" t="s">
        <v>27</v>
      </c>
      <c r="G100" s="1" t="s">
        <v>509</v>
      </c>
      <c r="H100" s="1" t="s">
        <v>18</v>
      </c>
      <c r="I100" s="1" t="s">
        <v>46</v>
      </c>
      <c r="J100" s="1" t="s">
        <v>20</v>
      </c>
      <c r="K100" s="2" t="s">
        <v>21</v>
      </c>
    </row>
    <row r="101" spans="1:11">
      <c r="A101" s="1" t="s">
        <v>510</v>
      </c>
      <c r="B101" s="1" t="s">
        <v>511</v>
      </c>
      <c r="C101" s="2" t="s">
        <v>512</v>
      </c>
      <c r="D101" s="1" t="s">
        <v>513</v>
      </c>
      <c r="E101" s="1" t="s">
        <v>15</v>
      </c>
      <c r="F101" s="1" t="s">
        <v>51</v>
      </c>
      <c r="G101" s="1" t="s">
        <v>514</v>
      </c>
      <c r="H101" s="1" t="s">
        <v>29</v>
      </c>
      <c r="I101" s="1" t="s">
        <v>46</v>
      </c>
      <c r="J101" s="1" t="s">
        <v>20</v>
      </c>
      <c r="K101" s="2" t="s">
        <v>21</v>
      </c>
    </row>
    <row r="102" spans="1:11">
      <c r="A102" s="1" t="s">
        <v>515</v>
      </c>
      <c r="B102" s="1" t="s">
        <v>516</v>
      </c>
      <c r="C102" s="2" t="s">
        <v>517</v>
      </c>
      <c r="D102" s="1" t="s">
        <v>518</v>
      </c>
      <c r="E102" s="1" t="s">
        <v>36</v>
      </c>
      <c r="F102" s="1" t="s">
        <v>27</v>
      </c>
      <c r="G102" s="1" t="s">
        <v>519</v>
      </c>
      <c r="H102" s="1" t="s">
        <v>18</v>
      </c>
      <c r="I102" s="1" t="s">
        <v>19</v>
      </c>
      <c r="J102" s="1" t="s">
        <v>39</v>
      </c>
      <c r="K102" s="2" t="s">
        <v>21</v>
      </c>
    </row>
    <row r="103" spans="1:11">
      <c r="A103" s="1" t="s">
        <v>520</v>
      </c>
      <c r="B103" s="1" t="s">
        <v>521</v>
      </c>
      <c r="C103" s="2" t="s">
        <v>349</v>
      </c>
      <c r="D103" s="1" t="s">
        <v>522</v>
      </c>
      <c r="E103" s="1" t="s">
        <v>36</v>
      </c>
      <c r="F103" s="1" t="s">
        <v>16</v>
      </c>
      <c r="G103" s="1" t="s">
        <v>523</v>
      </c>
      <c r="H103" s="1" t="s">
        <v>45</v>
      </c>
      <c r="I103" s="1" t="s">
        <v>46</v>
      </c>
      <c r="J103" s="1" t="s">
        <v>20</v>
      </c>
      <c r="K103" s="2" t="s">
        <v>21</v>
      </c>
    </row>
    <row r="104" spans="1:11">
      <c r="A104" s="1" t="s">
        <v>524</v>
      </c>
      <c r="B104" s="1" t="s">
        <v>525</v>
      </c>
      <c r="C104" s="2" t="s">
        <v>526</v>
      </c>
      <c r="D104" s="1" t="s">
        <v>527</v>
      </c>
      <c r="E104" s="1" t="s">
        <v>26</v>
      </c>
      <c r="F104" s="1" t="s">
        <v>16</v>
      </c>
      <c r="G104" s="1" t="s">
        <v>528</v>
      </c>
      <c r="H104" s="1" t="s">
        <v>29</v>
      </c>
      <c r="I104" s="1" t="s">
        <v>68</v>
      </c>
      <c r="J104" s="1" t="s">
        <v>39</v>
      </c>
      <c r="K104" s="2" t="s">
        <v>21</v>
      </c>
    </row>
    <row r="105" spans="1:11">
      <c r="A105" s="1" t="s">
        <v>529</v>
      </c>
      <c r="B105" s="1" t="s">
        <v>530</v>
      </c>
      <c r="C105" s="2" t="s">
        <v>531</v>
      </c>
      <c r="D105" s="1" t="s">
        <v>532</v>
      </c>
      <c r="E105" s="1" t="s">
        <v>15</v>
      </c>
      <c r="F105" s="1" t="s">
        <v>51</v>
      </c>
      <c r="G105" s="1" t="s">
        <v>533</v>
      </c>
      <c r="H105" s="1" t="s">
        <v>29</v>
      </c>
      <c r="I105" s="1" t="s">
        <v>46</v>
      </c>
      <c r="J105" s="1" t="s">
        <v>99</v>
      </c>
      <c r="K105" s="2" t="s">
        <v>21</v>
      </c>
    </row>
    <row r="106" spans="1:11">
      <c r="A106" s="1" t="s">
        <v>534</v>
      </c>
      <c r="B106" s="1" t="s">
        <v>535</v>
      </c>
      <c r="C106" s="2" t="s">
        <v>536</v>
      </c>
      <c r="D106" s="1" t="s">
        <v>537</v>
      </c>
      <c r="E106" s="1" t="s">
        <v>15</v>
      </c>
      <c r="F106" s="1" t="s">
        <v>27</v>
      </c>
      <c r="G106" s="1" t="s">
        <v>538</v>
      </c>
      <c r="H106" s="1" t="s">
        <v>57</v>
      </c>
      <c r="I106" s="1" t="s">
        <v>46</v>
      </c>
      <c r="J106" s="1" t="s">
        <v>74</v>
      </c>
      <c r="K106" s="2" t="s">
        <v>21</v>
      </c>
    </row>
    <row r="107" spans="1:11">
      <c r="A107" s="1" t="s">
        <v>539</v>
      </c>
      <c r="B107" s="1" t="s">
        <v>540</v>
      </c>
      <c r="C107" s="2" t="s">
        <v>87</v>
      </c>
      <c r="D107" s="1" t="s">
        <v>541</v>
      </c>
      <c r="E107" s="1" t="s">
        <v>36</v>
      </c>
      <c r="F107" s="1" t="s">
        <v>27</v>
      </c>
      <c r="G107" s="1" t="s">
        <v>542</v>
      </c>
      <c r="H107" s="1" t="s">
        <v>45</v>
      </c>
      <c r="I107" s="1" t="s">
        <v>30</v>
      </c>
      <c r="J107" s="1" t="s">
        <v>74</v>
      </c>
      <c r="K107" s="2" t="s">
        <v>21</v>
      </c>
    </row>
    <row r="108" spans="1:11">
      <c r="A108" s="1" t="s">
        <v>543</v>
      </c>
      <c r="B108" s="1" t="s">
        <v>544</v>
      </c>
      <c r="C108" s="2" t="s">
        <v>545</v>
      </c>
      <c r="D108" s="1" t="s">
        <v>546</v>
      </c>
      <c r="E108" s="1" t="s">
        <v>26</v>
      </c>
      <c r="F108" s="1" t="s">
        <v>51</v>
      </c>
      <c r="G108" s="1" t="s">
        <v>547</v>
      </c>
      <c r="H108" s="1" t="s">
        <v>57</v>
      </c>
      <c r="I108" s="1" t="s">
        <v>68</v>
      </c>
      <c r="J108" s="1" t="s">
        <v>99</v>
      </c>
      <c r="K108" s="2" t="s">
        <v>21</v>
      </c>
    </row>
    <row r="109" spans="1:11">
      <c r="A109" s="1" t="s">
        <v>548</v>
      </c>
      <c r="B109" s="1" t="s">
        <v>549</v>
      </c>
      <c r="C109" s="2" t="s">
        <v>550</v>
      </c>
      <c r="D109" s="1" t="s">
        <v>551</v>
      </c>
      <c r="E109" s="1" t="s">
        <v>36</v>
      </c>
      <c r="F109" s="1" t="s">
        <v>27</v>
      </c>
      <c r="G109" s="1" t="s">
        <v>552</v>
      </c>
      <c r="H109" s="1" t="s">
        <v>45</v>
      </c>
      <c r="I109" s="1" t="s">
        <v>30</v>
      </c>
      <c r="J109" s="1" t="s">
        <v>31</v>
      </c>
      <c r="K109" s="2" t="s">
        <v>21</v>
      </c>
    </row>
    <row r="110" spans="1:11">
      <c r="A110" s="1" t="s">
        <v>553</v>
      </c>
      <c r="B110" s="1" t="s">
        <v>554</v>
      </c>
      <c r="C110" s="2" t="s">
        <v>555</v>
      </c>
      <c r="D110" s="1" t="s">
        <v>556</v>
      </c>
      <c r="E110" s="1" t="s">
        <v>15</v>
      </c>
      <c r="F110" s="1" t="s">
        <v>27</v>
      </c>
      <c r="G110" s="1" t="s">
        <v>557</v>
      </c>
      <c r="H110" s="1" t="s">
        <v>45</v>
      </c>
      <c r="I110" s="1" t="s">
        <v>19</v>
      </c>
      <c r="J110" s="1" t="s">
        <v>74</v>
      </c>
      <c r="K110" s="2" t="s">
        <v>21</v>
      </c>
    </row>
    <row r="111" spans="1:11">
      <c r="A111" s="1" t="s">
        <v>558</v>
      </c>
      <c r="B111" s="1" t="s">
        <v>559</v>
      </c>
      <c r="C111" s="2" t="s">
        <v>166</v>
      </c>
      <c r="D111" s="1" t="s">
        <v>560</v>
      </c>
      <c r="E111" s="1" t="s">
        <v>15</v>
      </c>
      <c r="F111" s="1" t="s">
        <v>27</v>
      </c>
      <c r="G111" s="1" t="s">
        <v>561</v>
      </c>
      <c r="H111" s="1" t="s">
        <v>18</v>
      </c>
      <c r="I111" s="1" t="s">
        <v>68</v>
      </c>
      <c r="J111" s="1" t="s">
        <v>74</v>
      </c>
      <c r="K111" s="2" t="s">
        <v>21</v>
      </c>
    </row>
    <row r="112" spans="1:11">
      <c r="A112" s="1" t="s">
        <v>562</v>
      </c>
      <c r="B112" s="1" t="s">
        <v>563</v>
      </c>
      <c r="C112" s="2" t="s">
        <v>452</v>
      </c>
      <c r="D112" s="1" t="s">
        <v>564</v>
      </c>
      <c r="E112" s="1" t="s">
        <v>36</v>
      </c>
      <c r="F112" s="1" t="s">
        <v>51</v>
      </c>
      <c r="G112" s="1" t="s">
        <v>565</v>
      </c>
      <c r="H112" s="1" t="s">
        <v>18</v>
      </c>
      <c r="I112" s="1" t="s">
        <v>46</v>
      </c>
      <c r="J112" s="1" t="s">
        <v>74</v>
      </c>
      <c r="K112" s="2" t="s">
        <v>153</v>
      </c>
    </row>
    <row r="113" spans="1:11">
      <c r="A113" s="1" t="s">
        <v>566</v>
      </c>
      <c r="B113" s="1" t="s">
        <v>567</v>
      </c>
      <c r="C113" s="2" t="s">
        <v>568</v>
      </c>
      <c r="D113" s="1" t="s">
        <v>569</v>
      </c>
      <c r="E113" s="1" t="s">
        <v>15</v>
      </c>
      <c r="F113" s="1" t="s">
        <v>16</v>
      </c>
      <c r="G113" s="1" t="s">
        <v>570</v>
      </c>
      <c r="H113" s="1" t="s">
        <v>38</v>
      </c>
      <c r="I113" s="1" t="s">
        <v>30</v>
      </c>
      <c r="J113" s="1" t="s">
        <v>99</v>
      </c>
      <c r="K113" s="2" t="s">
        <v>21</v>
      </c>
    </row>
    <row r="114" spans="1:11">
      <c r="A114" s="1" t="s">
        <v>571</v>
      </c>
      <c r="B114" s="1" t="s">
        <v>572</v>
      </c>
      <c r="C114" s="2" t="s">
        <v>573</v>
      </c>
      <c r="D114" s="1" t="s">
        <v>574</v>
      </c>
      <c r="E114" s="1" t="s">
        <v>26</v>
      </c>
      <c r="F114" s="1" t="s">
        <v>51</v>
      </c>
      <c r="G114" s="1" t="s">
        <v>575</v>
      </c>
      <c r="H114" s="1" t="s">
        <v>57</v>
      </c>
      <c r="I114" s="1" t="s">
        <v>19</v>
      </c>
      <c r="J114" s="1" t="s">
        <v>31</v>
      </c>
      <c r="K114" s="2" t="s">
        <v>21</v>
      </c>
    </row>
    <row r="115" spans="1:11">
      <c r="A115" s="1" t="s">
        <v>576</v>
      </c>
      <c r="B115" s="1" t="s">
        <v>577</v>
      </c>
      <c r="C115" s="2" t="s">
        <v>578</v>
      </c>
      <c r="D115" s="1" t="s">
        <v>579</v>
      </c>
      <c r="E115" s="1" t="s">
        <v>15</v>
      </c>
      <c r="F115" s="1" t="s">
        <v>16</v>
      </c>
      <c r="G115" s="1" t="s">
        <v>580</v>
      </c>
      <c r="H115" s="1" t="s">
        <v>57</v>
      </c>
      <c r="I115" s="1" t="s">
        <v>68</v>
      </c>
      <c r="J115" s="1" t="s">
        <v>20</v>
      </c>
      <c r="K115" s="2" t="s">
        <v>153</v>
      </c>
    </row>
    <row r="116" spans="1:11">
      <c r="A116" s="1" t="s">
        <v>581</v>
      </c>
      <c r="B116" s="1" t="s">
        <v>582</v>
      </c>
      <c r="C116" s="2" t="s">
        <v>583</v>
      </c>
      <c r="D116" s="1" t="s">
        <v>584</v>
      </c>
      <c r="E116" s="1" t="s">
        <v>26</v>
      </c>
      <c r="F116" s="1" t="s">
        <v>51</v>
      </c>
      <c r="G116" s="1" t="s">
        <v>585</v>
      </c>
      <c r="H116" s="1" t="s">
        <v>29</v>
      </c>
      <c r="I116" s="1" t="s">
        <v>19</v>
      </c>
      <c r="J116" s="1" t="s">
        <v>31</v>
      </c>
      <c r="K116" s="2" t="s">
        <v>21</v>
      </c>
    </row>
    <row r="117" spans="1:11">
      <c r="A117" s="1" t="s">
        <v>586</v>
      </c>
      <c r="B117" s="1" t="s">
        <v>587</v>
      </c>
      <c r="C117" s="2" t="s">
        <v>588</v>
      </c>
      <c r="D117" s="1" t="s">
        <v>589</v>
      </c>
      <c r="E117" s="1" t="s">
        <v>26</v>
      </c>
      <c r="F117" s="1" t="s">
        <v>16</v>
      </c>
      <c r="G117" s="1" t="s">
        <v>590</v>
      </c>
      <c r="H117" s="1" t="s">
        <v>18</v>
      </c>
      <c r="I117" s="1" t="s">
        <v>30</v>
      </c>
      <c r="J117" s="1" t="s">
        <v>39</v>
      </c>
      <c r="K117" s="2" t="s">
        <v>21</v>
      </c>
    </row>
    <row r="118" spans="1:11">
      <c r="A118" s="1" t="s">
        <v>591</v>
      </c>
      <c r="B118" s="1" t="s">
        <v>592</v>
      </c>
      <c r="C118" s="2" t="s">
        <v>593</v>
      </c>
      <c r="D118" s="1" t="s">
        <v>594</v>
      </c>
      <c r="E118" s="1" t="s">
        <v>36</v>
      </c>
      <c r="F118" s="1" t="s">
        <v>16</v>
      </c>
      <c r="G118" s="1" t="s">
        <v>595</v>
      </c>
      <c r="H118" s="1" t="s">
        <v>29</v>
      </c>
      <c r="I118" s="1" t="s">
        <v>46</v>
      </c>
      <c r="J118" s="1" t="s">
        <v>74</v>
      </c>
      <c r="K118" s="2" t="s">
        <v>21</v>
      </c>
    </row>
    <row r="119" spans="1:11">
      <c r="A119" s="1" t="s">
        <v>596</v>
      </c>
      <c r="B119" s="1" t="s">
        <v>597</v>
      </c>
      <c r="C119" s="2" t="s">
        <v>598</v>
      </c>
      <c r="D119" s="1" t="s">
        <v>599</v>
      </c>
      <c r="E119" s="1" t="s">
        <v>26</v>
      </c>
      <c r="F119" s="1" t="s">
        <v>51</v>
      </c>
      <c r="G119" s="1" t="s">
        <v>600</v>
      </c>
      <c r="H119" s="1" t="s">
        <v>57</v>
      </c>
      <c r="I119" s="1" t="s">
        <v>68</v>
      </c>
      <c r="J119" s="1" t="s">
        <v>20</v>
      </c>
      <c r="K119" s="2" t="s">
        <v>21</v>
      </c>
    </row>
    <row r="120" spans="1:11">
      <c r="A120" s="1" t="s">
        <v>601</v>
      </c>
      <c r="B120" s="1" t="s">
        <v>602</v>
      </c>
      <c r="C120" s="2" t="s">
        <v>603</v>
      </c>
      <c r="D120" s="1" t="s">
        <v>604</v>
      </c>
      <c r="E120" s="1" t="s">
        <v>26</v>
      </c>
      <c r="F120" s="1" t="s">
        <v>16</v>
      </c>
      <c r="G120" s="1" t="s">
        <v>605</v>
      </c>
      <c r="H120" s="1" t="s">
        <v>38</v>
      </c>
      <c r="I120" s="1" t="s">
        <v>30</v>
      </c>
      <c r="J120" s="1" t="s">
        <v>74</v>
      </c>
      <c r="K120" s="2" t="s">
        <v>21</v>
      </c>
    </row>
    <row r="121" spans="1:11">
      <c r="A121" s="1" t="s">
        <v>606</v>
      </c>
      <c r="B121" s="1" t="s">
        <v>607</v>
      </c>
      <c r="C121" s="2" t="s">
        <v>608</v>
      </c>
      <c r="D121" s="1" t="s">
        <v>609</v>
      </c>
      <c r="E121" s="1" t="s">
        <v>36</v>
      </c>
      <c r="F121" s="1" t="s">
        <v>16</v>
      </c>
      <c r="G121" s="1" t="s">
        <v>610</v>
      </c>
      <c r="H121" s="1" t="s">
        <v>45</v>
      </c>
      <c r="I121" s="1" t="s">
        <v>46</v>
      </c>
      <c r="J121" s="1" t="s">
        <v>74</v>
      </c>
      <c r="K121" s="2" t="s">
        <v>21</v>
      </c>
    </row>
    <row r="122" spans="1:11">
      <c r="A122" s="1" t="s">
        <v>611</v>
      </c>
      <c r="B122" s="1" t="s">
        <v>612</v>
      </c>
      <c r="C122" s="2" t="s">
        <v>613</v>
      </c>
      <c r="D122" s="1" t="s">
        <v>614</v>
      </c>
      <c r="E122" s="1" t="s">
        <v>36</v>
      </c>
      <c r="F122" s="1" t="s">
        <v>16</v>
      </c>
      <c r="G122" s="1" t="s">
        <v>615</v>
      </c>
      <c r="H122" s="1" t="s">
        <v>57</v>
      </c>
      <c r="I122" s="1" t="s">
        <v>68</v>
      </c>
      <c r="J122" s="1" t="s">
        <v>39</v>
      </c>
      <c r="K122" s="2" t="s">
        <v>21</v>
      </c>
    </row>
    <row r="123" spans="1:11">
      <c r="A123" s="1" t="s">
        <v>616</v>
      </c>
      <c r="B123" s="1" t="s">
        <v>617</v>
      </c>
      <c r="C123" s="2" t="s">
        <v>618</v>
      </c>
      <c r="D123" s="1" t="s">
        <v>619</v>
      </c>
      <c r="E123" s="1" t="s">
        <v>36</v>
      </c>
      <c r="F123" s="1" t="s">
        <v>27</v>
      </c>
      <c r="G123" s="1" t="s">
        <v>620</v>
      </c>
      <c r="H123" s="1" t="s">
        <v>29</v>
      </c>
      <c r="I123" s="1" t="s">
        <v>68</v>
      </c>
      <c r="J123" s="1" t="s">
        <v>39</v>
      </c>
      <c r="K123" s="2" t="s">
        <v>21</v>
      </c>
    </row>
    <row r="124" spans="1:11">
      <c r="A124" s="1" t="s">
        <v>621</v>
      </c>
      <c r="B124" s="1" t="s">
        <v>622</v>
      </c>
      <c r="C124" s="2" t="s">
        <v>623</v>
      </c>
      <c r="D124" s="1" t="s">
        <v>624</v>
      </c>
      <c r="E124" s="1" t="s">
        <v>26</v>
      </c>
      <c r="F124" s="1" t="s">
        <v>51</v>
      </c>
      <c r="G124" s="1" t="s">
        <v>625</v>
      </c>
      <c r="H124" s="1" t="s">
        <v>38</v>
      </c>
      <c r="I124" s="1" t="s">
        <v>30</v>
      </c>
      <c r="J124" s="1" t="s">
        <v>74</v>
      </c>
      <c r="K124" s="2" t="s">
        <v>21</v>
      </c>
    </row>
    <row r="125" spans="1:11">
      <c r="A125" s="1" t="s">
        <v>626</v>
      </c>
      <c r="B125" s="1" t="s">
        <v>627</v>
      </c>
      <c r="C125" s="2" t="s">
        <v>628</v>
      </c>
      <c r="D125" s="1" t="s">
        <v>629</v>
      </c>
      <c r="E125" s="1" t="s">
        <v>15</v>
      </c>
      <c r="F125" s="1" t="s">
        <v>16</v>
      </c>
      <c r="G125" s="1" t="s">
        <v>630</v>
      </c>
      <c r="H125" s="1" t="s">
        <v>38</v>
      </c>
      <c r="I125" s="1" t="s">
        <v>68</v>
      </c>
      <c r="J125" s="1" t="s">
        <v>31</v>
      </c>
      <c r="K125" s="2" t="s">
        <v>21</v>
      </c>
    </row>
    <row r="126" spans="1:11">
      <c r="A126" s="1" t="s">
        <v>631</v>
      </c>
      <c r="B126" s="1" t="s">
        <v>632</v>
      </c>
      <c r="C126" s="2" t="s">
        <v>498</v>
      </c>
      <c r="D126" s="1" t="s">
        <v>633</v>
      </c>
      <c r="E126" s="1" t="s">
        <v>15</v>
      </c>
      <c r="F126" s="1" t="s">
        <v>16</v>
      </c>
      <c r="G126" s="1" t="s">
        <v>634</v>
      </c>
      <c r="H126" s="1" t="s">
        <v>38</v>
      </c>
      <c r="I126" s="1" t="s">
        <v>68</v>
      </c>
      <c r="J126" s="1" t="s">
        <v>74</v>
      </c>
      <c r="K126" s="2" t="s">
        <v>21</v>
      </c>
    </row>
    <row r="127" spans="1:11">
      <c r="A127" s="1" t="s">
        <v>635</v>
      </c>
      <c r="B127" s="1" t="s">
        <v>636</v>
      </c>
      <c r="C127" s="2" t="s">
        <v>637</v>
      </c>
      <c r="D127" s="1" t="s">
        <v>638</v>
      </c>
      <c r="E127" s="1" t="s">
        <v>26</v>
      </c>
      <c r="F127" s="1" t="s">
        <v>27</v>
      </c>
      <c r="G127" s="1" t="s">
        <v>639</v>
      </c>
      <c r="H127" s="1" t="s">
        <v>57</v>
      </c>
      <c r="I127" s="1" t="s">
        <v>19</v>
      </c>
      <c r="J127" s="1" t="s">
        <v>39</v>
      </c>
      <c r="K127" s="2" t="s">
        <v>21</v>
      </c>
    </row>
    <row r="128" spans="1:11">
      <c r="A128" s="1" t="s">
        <v>640</v>
      </c>
      <c r="B128" s="1" t="s">
        <v>641</v>
      </c>
      <c r="C128" s="2" t="s">
        <v>234</v>
      </c>
      <c r="D128" s="1" t="s">
        <v>642</v>
      </c>
      <c r="E128" s="1" t="s">
        <v>15</v>
      </c>
      <c r="F128" s="1" t="s">
        <v>16</v>
      </c>
      <c r="G128" s="1" t="s">
        <v>643</v>
      </c>
      <c r="H128" s="1" t="s">
        <v>29</v>
      </c>
      <c r="I128" s="1" t="s">
        <v>46</v>
      </c>
      <c r="J128" s="1" t="s">
        <v>74</v>
      </c>
      <c r="K128" s="2" t="s">
        <v>21</v>
      </c>
    </row>
    <row r="129" spans="1:11">
      <c r="A129" s="1" t="s">
        <v>644</v>
      </c>
      <c r="B129" s="1" t="s">
        <v>645</v>
      </c>
      <c r="C129" s="2" t="s">
        <v>578</v>
      </c>
      <c r="D129" s="1" t="s">
        <v>646</v>
      </c>
      <c r="E129" s="1" t="s">
        <v>36</v>
      </c>
      <c r="F129" s="1" t="s">
        <v>16</v>
      </c>
      <c r="G129" s="1" t="s">
        <v>647</v>
      </c>
      <c r="H129" s="1" t="s">
        <v>38</v>
      </c>
      <c r="I129" s="1" t="s">
        <v>19</v>
      </c>
      <c r="J129" s="1" t="s">
        <v>31</v>
      </c>
      <c r="K129" s="2" t="s">
        <v>21</v>
      </c>
    </row>
    <row r="130" spans="1:11">
      <c r="A130" s="1" t="s">
        <v>648</v>
      </c>
      <c r="B130" s="1" t="s">
        <v>649</v>
      </c>
      <c r="C130" s="2" t="s">
        <v>650</v>
      </c>
      <c r="D130" s="1" t="s">
        <v>651</v>
      </c>
      <c r="E130" s="1" t="s">
        <v>26</v>
      </c>
      <c r="F130" s="1" t="s">
        <v>27</v>
      </c>
      <c r="G130" s="1" t="s">
        <v>652</v>
      </c>
      <c r="H130" s="1" t="s">
        <v>45</v>
      </c>
      <c r="I130" s="1" t="s">
        <v>68</v>
      </c>
      <c r="J130" s="1" t="s">
        <v>99</v>
      </c>
      <c r="K130" s="2" t="s">
        <v>21</v>
      </c>
    </row>
    <row r="131" spans="1:11">
      <c r="A131" s="1" t="s">
        <v>653</v>
      </c>
      <c r="B131" s="1" t="s">
        <v>654</v>
      </c>
      <c r="C131" s="2" t="s">
        <v>442</v>
      </c>
      <c r="D131" s="1" t="s">
        <v>655</v>
      </c>
      <c r="E131" s="1" t="s">
        <v>36</v>
      </c>
      <c r="F131" s="1" t="s">
        <v>16</v>
      </c>
      <c r="G131" s="1" t="s">
        <v>656</v>
      </c>
      <c r="H131" s="1" t="s">
        <v>18</v>
      </c>
      <c r="I131" s="1" t="s">
        <v>19</v>
      </c>
      <c r="J131" s="1" t="s">
        <v>31</v>
      </c>
      <c r="K131" s="2" t="s">
        <v>21</v>
      </c>
    </row>
    <row r="132" spans="1:11">
      <c r="A132" s="1" t="s">
        <v>657</v>
      </c>
      <c r="B132" s="1" t="s">
        <v>658</v>
      </c>
      <c r="C132" s="2" t="s">
        <v>452</v>
      </c>
      <c r="D132" s="1" t="s">
        <v>659</v>
      </c>
      <c r="E132" s="1" t="s">
        <v>26</v>
      </c>
      <c r="F132" s="1" t="s">
        <v>27</v>
      </c>
      <c r="G132" s="1" t="s">
        <v>660</v>
      </c>
      <c r="H132" s="1" t="s">
        <v>38</v>
      </c>
      <c r="I132" s="1" t="s">
        <v>19</v>
      </c>
      <c r="J132" s="1" t="s">
        <v>20</v>
      </c>
      <c r="K132" s="2" t="s">
        <v>21</v>
      </c>
    </row>
    <row r="133" spans="1:11">
      <c r="A133" s="1" t="s">
        <v>661</v>
      </c>
      <c r="B133" s="1" t="s">
        <v>662</v>
      </c>
      <c r="C133" s="2" t="s">
        <v>663</v>
      </c>
      <c r="D133" s="1" t="s">
        <v>664</v>
      </c>
      <c r="E133" s="1" t="s">
        <v>26</v>
      </c>
      <c r="F133" s="1" t="s">
        <v>16</v>
      </c>
      <c r="G133" s="1" t="s">
        <v>665</v>
      </c>
      <c r="H133" s="1" t="s">
        <v>18</v>
      </c>
      <c r="I133" s="1" t="s">
        <v>68</v>
      </c>
      <c r="J133" s="1" t="s">
        <v>31</v>
      </c>
      <c r="K133" s="2" t="s">
        <v>21</v>
      </c>
    </row>
    <row r="134" spans="1:11">
      <c r="A134" s="1" t="s">
        <v>666</v>
      </c>
      <c r="B134" s="1" t="s">
        <v>667</v>
      </c>
      <c r="C134" s="2" t="s">
        <v>668</v>
      </c>
      <c r="D134" s="1" t="s">
        <v>669</v>
      </c>
      <c r="E134" s="1" t="s">
        <v>36</v>
      </c>
      <c r="F134" s="1" t="s">
        <v>51</v>
      </c>
      <c r="G134" s="1" t="s">
        <v>670</v>
      </c>
      <c r="H134" s="1" t="s">
        <v>57</v>
      </c>
      <c r="I134" s="1" t="s">
        <v>46</v>
      </c>
      <c r="J134" s="1" t="s">
        <v>31</v>
      </c>
      <c r="K134" s="2" t="s">
        <v>21</v>
      </c>
    </row>
    <row r="135" spans="1:11">
      <c r="A135" s="1" t="s">
        <v>671</v>
      </c>
      <c r="B135" s="1" t="s">
        <v>672</v>
      </c>
      <c r="C135" s="2" t="s">
        <v>13</v>
      </c>
      <c r="D135" s="1" t="s">
        <v>673</v>
      </c>
      <c r="E135" s="1" t="s">
        <v>15</v>
      </c>
      <c r="F135" s="1" t="s">
        <v>51</v>
      </c>
      <c r="G135" s="1" t="s">
        <v>674</v>
      </c>
      <c r="H135" s="1" t="s">
        <v>29</v>
      </c>
      <c r="I135" s="1" t="s">
        <v>19</v>
      </c>
      <c r="J135" s="1" t="s">
        <v>99</v>
      </c>
      <c r="K135" s="2" t="s">
        <v>21</v>
      </c>
    </row>
    <row r="136" spans="1:11">
      <c r="A136" s="1" t="s">
        <v>675</v>
      </c>
      <c r="B136" s="1" t="s">
        <v>676</v>
      </c>
      <c r="C136" s="2" t="s">
        <v>628</v>
      </c>
      <c r="D136" s="1" t="s">
        <v>677</v>
      </c>
      <c r="E136" s="1" t="s">
        <v>36</v>
      </c>
      <c r="F136" s="1" t="s">
        <v>51</v>
      </c>
      <c r="G136" s="1" t="s">
        <v>678</v>
      </c>
      <c r="H136" s="1" t="s">
        <v>57</v>
      </c>
      <c r="I136" s="1" t="s">
        <v>19</v>
      </c>
      <c r="J136" s="1" t="s">
        <v>99</v>
      </c>
      <c r="K136" s="2" t="s">
        <v>21</v>
      </c>
    </row>
    <row r="137" spans="1:11">
      <c r="A137" s="1" t="s">
        <v>679</v>
      </c>
      <c r="B137" s="1" t="s">
        <v>680</v>
      </c>
      <c r="C137" s="2" t="s">
        <v>583</v>
      </c>
      <c r="D137" s="1" t="s">
        <v>681</v>
      </c>
      <c r="E137" s="1" t="s">
        <v>26</v>
      </c>
      <c r="F137" s="1" t="s">
        <v>51</v>
      </c>
      <c r="G137" s="1" t="s">
        <v>682</v>
      </c>
      <c r="H137" s="1" t="s">
        <v>18</v>
      </c>
      <c r="I137" s="1" t="s">
        <v>19</v>
      </c>
      <c r="J137" s="1" t="s">
        <v>74</v>
      </c>
      <c r="K137" s="2" t="s">
        <v>21</v>
      </c>
    </row>
    <row r="138" spans="1:11">
      <c r="A138" s="1" t="s">
        <v>683</v>
      </c>
      <c r="B138" s="1" t="s">
        <v>684</v>
      </c>
      <c r="C138" s="2" t="s">
        <v>244</v>
      </c>
      <c r="D138" s="1" t="s">
        <v>685</v>
      </c>
      <c r="E138" s="1" t="s">
        <v>26</v>
      </c>
      <c r="F138" s="1" t="s">
        <v>51</v>
      </c>
      <c r="G138" s="1" t="s">
        <v>686</v>
      </c>
      <c r="H138" s="1" t="s">
        <v>57</v>
      </c>
      <c r="I138" s="1" t="s">
        <v>68</v>
      </c>
      <c r="J138" s="1" t="s">
        <v>99</v>
      </c>
      <c r="K138" s="2" t="s">
        <v>21</v>
      </c>
    </row>
    <row r="139" spans="1:11">
      <c r="A139" s="1" t="s">
        <v>687</v>
      </c>
      <c r="B139" s="1" t="s">
        <v>688</v>
      </c>
      <c r="C139" s="2" t="s">
        <v>689</v>
      </c>
      <c r="D139" s="1" t="s">
        <v>690</v>
      </c>
      <c r="E139" s="1" t="s">
        <v>36</v>
      </c>
      <c r="F139" s="1" t="s">
        <v>51</v>
      </c>
      <c r="G139" s="1" t="s">
        <v>691</v>
      </c>
      <c r="H139" s="1" t="s">
        <v>18</v>
      </c>
      <c r="I139" s="1" t="s">
        <v>19</v>
      </c>
      <c r="J139" s="1" t="s">
        <v>20</v>
      </c>
      <c r="K139" s="2" t="s">
        <v>21</v>
      </c>
    </row>
    <row r="140" spans="1:11">
      <c r="A140" s="1" t="s">
        <v>692</v>
      </c>
      <c r="B140" s="1" t="s">
        <v>693</v>
      </c>
      <c r="C140" s="2" t="s">
        <v>403</v>
      </c>
      <c r="D140" s="1" t="s">
        <v>694</v>
      </c>
      <c r="E140" s="1" t="s">
        <v>15</v>
      </c>
      <c r="F140" s="1" t="s">
        <v>27</v>
      </c>
      <c r="G140" s="1" t="s">
        <v>695</v>
      </c>
      <c r="H140" s="1" t="s">
        <v>38</v>
      </c>
      <c r="I140" s="1" t="s">
        <v>46</v>
      </c>
      <c r="J140" s="1" t="s">
        <v>74</v>
      </c>
      <c r="K140" s="2" t="s">
        <v>21</v>
      </c>
    </row>
    <row r="141" spans="1:11">
      <c r="A141" s="1" t="s">
        <v>696</v>
      </c>
      <c r="B141" s="1" t="s">
        <v>697</v>
      </c>
      <c r="C141" s="2" t="s">
        <v>96</v>
      </c>
      <c r="D141" s="1" t="s">
        <v>698</v>
      </c>
      <c r="E141" s="1" t="s">
        <v>36</v>
      </c>
      <c r="F141" s="1" t="s">
        <v>27</v>
      </c>
      <c r="G141" s="1" t="s">
        <v>699</v>
      </c>
      <c r="H141" s="1" t="s">
        <v>57</v>
      </c>
      <c r="I141" s="1" t="s">
        <v>68</v>
      </c>
      <c r="J141" s="1" t="s">
        <v>20</v>
      </c>
      <c r="K141" s="2" t="s">
        <v>21</v>
      </c>
    </row>
    <row r="142" spans="1:11">
      <c r="A142" s="1" t="s">
        <v>700</v>
      </c>
      <c r="B142" s="1" t="s">
        <v>701</v>
      </c>
      <c r="C142" s="2" t="s">
        <v>702</v>
      </c>
      <c r="D142" s="1" t="s">
        <v>703</v>
      </c>
      <c r="E142" s="1" t="s">
        <v>36</v>
      </c>
      <c r="F142" s="1" t="s">
        <v>16</v>
      </c>
      <c r="G142" s="1" t="s">
        <v>704</v>
      </c>
      <c r="H142" s="1" t="s">
        <v>29</v>
      </c>
      <c r="I142" s="1" t="s">
        <v>68</v>
      </c>
      <c r="J142" s="1" t="s">
        <v>39</v>
      </c>
      <c r="K142" s="2" t="s">
        <v>21</v>
      </c>
    </row>
    <row r="143" spans="1:11">
      <c r="A143" s="1" t="s">
        <v>705</v>
      </c>
      <c r="B143" s="1" t="s">
        <v>706</v>
      </c>
      <c r="C143" s="2" t="s">
        <v>471</v>
      </c>
      <c r="D143" s="1" t="s">
        <v>707</v>
      </c>
      <c r="E143" s="1" t="s">
        <v>26</v>
      </c>
      <c r="F143" s="1" t="s">
        <v>27</v>
      </c>
      <c r="G143" s="1" t="s">
        <v>708</v>
      </c>
      <c r="H143" s="1" t="s">
        <v>18</v>
      </c>
      <c r="I143" s="1" t="s">
        <v>19</v>
      </c>
      <c r="J143" s="1" t="s">
        <v>20</v>
      </c>
      <c r="K143" s="2" t="s">
        <v>21</v>
      </c>
    </row>
    <row r="144" spans="1:11">
      <c r="A144" s="1" t="s">
        <v>709</v>
      </c>
      <c r="B144" s="1" t="s">
        <v>710</v>
      </c>
      <c r="C144" s="2" t="s">
        <v>711</v>
      </c>
      <c r="D144" s="1" t="s">
        <v>712</v>
      </c>
      <c r="E144" s="1" t="s">
        <v>15</v>
      </c>
      <c r="F144" s="1" t="s">
        <v>27</v>
      </c>
      <c r="G144" s="1" t="s">
        <v>713</v>
      </c>
      <c r="H144" s="1" t="s">
        <v>29</v>
      </c>
      <c r="I144" s="1" t="s">
        <v>46</v>
      </c>
      <c r="J144" s="1" t="s">
        <v>99</v>
      </c>
      <c r="K144" s="2" t="s">
        <v>21</v>
      </c>
    </row>
    <row r="145" spans="1:11">
      <c r="A145" s="1" t="s">
        <v>714</v>
      </c>
      <c r="B145" s="1" t="s">
        <v>715</v>
      </c>
      <c r="C145" s="2" t="s">
        <v>716</v>
      </c>
      <c r="D145" s="1" t="s">
        <v>717</v>
      </c>
      <c r="E145" s="1" t="s">
        <v>26</v>
      </c>
      <c r="F145" s="1" t="s">
        <v>27</v>
      </c>
      <c r="G145" s="1" t="s">
        <v>718</v>
      </c>
      <c r="H145" s="1" t="s">
        <v>18</v>
      </c>
      <c r="I145" s="1" t="s">
        <v>19</v>
      </c>
      <c r="J145" s="1" t="s">
        <v>31</v>
      </c>
      <c r="K145" s="2" t="s">
        <v>21</v>
      </c>
    </row>
    <row r="146" spans="1:11">
      <c r="A146" s="1" t="s">
        <v>719</v>
      </c>
      <c r="B146" s="1" t="s">
        <v>720</v>
      </c>
      <c r="C146" s="2" t="s">
        <v>721</v>
      </c>
      <c r="D146" s="1" t="s">
        <v>722</v>
      </c>
      <c r="E146" s="1" t="s">
        <v>36</v>
      </c>
      <c r="F146" s="1" t="s">
        <v>51</v>
      </c>
      <c r="G146" s="1" t="s">
        <v>723</v>
      </c>
      <c r="H146" s="1" t="s">
        <v>45</v>
      </c>
      <c r="I146" s="1" t="s">
        <v>30</v>
      </c>
      <c r="J146" s="1" t="s">
        <v>74</v>
      </c>
      <c r="K146" s="2" t="s">
        <v>21</v>
      </c>
    </row>
    <row r="147" spans="1:11">
      <c r="A147" s="1" t="s">
        <v>724</v>
      </c>
      <c r="B147" s="1" t="s">
        <v>725</v>
      </c>
      <c r="C147" s="2" t="s">
        <v>359</v>
      </c>
      <c r="D147" s="1" t="s">
        <v>726</v>
      </c>
      <c r="E147" s="1" t="s">
        <v>15</v>
      </c>
      <c r="F147" s="1" t="s">
        <v>27</v>
      </c>
      <c r="G147" s="1" t="s">
        <v>727</v>
      </c>
      <c r="H147" s="1" t="s">
        <v>45</v>
      </c>
      <c r="I147" s="1" t="s">
        <v>19</v>
      </c>
      <c r="J147" s="1" t="s">
        <v>74</v>
      </c>
      <c r="K147" s="2" t="s">
        <v>21</v>
      </c>
    </row>
    <row r="148" spans="1:11">
      <c r="A148" s="1" t="s">
        <v>728</v>
      </c>
      <c r="B148" s="1" t="s">
        <v>729</v>
      </c>
      <c r="C148" s="2" t="s">
        <v>730</v>
      </c>
      <c r="D148" s="1" t="s">
        <v>731</v>
      </c>
      <c r="E148" s="1" t="s">
        <v>26</v>
      </c>
      <c r="F148" s="1" t="s">
        <v>27</v>
      </c>
      <c r="G148" s="1" t="s">
        <v>732</v>
      </c>
      <c r="H148" s="1" t="s">
        <v>57</v>
      </c>
      <c r="I148" s="1" t="s">
        <v>46</v>
      </c>
      <c r="J148" s="1" t="s">
        <v>20</v>
      </c>
      <c r="K148" s="2" t="s">
        <v>21</v>
      </c>
    </row>
    <row r="149" spans="1:11">
      <c r="A149" s="1" t="s">
        <v>733</v>
      </c>
      <c r="B149" s="1" t="s">
        <v>734</v>
      </c>
      <c r="C149" s="2" t="s">
        <v>721</v>
      </c>
      <c r="D149" s="1" t="s">
        <v>735</v>
      </c>
      <c r="E149" s="1" t="s">
        <v>15</v>
      </c>
      <c r="F149" s="1" t="s">
        <v>27</v>
      </c>
      <c r="G149" s="1" t="s">
        <v>736</v>
      </c>
      <c r="H149" s="1" t="s">
        <v>38</v>
      </c>
      <c r="I149" s="1" t="s">
        <v>46</v>
      </c>
      <c r="J149" s="1" t="s">
        <v>39</v>
      </c>
      <c r="K149" s="2" t="s">
        <v>21</v>
      </c>
    </row>
    <row r="150" spans="1:11">
      <c r="A150" s="1" t="s">
        <v>737</v>
      </c>
      <c r="B150" s="1" t="s">
        <v>738</v>
      </c>
      <c r="C150" s="2" t="s">
        <v>302</v>
      </c>
      <c r="D150" s="1" t="s">
        <v>739</v>
      </c>
      <c r="E150" s="1" t="s">
        <v>15</v>
      </c>
      <c r="F150" s="1" t="s">
        <v>16</v>
      </c>
      <c r="G150" s="1" t="s">
        <v>740</v>
      </c>
      <c r="H150" s="1" t="s">
        <v>57</v>
      </c>
      <c r="I150" s="1" t="s">
        <v>30</v>
      </c>
      <c r="J150" s="1" t="s">
        <v>99</v>
      </c>
      <c r="K150" s="2" t="s">
        <v>21</v>
      </c>
    </row>
    <row r="151" spans="1:11">
      <c r="A151" s="1" t="s">
        <v>741</v>
      </c>
      <c r="B151" s="1" t="s">
        <v>742</v>
      </c>
      <c r="C151" s="2" t="s">
        <v>743</v>
      </c>
      <c r="D151" s="1" t="s">
        <v>744</v>
      </c>
      <c r="E151" s="1" t="s">
        <v>15</v>
      </c>
      <c r="F151" s="1" t="s">
        <v>16</v>
      </c>
      <c r="G151" s="1" t="s">
        <v>745</v>
      </c>
      <c r="H151" s="1" t="s">
        <v>38</v>
      </c>
      <c r="I151" s="1" t="s">
        <v>30</v>
      </c>
      <c r="J151" s="1" t="s">
        <v>39</v>
      </c>
      <c r="K151" s="2" t="s">
        <v>21</v>
      </c>
    </row>
    <row r="152" spans="1:11">
      <c r="A152" s="1" t="s">
        <v>746</v>
      </c>
      <c r="B152" s="1" t="s">
        <v>747</v>
      </c>
      <c r="C152" s="2" t="s">
        <v>60</v>
      </c>
      <c r="D152" s="1" t="s">
        <v>748</v>
      </c>
      <c r="E152" s="1" t="s">
        <v>36</v>
      </c>
      <c r="F152" s="1" t="s">
        <v>51</v>
      </c>
      <c r="G152" s="1" t="s">
        <v>749</v>
      </c>
      <c r="H152" s="1" t="s">
        <v>18</v>
      </c>
      <c r="I152" s="1" t="s">
        <v>30</v>
      </c>
      <c r="J152" s="1" t="s">
        <v>20</v>
      </c>
      <c r="K152" s="2" t="s">
        <v>21</v>
      </c>
    </row>
    <row r="153" spans="1:11">
      <c r="A153" s="1" t="s">
        <v>750</v>
      </c>
      <c r="B153" s="1" t="s">
        <v>751</v>
      </c>
      <c r="C153" s="2" t="s">
        <v>752</v>
      </c>
      <c r="D153" s="1" t="s">
        <v>753</v>
      </c>
      <c r="E153" s="1" t="s">
        <v>36</v>
      </c>
      <c r="F153" s="1" t="s">
        <v>27</v>
      </c>
      <c r="G153" s="1" t="s">
        <v>754</v>
      </c>
      <c r="H153" s="1" t="s">
        <v>38</v>
      </c>
      <c r="I153" s="1" t="s">
        <v>19</v>
      </c>
      <c r="J153" s="1" t="s">
        <v>74</v>
      </c>
      <c r="K153" s="2" t="s">
        <v>21</v>
      </c>
    </row>
    <row r="154" spans="1:11">
      <c r="A154" s="1" t="s">
        <v>755</v>
      </c>
      <c r="B154" s="1" t="s">
        <v>756</v>
      </c>
      <c r="C154" s="2" t="s">
        <v>388</v>
      </c>
      <c r="D154" s="1" t="s">
        <v>757</v>
      </c>
      <c r="E154" s="1" t="s">
        <v>26</v>
      </c>
      <c r="F154" s="1" t="s">
        <v>27</v>
      </c>
      <c r="G154" s="1" t="s">
        <v>758</v>
      </c>
      <c r="H154" s="1" t="s">
        <v>45</v>
      </c>
      <c r="I154" s="1" t="s">
        <v>19</v>
      </c>
      <c r="J154" s="1" t="s">
        <v>20</v>
      </c>
      <c r="K154" s="2" t="s">
        <v>21</v>
      </c>
    </row>
    <row r="155" spans="1:11">
      <c r="A155" s="1" t="s">
        <v>759</v>
      </c>
      <c r="B155" s="1" t="s">
        <v>760</v>
      </c>
      <c r="C155" s="2" t="s">
        <v>761</v>
      </c>
      <c r="D155" s="1" t="s">
        <v>762</v>
      </c>
      <c r="E155" s="1" t="s">
        <v>36</v>
      </c>
      <c r="F155" s="1" t="s">
        <v>16</v>
      </c>
      <c r="G155" s="1" t="s">
        <v>763</v>
      </c>
      <c r="H155" s="1" t="s">
        <v>38</v>
      </c>
      <c r="I155" s="1" t="s">
        <v>19</v>
      </c>
      <c r="J155" s="1" t="s">
        <v>31</v>
      </c>
      <c r="K155" s="2" t="s">
        <v>21</v>
      </c>
    </row>
    <row r="156" spans="1:11">
      <c r="A156" s="1" t="s">
        <v>764</v>
      </c>
      <c r="B156" s="1" t="s">
        <v>765</v>
      </c>
      <c r="C156" s="2" t="s">
        <v>766</v>
      </c>
      <c r="D156" s="1" t="s">
        <v>767</v>
      </c>
      <c r="E156" s="1" t="s">
        <v>36</v>
      </c>
      <c r="F156" s="1" t="s">
        <v>27</v>
      </c>
      <c r="G156" s="1" t="s">
        <v>768</v>
      </c>
      <c r="H156" s="1" t="s">
        <v>57</v>
      </c>
      <c r="I156" s="1" t="s">
        <v>30</v>
      </c>
      <c r="J156" s="1" t="s">
        <v>39</v>
      </c>
      <c r="K156" s="2" t="s">
        <v>21</v>
      </c>
    </row>
    <row r="157" spans="1:11">
      <c r="A157" s="1" t="s">
        <v>769</v>
      </c>
      <c r="B157" s="1" t="s">
        <v>770</v>
      </c>
      <c r="C157" s="2" t="s">
        <v>583</v>
      </c>
      <c r="D157" s="1" t="s">
        <v>771</v>
      </c>
      <c r="E157" s="1" t="s">
        <v>36</v>
      </c>
      <c r="F157" s="1" t="s">
        <v>16</v>
      </c>
      <c r="G157" s="1" t="s">
        <v>772</v>
      </c>
      <c r="H157" s="1" t="s">
        <v>29</v>
      </c>
      <c r="I157" s="1" t="s">
        <v>19</v>
      </c>
      <c r="J157" s="1" t="s">
        <v>20</v>
      </c>
      <c r="K157" s="2" t="s">
        <v>21</v>
      </c>
    </row>
    <row r="158" spans="1:11">
      <c r="A158" s="1" t="s">
        <v>773</v>
      </c>
      <c r="B158" s="1" t="s">
        <v>774</v>
      </c>
      <c r="C158" s="2" t="s">
        <v>775</v>
      </c>
      <c r="D158" s="1" t="s">
        <v>776</v>
      </c>
      <c r="E158" s="1" t="s">
        <v>36</v>
      </c>
      <c r="F158" s="1" t="s">
        <v>27</v>
      </c>
      <c r="G158" s="1" t="s">
        <v>777</v>
      </c>
      <c r="H158" s="1" t="s">
        <v>29</v>
      </c>
      <c r="I158" s="1" t="s">
        <v>46</v>
      </c>
      <c r="J158" s="1" t="s">
        <v>99</v>
      </c>
      <c r="K158" s="2" t="s">
        <v>21</v>
      </c>
    </row>
    <row r="159" spans="1:11">
      <c r="A159" s="1" t="s">
        <v>778</v>
      </c>
      <c r="B159" s="1" t="s">
        <v>779</v>
      </c>
      <c r="C159" s="2" t="s">
        <v>780</v>
      </c>
      <c r="D159" s="1" t="s">
        <v>781</v>
      </c>
      <c r="E159" s="1" t="s">
        <v>36</v>
      </c>
      <c r="F159" s="1" t="s">
        <v>27</v>
      </c>
      <c r="G159" s="1" t="s">
        <v>782</v>
      </c>
      <c r="H159" s="1" t="s">
        <v>18</v>
      </c>
      <c r="I159" s="1" t="s">
        <v>30</v>
      </c>
      <c r="J159" s="1" t="s">
        <v>39</v>
      </c>
      <c r="K159" s="2" t="s">
        <v>21</v>
      </c>
    </row>
    <row r="160" spans="1:11">
      <c r="A160" s="1" t="s">
        <v>783</v>
      </c>
      <c r="B160" s="1" t="s">
        <v>784</v>
      </c>
      <c r="C160" s="2" t="s">
        <v>785</v>
      </c>
      <c r="D160" s="1" t="s">
        <v>786</v>
      </c>
      <c r="E160" s="1" t="s">
        <v>15</v>
      </c>
      <c r="F160" s="1" t="s">
        <v>16</v>
      </c>
      <c r="G160" s="1" t="s">
        <v>787</v>
      </c>
      <c r="H160" s="1" t="s">
        <v>18</v>
      </c>
      <c r="I160" s="1" t="s">
        <v>68</v>
      </c>
      <c r="J160" s="1" t="s">
        <v>31</v>
      </c>
      <c r="K160" s="2" t="s">
        <v>21</v>
      </c>
    </row>
    <row r="161" spans="1:11">
      <c r="A161" s="1" t="s">
        <v>788</v>
      </c>
      <c r="B161" s="1" t="s">
        <v>789</v>
      </c>
      <c r="C161" s="2" t="s">
        <v>107</v>
      </c>
      <c r="D161" s="1" t="s">
        <v>790</v>
      </c>
      <c r="E161" s="1" t="s">
        <v>15</v>
      </c>
      <c r="F161" s="1" t="s">
        <v>51</v>
      </c>
      <c r="G161" s="1" t="s">
        <v>791</v>
      </c>
      <c r="H161" s="1" t="s">
        <v>29</v>
      </c>
      <c r="I161" s="1" t="s">
        <v>19</v>
      </c>
      <c r="J161" s="1" t="s">
        <v>20</v>
      </c>
      <c r="K161" s="2" t="s">
        <v>21</v>
      </c>
    </row>
    <row r="162" spans="1:11">
      <c r="A162" s="1" t="s">
        <v>792</v>
      </c>
      <c r="B162" s="1" t="s">
        <v>793</v>
      </c>
      <c r="C162" s="2" t="s">
        <v>794</v>
      </c>
      <c r="D162" s="1" t="s">
        <v>795</v>
      </c>
      <c r="E162" s="1" t="s">
        <v>36</v>
      </c>
      <c r="F162" s="1" t="s">
        <v>27</v>
      </c>
      <c r="G162" s="1" t="s">
        <v>796</v>
      </c>
      <c r="H162" s="1" t="s">
        <v>29</v>
      </c>
      <c r="I162" s="1" t="s">
        <v>46</v>
      </c>
      <c r="J162" s="1" t="s">
        <v>99</v>
      </c>
      <c r="K162" s="2" t="s">
        <v>21</v>
      </c>
    </row>
    <row r="163" spans="1:11">
      <c r="A163" s="1" t="s">
        <v>797</v>
      </c>
      <c r="B163" s="1" t="s">
        <v>798</v>
      </c>
      <c r="C163" s="2" t="s">
        <v>799</v>
      </c>
      <c r="D163" s="1" t="s">
        <v>800</v>
      </c>
      <c r="E163" s="1" t="s">
        <v>36</v>
      </c>
      <c r="F163" s="1" t="s">
        <v>16</v>
      </c>
      <c r="G163" s="1" t="s">
        <v>801</v>
      </c>
      <c r="H163" s="1" t="s">
        <v>29</v>
      </c>
      <c r="I163" s="1" t="s">
        <v>30</v>
      </c>
      <c r="J163" s="1" t="s">
        <v>74</v>
      </c>
      <c r="K163" s="2" t="s">
        <v>21</v>
      </c>
    </row>
    <row r="164" spans="1:11">
      <c r="A164" s="1" t="s">
        <v>802</v>
      </c>
      <c r="B164" s="1" t="s">
        <v>803</v>
      </c>
      <c r="C164" s="2" t="s">
        <v>804</v>
      </c>
      <c r="D164" s="1" t="s">
        <v>805</v>
      </c>
      <c r="E164" s="1" t="s">
        <v>15</v>
      </c>
      <c r="F164" s="1" t="s">
        <v>16</v>
      </c>
      <c r="G164" s="1" t="s">
        <v>806</v>
      </c>
      <c r="H164" s="1" t="s">
        <v>45</v>
      </c>
      <c r="I164" s="1" t="s">
        <v>30</v>
      </c>
      <c r="J164" s="1" t="s">
        <v>31</v>
      </c>
      <c r="K164" s="2" t="s">
        <v>21</v>
      </c>
    </row>
    <row r="165" spans="1:11">
      <c r="A165" s="1" t="s">
        <v>807</v>
      </c>
      <c r="B165" s="1" t="s">
        <v>808</v>
      </c>
      <c r="C165" s="2" t="s">
        <v>809</v>
      </c>
      <c r="D165" s="1" t="s">
        <v>810</v>
      </c>
      <c r="E165" s="1" t="s">
        <v>15</v>
      </c>
      <c r="F165" s="1" t="s">
        <v>27</v>
      </c>
      <c r="G165" s="1" t="s">
        <v>811</v>
      </c>
      <c r="H165" s="1" t="s">
        <v>57</v>
      </c>
      <c r="I165" s="1" t="s">
        <v>19</v>
      </c>
      <c r="J165" s="1" t="s">
        <v>39</v>
      </c>
      <c r="K165" s="2" t="s">
        <v>21</v>
      </c>
    </row>
    <row r="166" spans="1:11">
      <c r="A166" s="1" t="s">
        <v>812</v>
      </c>
      <c r="B166" s="1" t="s">
        <v>813</v>
      </c>
      <c r="C166" s="2" t="s">
        <v>814</v>
      </c>
      <c r="D166" s="1" t="s">
        <v>815</v>
      </c>
      <c r="E166" s="1" t="s">
        <v>36</v>
      </c>
      <c r="F166" s="1" t="s">
        <v>16</v>
      </c>
      <c r="G166" s="1" t="s">
        <v>816</v>
      </c>
      <c r="H166" s="1" t="s">
        <v>45</v>
      </c>
      <c r="I166" s="1" t="s">
        <v>68</v>
      </c>
      <c r="J166" s="1" t="s">
        <v>74</v>
      </c>
      <c r="K166" s="2" t="s">
        <v>21</v>
      </c>
    </row>
    <row r="167" spans="1:11">
      <c r="A167" s="1" t="s">
        <v>817</v>
      </c>
      <c r="B167" s="1" t="s">
        <v>818</v>
      </c>
      <c r="C167" s="2" t="s">
        <v>354</v>
      </c>
      <c r="D167" s="1" t="s">
        <v>819</v>
      </c>
      <c r="E167" s="1" t="s">
        <v>26</v>
      </c>
      <c r="F167" s="1" t="s">
        <v>16</v>
      </c>
      <c r="G167" s="1" t="s">
        <v>820</v>
      </c>
      <c r="H167" s="1" t="s">
        <v>29</v>
      </c>
      <c r="I167" s="1" t="s">
        <v>68</v>
      </c>
      <c r="J167" s="1" t="s">
        <v>39</v>
      </c>
      <c r="K167" s="2" t="s">
        <v>21</v>
      </c>
    </row>
    <row r="168" spans="1:11">
      <c r="A168" s="1" t="s">
        <v>821</v>
      </c>
      <c r="B168" s="1" t="s">
        <v>822</v>
      </c>
      <c r="C168" s="2" t="s">
        <v>823</v>
      </c>
      <c r="D168" s="1" t="s">
        <v>824</v>
      </c>
      <c r="E168" s="1" t="s">
        <v>15</v>
      </c>
      <c r="F168" s="1" t="s">
        <v>27</v>
      </c>
      <c r="G168" s="1" t="s">
        <v>825</v>
      </c>
      <c r="H168" s="1" t="s">
        <v>29</v>
      </c>
      <c r="I168" s="1" t="s">
        <v>19</v>
      </c>
      <c r="J168" s="1" t="s">
        <v>20</v>
      </c>
      <c r="K168" s="2" t="s">
        <v>21</v>
      </c>
    </row>
    <row r="169" spans="1:11">
      <c r="A169" s="1" t="s">
        <v>826</v>
      </c>
      <c r="B169" s="1" t="s">
        <v>827</v>
      </c>
      <c r="C169" s="2" t="s">
        <v>828</v>
      </c>
      <c r="D169" s="1" t="s">
        <v>829</v>
      </c>
      <c r="E169" s="1" t="s">
        <v>15</v>
      </c>
      <c r="F169" s="1" t="s">
        <v>27</v>
      </c>
      <c r="G169" s="1" t="s">
        <v>830</v>
      </c>
      <c r="H169" s="1" t="s">
        <v>57</v>
      </c>
      <c r="I169" s="1" t="s">
        <v>30</v>
      </c>
      <c r="J169" s="1" t="s">
        <v>74</v>
      </c>
      <c r="K169" s="2" t="s">
        <v>21</v>
      </c>
    </row>
    <row r="170" spans="1:11">
      <c r="A170" s="1" t="s">
        <v>831</v>
      </c>
      <c r="B170" s="1" t="s">
        <v>832</v>
      </c>
      <c r="C170" s="2" t="s">
        <v>833</v>
      </c>
      <c r="D170" s="1" t="s">
        <v>834</v>
      </c>
      <c r="E170" s="1" t="s">
        <v>15</v>
      </c>
      <c r="F170" s="1" t="s">
        <v>51</v>
      </c>
      <c r="G170" s="1" t="s">
        <v>835</v>
      </c>
      <c r="H170" s="1" t="s">
        <v>57</v>
      </c>
      <c r="I170" s="1" t="s">
        <v>19</v>
      </c>
      <c r="J170" s="1" t="s">
        <v>99</v>
      </c>
      <c r="K170" s="2" t="s">
        <v>21</v>
      </c>
    </row>
    <row r="171" spans="1:11">
      <c r="A171" s="1" t="s">
        <v>836</v>
      </c>
      <c r="B171" s="1" t="s">
        <v>837</v>
      </c>
      <c r="C171" s="2" t="s">
        <v>838</v>
      </c>
      <c r="D171" s="1" t="s">
        <v>839</v>
      </c>
      <c r="E171" s="1" t="s">
        <v>36</v>
      </c>
      <c r="F171" s="1" t="s">
        <v>27</v>
      </c>
      <c r="G171" s="1" t="s">
        <v>840</v>
      </c>
      <c r="H171" s="1" t="s">
        <v>57</v>
      </c>
      <c r="I171" s="1" t="s">
        <v>30</v>
      </c>
      <c r="J171" s="1" t="s">
        <v>74</v>
      </c>
      <c r="K171" s="2" t="s">
        <v>21</v>
      </c>
    </row>
    <row r="172" spans="1:11">
      <c r="A172" s="1" t="s">
        <v>841</v>
      </c>
      <c r="B172" s="1" t="s">
        <v>842</v>
      </c>
      <c r="C172" s="2" t="s">
        <v>814</v>
      </c>
      <c r="D172" s="1" t="s">
        <v>843</v>
      </c>
      <c r="E172" s="1" t="s">
        <v>36</v>
      </c>
      <c r="F172" s="1" t="s">
        <v>51</v>
      </c>
      <c r="G172" s="1" t="s">
        <v>844</v>
      </c>
      <c r="H172" s="1" t="s">
        <v>29</v>
      </c>
      <c r="I172" s="1" t="s">
        <v>46</v>
      </c>
      <c r="J172" s="1" t="s">
        <v>99</v>
      </c>
      <c r="K172" s="2" t="s">
        <v>21</v>
      </c>
    </row>
    <row r="173" spans="1:11">
      <c r="A173" s="1" t="s">
        <v>845</v>
      </c>
      <c r="B173" s="1" t="s">
        <v>846</v>
      </c>
      <c r="C173" s="2" t="s">
        <v>847</v>
      </c>
      <c r="D173" s="1" t="s">
        <v>848</v>
      </c>
      <c r="E173" s="1" t="s">
        <v>36</v>
      </c>
      <c r="F173" s="1" t="s">
        <v>16</v>
      </c>
      <c r="G173" s="1" t="s">
        <v>849</v>
      </c>
      <c r="H173" s="1" t="s">
        <v>18</v>
      </c>
      <c r="I173" s="1" t="s">
        <v>19</v>
      </c>
      <c r="J173" s="1" t="s">
        <v>99</v>
      </c>
      <c r="K173" s="2" t="s">
        <v>21</v>
      </c>
    </row>
    <row r="174" spans="1:11">
      <c r="A174" s="1" t="s">
        <v>850</v>
      </c>
      <c r="B174" s="1" t="s">
        <v>851</v>
      </c>
      <c r="C174" s="2" t="s">
        <v>852</v>
      </c>
      <c r="D174" s="1" t="s">
        <v>853</v>
      </c>
      <c r="E174" s="1" t="s">
        <v>36</v>
      </c>
      <c r="F174" s="1" t="s">
        <v>16</v>
      </c>
      <c r="G174" s="1" t="s">
        <v>854</v>
      </c>
      <c r="H174" s="1" t="s">
        <v>18</v>
      </c>
      <c r="I174" s="1" t="s">
        <v>68</v>
      </c>
      <c r="J174" s="1" t="s">
        <v>39</v>
      </c>
      <c r="K174" s="2" t="s">
        <v>21</v>
      </c>
    </row>
    <row r="175" spans="1:11">
      <c r="A175" s="1" t="s">
        <v>855</v>
      </c>
      <c r="B175" s="1" t="s">
        <v>856</v>
      </c>
      <c r="C175" s="2" t="s">
        <v>146</v>
      </c>
      <c r="D175" s="1" t="s">
        <v>857</v>
      </c>
      <c r="E175" s="1" t="s">
        <v>36</v>
      </c>
      <c r="F175" s="1" t="s">
        <v>16</v>
      </c>
      <c r="G175" s="1" t="s">
        <v>858</v>
      </c>
      <c r="H175" s="1" t="s">
        <v>57</v>
      </c>
      <c r="I175" s="1" t="s">
        <v>46</v>
      </c>
      <c r="J175" s="1" t="s">
        <v>74</v>
      </c>
      <c r="K175" s="2" t="s">
        <v>21</v>
      </c>
    </row>
    <row r="176" spans="1:11">
      <c r="A176" s="1" t="s">
        <v>859</v>
      </c>
      <c r="B176" s="1" t="s">
        <v>860</v>
      </c>
      <c r="C176" s="2" t="s">
        <v>861</v>
      </c>
      <c r="D176" s="1" t="s">
        <v>862</v>
      </c>
      <c r="E176" s="1" t="s">
        <v>26</v>
      </c>
      <c r="F176" s="1" t="s">
        <v>16</v>
      </c>
      <c r="G176" s="1" t="s">
        <v>863</v>
      </c>
      <c r="H176" s="1" t="s">
        <v>38</v>
      </c>
      <c r="I176" s="1" t="s">
        <v>30</v>
      </c>
      <c r="J176" s="1" t="s">
        <v>99</v>
      </c>
      <c r="K176" s="2" t="s">
        <v>21</v>
      </c>
    </row>
    <row r="177" spans="1:11">
      <c r="A177" s="1" t="s">
        <v>864</v>
      </c>
      <c r="B177" s="1" t="s">
        <v>865</v>
      </c>
      <c r="C177" s="2" t="s">
        <v>866</v>
      </c>
      <c r="D177" s="1" t="s">
        <v>867</v>
      </c>
      <c r="E177" s="1" t="s">
        <v>15</v>
      </c>
      <c r="F177" s="1" t="s">
        <v>16</v>
      </c>
      <c r="G177" s="1" t="s">
        <v>868</v>
      </c>
      <c r="H177" s="1" t="s">
        <v>45</v>
      </c>
      <c r="I177" s="1" t="s">
        <v>46</v>
      </c>
      <c r="J177" s="1" t="s">
        <v>20</v>
      </c>
      <c r="K177" s="2" t="s">
        <v>21</v>
      </c>
    </row>
    <row r="178" spans="1:11">
      <c r="A178" s="1" t="s">
        <v>869</v>
      </c>
      <c r="B178" s="1" t="s">
        <v>870</v>
      </c>
      <c r="C178" s="2" t="s">
        <v>871</v>
      </c>
      <c r="D178" s="1" t="s">
        <v>872</v>
      </c>
      <c r="E178" s="1" t="s">
        <v>26</v>
      </c>
      <c r="F178" s="1" t="s">
        <v>16</v>
      </c>
      <c r="G178" s="1" t="s">
        <v>873</v>
      </c>
      <c r="H178" s="1" t="s">
        <v>45</v>
      </c>
      <c r="I178" s="1" t="s">
        <v>46</v>
      </c>
      <c r="J178" s="1" t="s">
        <v>99</v>
      </c>
      <c r="K178" s="2" t="s">
        <v>21</v>
      </c>
    </row>
    <row r="179" spans="1:11">
      <c r="A179" s="1" t="s">
        <v>874</v>
      </c>
      <c r="B179" s="1" t="s">
        <v>875</v>
      </c>
      <c r="C179" s="2" t="s">
        <v>876</v>
      </c>
      <c r="D179" s="1" t="s">
        <v>877</v>
      </c>
      <c r="E179" s="1" t="s">
        <v>15</v>
      </c>
      <c r="F179" s="1" t="s">
        <v>16</v>
      </c>
      <c r="G179" s="1" t="s">
        <v>216</v>
      </c>
      <c r="H179" s="1" t="s">
        <v>45</v>
      </c>
      <c r="I179" s="1" t="s">
        <v>19</v>
      </c>
      <c r="J179" s="1" t="s">
        <v>74</v>
      </c>
      <c r="K179" s="2" t="s">
        <v>21</v>
      </c>
    </row>
    <row r="180" spans="1:11">
      <c r="A180" s="1" t="s">
        <v>878</v>
      </c>
      <c r="B180" s="1" t="s">
        <v>879</v>
      </c>
      <c r="C180" s="2" t="s">
        <v>283</v>
      </c>
      <c r="D180" s="1" t="s">
        <v>880</v>
      </c>
      <c r="E180" s="1" t="s">
        <v>15</v>
      </c>
      <c r="F180" s="1" t="s">
        <v>51</v>
      </c>
      <c r="G180" s="1" t="s">
        <v>881</v>
      </c>
      <c r="H180" s="1" t="s">
        <v>45</v>
      </c>
      <c r="I180" s="1" t="s">
        <v>30</v>
      </c>
      <c r="J180" s="1" t="s">
        <v>31</v>
      </c>
      <c r="K180" s="2" t="s">
        <v>21</v>
      </c>
    </row>
    <row r="181" spans="1:11">
      <c r="A181" s="1" t="s">
        <v>882</v>
      </c>
      <c r="B181" s="1" t="s">
        <v>883</v>
      </c>
      <c r="C181" s="2" t="s">
        <v>403</v>
      </c>
      <c r="D181" s="1" t="s">
        <v>884</v>
      </c>
      <c r="E181" s="1" t="s">
        <v>36</v>
      </c>
      <c r="F181" s="1" t="s">
        <v>27</v>
      </c>
      <c r="G181" s="1" t="s">
        <v>885</v>
      </c>
      <c r="H181" s="1" t="s">
        <v>45</v>
      </c>
      <c r="I181" s="1" t="s">
        <v>19</v>
      </c>
      <c r="J181" s="1" t="s">
        <v>20</v>
      </c>
      <c r="K181" s="2" t="s">
        <v>21</v>
      </c>
    </row>
    <row r="182" spans="1:11">
      <c r="A182" s="1" t="s">
        <v>886</v>
      </c>
      <c r="B182" s="1" t="s">
        <v>887</v>
      </c>
      <c r="C182" s="2" t="s">
        <v>219</v>
      </c>
      <c r="D182" s="1" t="s">
        <v>888</v>
      </c>
      <c r="E182" s="1" t="s">
        <v>36</v>
      </c>
      <c r="F182" s="1" t="s">
        <v>27</v>
      </c>
      <c r="G182" s="1" t="s">
        <v>889</v>
      </c>
      <c r="H182" s="1" t="s">
        <v>57</v>
      </c>
      <c r="I182" s="1" t="s">
        <v>19</v>
      </c>
      <c r="J182" s="1" t="s">
        <v>39</v>
      </c>
      <c r="K182" s="2" t="s">
        <v>21</v>
      </c>
    </row>
    <row r="183" spans="1:11">
      <c r="A183" s="1" t="s">
        <v>890</v>
      </c>
      <c r="B183" s="1" t="s">
        <v>891</v>
      </c>
      <c r="C183" s="2" t="s">
        <v>892</v>
      </c>
      <c r="D183" s="1" t="s">
        <v>893</v>
      </c>
      <c r="E183" s="1" t="s">
        <v>26</v>
      </c>
      <c r="F183" s="1" t="s">
        <v>27</v>
      </c>
      <c r="G183" s="1" t="s">
        <v>894</v>
      </c>
      <c r="H183" s="1" t="s">
        <v>45</v>
      </c>
      <c r="I183" s="1" t="s">
        <v>19</v>
      </c>
      <c r="J183" s="1" t="s">
        <v>31</v>
      </c>
      <c r="K183" s="2" t="s">
        <v>21</v>
      </c>
    </row>
    <row r="184" spans="1:11">
      <c r="A184" s="1" t="s">
        <v>895</v>
      </c>
      <c r="B184" s="1" t="s">
        <v>896</v>
      </c>
      <c r="C184" s="2" t="s">
        <v>224</v>
      </c>
      <c r="D184" s="1" t="s">
        <v>897</v>
      </c>
      <c r="E184" s="1" t="s">
        <v>15</v>
      </c>
      <c r="F184" s="1" t="s">
        <v>16</v>
      </c>
      <c r="G184" s="1" t="s">
        <v>898</v>
      </c>
      <c r="H184" s="1" t="s">
        <v>38</v>
      </c>
      <c r="I184" s="1" t="s">
        <v>30</v>
      </c>
      <c r="J184" s="1" t="s">
        <v>20</v>
      </c>
      <c r="K184" s="2" t="s">
        <v>21</v>
      </c>
    </row>
    <row r="185" spans="1:11">
      <c r="A185" s="1" t="s">
        <v>899</v>
      </c>
      <c r="B185" s="1" t="s">
        <v>900</v>
      </c>
      <c r="C185" s="2" t="s">
        <v>861</v>
      </c>
      <c r="D185" s="1" t="s">
        <v>901</v>
      </c>
      <c r="E185" s="1" t="s">
        <v>26</v>
      </c>
      <c r="F185" s="1" t="s">
        <v>16</v>
      </c>
      <c r="G185" s="1" t="s">
        <v>902</v>
      </c>
      <c r="H185" s="1" t="s">
        <v>29</v>
      </c>
      <c r="I185" s="1" t="s">
        <v>46</v>
      </c>
      <c r="J185" s="1" t="s">
        <v>31</v>
      </c>
      <c r="K185" s="2" t="s">
        <v>21</v>
      </c>
    </row>
    <row r="186" spans="1:11">
      <c r="A186" s="1" t="s">
        <v>903</v>
      </c>
      <c r="B186" s="1" t="s">
        <v>904</v>
      </c>
      <c r="C186" s="2" t="s">
        <v>239</v>
      </c>
      <c r="D186" s="1" t="s">
        <v>905</v>
      </c>
      <c r="E186" s="1" t="s">
        <v>26</v>
      </c>
      <c r="F186" s="1" t="s">
        <v>51</v>
      </c>
      <c r="G186" s="1" t="s">
        <v>906</v>
      </c>
      <c r="H186" s="1" t="s">
        <v>38</v>
      </c>
      <c r="I186" s="1" t="s">
        <v>30</v>
      </c>
      <c r="J186" s="1" t="s">
        <v>99</v>
      </c>
      <c r="K186" s="2" t="s">
        <v>21</v>
      </c>
    </row>
    <row r="187" spans="1:11">
      <c r="A187" s="1" t="s">
        <v>907</v>
      </c>
      <c r="B187" s="1" t="s">
        <v>908</v>
      </c>
      <c r="C187" s="2" t="s">
        <v>909</v>
      </c>
      <c r="D187" s="1" t="s">
        <v>910</v>
      </c>
      <c r="E187" s="1" t="s">
        <v>15</v>
      </c>
      <c r="F187" s="1" t="s">
        <v>51</v>
      </c>
      <c r="G187" s="1" t="s">
        <v>911</v>
      </c>
      <c r="H187" s="1" t="s">
        <v>18</v>
      </c>
      <c r="I187" s="1" t="s">
        <v>30</v>
      </c>
      <c r="J187" s="1" t="s">
        <v>31</v>
      </c>
      <c r="K187" s="2" t="s">
        <v>21</v>
      </c>
    </row>
    <row r="188" spans="1:11">
      <c r="A188" s="1" t="s">
        <v>912</v>
      </c>
      <c r="B188" s="1" t="s">
        <v>913</v>
      </c>
      <c r="C188" s="2" t="s">
        <v>914</v>
      </c>
      <c r="D188" s="1" t="s">
        <v>915</v>
      </c>
      <c r="E188" s="1" t="s">
        <v>36</v>
      </c>
      <c r="F188" s="1" t="s">
        <v>27</v>
      </c>
      <c r="G188" s="1" t="s">
        <v>916</v>
      </c>
      <c r="H188" s="1" t="s">
        <v>29</v>
      </c>
      <c r="I188" s="1" t="s">
        <v>68</v>
      </c>
      <c r="J188" s="1" t="s">
        <v>74</v>
      </c>
      <c r="K188" s="2" t="s">
        <v>21</v>
      </c>
    </row>
    <row r="189" spans="1:11">
      <c r="A189" s="1" t="s">
        <v>917</v>
      </c>
      <c r="B189" s="1" t="s">
        <v>918</v>
      </c>
      <c r="C189" s="2" t="s">
        <v>417</v>
      </c>
      <c r="D189" s="1" t="s">
        <v>919</v>
      </c>
      <c r="E189" s="1" t="s">
        <v>15</v>
      </c>
      <c r="F189" s="1" t="s">
        <v>27</v>
      </c>
      <c r="G189" s="1" t="s">
        <v>920</v>
      </c>
      <c r="H189" s="1" t="s">
        <v>38</v>
      </c>
      <c r="I189" s="1" t="s">
        <v>30</v>
      </c>
      <c r="J189" s="1" t="s">
        <v>74</v>
      </c>
      <c r="K189" s="2" t="s">
        <v>21</v>
      </c>
    </row>
    <row r="190" spans="1:11">
      <c r="A190" s="1" t="s">
        <v>921</v>
      </c>
      <c r="B190" s="1" t="s">
        <v>922</v>
      </c>
      <c r="C190" s="2" t="s">
        <v>283</v>
      </c>
      <c r="D190" s="1" t="s">
        <v>923</v>
      </c>
      <c r="E190" s="1" t="s">
        <v>15</v>
      </c>
      <c r="F190" s="1" t="s">
        <v>16</v>
      </c>
      <c r="G190" s="1" t="s">
        <v>924</v>
      </c>
      <c r="H190" s="1" t="s">
        <v>57</v>
      </c>
      <c r="I190" s="1" t="s">
        <v>19</v>
      </c>
      <c r="J190" s="1" t="s">
        <v>31</v>
      </c>
      <c r="K190" s="2" t="s">
        <v>21</v>
      </c>
    </row>
    <row r="191" spans="1:11">
      <c r="A191" s="1" t="s">
        <v>925</v>
      </c>
      <c r="B191" s="1" t="s">
        <v>926</v>
      </c>
      <c r="C191" s="2" t="s">
        <v>927</v>
      </c>
      <c r="D191" s="1" t="s">
        <v>928</v>
      </c>
      <c r="E191" s="1" t="s">
        <v>26</v>
      </c>
      <c r="F191" s="1" t="s">
        <v>27</v>
      </c>
      <c r="G191" s="1" t="s">
        <v>929</v>
      </c>
      <c r="H191" s="1" t="s">
        <v>38</v>
      </c>
      <c r="I191" s="1" t="s">
        <v>19</v>
      </c>
      <c r="J191" s="1" t="s">
        <v>20</v>
      </c>
      <c r="K191" s="2" t="s">
        <v>21</v>
      </c>
    </row>
    <row r="192" spans="1:11">
      <c r="A192" s="1" t="s">
        <v>930</v>
      </c>
      <c r="B192" s="1" t="s">
        <v>931</v>
      </c>
      <c r="C192" s="2" t="s">
        <v>932</v>
      </c>
      <c r="D192" s="1" t="s">
        <v>933</v>
      </c>
      <c r="E192" s="1" t="s">
        <v>15</v>
      </c>
      <c r="F192" s="1" t="s">
        <v>51</v>
      </c>
      <c r="G192" s="1" t="s">
        <v>934</v>
      </c>
      <c r="H192" s="1" t="s">
        <v>38</v>
      </c>
      <c r="I192" s="1" t="s">
        <v>30</v>
      </c>
      <c r="J192" s="1" t="s">
        <v>31</v>
      </c>
      <c r="K192" s="2" t="s">
        <v>21</v>
      </c>
    </row>
    <row r="193" spans="1:11">
      <c r="A193" s="1" t="s">
        <v>935</v>
      </c>
      <c r="B193" s="1" t="s">
        <v>936</v>
      </c>
      <c r="C193" s="2" t="s">
        <v>937</v>
      </c>
      <c r="D193" s="1" t="s">
        <v>938</v>
      </c>
      <c r="E193" s="1" t="s">
        <v>26</v>
      </c>
      <c r="F193" s="1" t="s">
        <v>16</v>
      </c>
      <c r="G193" s="1" t="s">
        <v>939</v>
      </c>
      <c r="H193" s="1" t="s">
        <v>57</v>
      </c>
      <c r="I193" s="1" t="s">
        <v>30</v>
      </c>
      <c r="J193" s="1" t="s">
        <v>39</v>
      </c>
      <c r="K193" s="2" t="s">
        <v>21</v>
      </c>
    </row>
    <row r="194" spans="1:11">
      <c r="A194" s="1" t="s">
        <v>940</v>
      </c>
      <c r="B194" s="1" t="s">
        <v>941</v>
      </c>
      <c r="C194" s="2" t="s">
        <v>942</v>
      </c>
      <c r="D194" s="1" t="s">
        <v>943</v>
      </c>
      <c r="E194" s="1" t="s">
        <v>26</v>
      </c>
      <c r="F194" s="1" t="s">
        <v>27</v>
      </c>
      <c r="G194" s="1" t="s">
        <v>944</v>
      </c>
      <c r="H194" s="1" t="s">
        <v>45</v>
      </c>
      <c r="I194" s="1" t="s">
        <v>30</v>
      </c>
      <c r="J194" s="1" t="s">
        <v>20</v>
      </c>
      <c r="K194" s="2" t="s">
        <v>21</v>
      </c>
    </row>
    <row r="195" spans="1:11">
      <c r="A195" s="1" t="s">
        <v>945</v>
      </c>
      <c r="B195" s="1" t="s">
        <v>946</v>
      </c>
      <c r="C195" s="2" t="s">
        <v>947</v>
      </c>
      <c r="D195" s="1" t="s">
        <v>948</v>
      </c>
      <c r="E195" s="1" t="s">
        <v>26</v>
      </c>
      <c r="F195" s="1" t="s">
        <v>16</v>
      </c>
      <c r="G195" s="1" t="s">
        <v>949</v>
      </c>
      <c r="H195" s="1" t="s">
        <v>45</v>
      </c>
      <c r="I195" s="1" t="s">
        <v>19</v>
      </c>
      <c r="J195" s="1" t="s">
        <v>99</v>
      </c>
      <c r="K195" s="2" t="s">
        <v>21</v>
      </c>
    </row>
    <row r="196" spans="1:11">
      <c r="A196" s="1" t="s">
        <v>950</v>
      </c>
      <c r="B196" s="1" t="s">
        <v>951</v>
      </c>
      <c r="C196" s="2" t="s">
        <v>952</v>
      </c>
      <c r="D196" s="1" t="s">
        <v>953</v>
      </c>
      <c r="E196" s="1" t="s">
        <v>26</v>
      </c>
      <c r="F196" s="1" t="s">
        <v>51</v>
      </c>
      <c r="G196" s="1" t="s">
        <v>954</v>
      </c>
      <c r="H196" s="1" t="s">
        <v>45</v>
      </c>
      <c r="I196" s="1" t="s">
        <v>46</v>
      </c>
      <c r="J196" s="1" t="s">
        <v>39</v>
      </c>
      <c r="K196" s="2" t="s">
        <v>21</v>
      </c>
    </row>
    <row r="197" spans="1:11">
      <c r="A197" s="1" t="s">
        <v>955</v>
      </c>
      <c r="B197" s="1" t="s">
        <v>956</v>
      </c>
      <c r="C197" s="2" t="s">
        <v>957</v>
      </c>
      <c r="D197" s="1" t="s">
        <v>958</v>
      </c>
      <c r="E197" s="1" t="s">
        <v>26</v>
      </c>
      <c r="F197" s="1" t="s">
        <v>16</v>
      </c>
      <c r="G197" s="1" t="s">
        <v>959</v>
      </c>
      <c r="H197" s="1" t="s">
        <v>38</v>
      </c>
      <c r="I197" s="1" t="s">
        <v>68</v>
      </c>
      <c r="J197" s="1" t="s">
        <v>39</v>
      </c>
      <c r="K197" s="2" t="s">
        <v>21</v>
      </c>
    </row>
    <row r="198" spans="1:11">
      <c r="A198" s="1" t="s">
        <v>960</v>
      </c>
      <c r="B198" s="1" t="s">
        <v>961</v>
      </c>
      <c r="C198" s="2" t="s">
        <v>526</v>
      </c>
      <c r="D198" s="1" t="s">
        <v>962</v>
      </c>
      <c r="E198" s="1" t="s">
        <v>26</v>
      </c>
      <c r="F198" s="1" t="s">
        <v>27</v>
      </c>
      <c r="G198" s="1" t="s">
        <v>963</v>
      </c>
      <c r="H198" s="1" t="s">
        <v>57</v>
      </c>
      <c r="I198" s="1" t="s">
        <v>68</v>
      </c>
      <c r="J198" s="1" t="s">
        <v>39</v>
      </c>
      <c r="K198" s="2" t="s">
        <v>21</v>
      </c>
    </row>
    <row r="199" spans="1:11">
      <c r="A199" s="1" t="s">
        <v>964</v>
      </c>
      <c r="B199" s="1" t="s">
        <v>965</v>
      </c>
      <c r="C199" s="2" t="s">
        <v>966</v>
      </c>
      <c r="D199" s="1" t="s">
        <v>967</v>
      </c>
      <c r="E199" s="1" t="s">
        <v>26</v>
      </c>
      <c r="F199" s="1" t="s">
        <v>27</v>
      </c>
      <c r="G199" s="1" t="s">
        <v>968</v>
      </c>
      <c r="H199" s="1" t="s">
        <v>29</v>
      </c>
      <c r="I199" s="1" t="s">
        <v>30</v>
      </c>
      <c r="J199" s="1" t="s">
        <v>39</v>
      </c>
      <c r="K199" s="2" t="s">
        <v>21</v>
      </c>
    </row>
    <row r="200" spans="1:11">
      <c r="A200" s="1" t="s">
        <v>969</v>
      </c>
      <c r="B200" s="1" t="s">
        <v>970</v>
      </c>
      <c r="C200" s="2" t="s">
        <v>892</v>
      </c>
      <c r="D200" s="1" t="s">
        <v>971</v>
      </c>
      <c r="E200" s="1" t="s">
        <v>36</v>
      </c>
      <c r="F200" s="1" t="s">
        <v>27</v>
      </c>
      <c r="G200" s="1" t="s">
        <v>972</v>
      </c>
      <c r="H200" s="1" t="s">
        <v>38</v>
      </c>
      <c r="I200" s="1" t="s">
        <v>68</v>
      </c>
      <c r="J200" s="1" t="s">
        <v>74</v>
      </c>
      <c r="K200" s="2" t="s">
        <v>21</v>
      </c>
    </row>
    <row r="201" spans="1:11">
      <c r="A201" s="1" t="s">
        <v>973</v>
      </c>
      <c r="B201" s="1" t="s">
        <v>974</v>
      </c>
      <c r="C201" s="2" t="s">
        <v>975</v>
      </c>
      <c r="D201" s="1" t="s">
        <v>976</v>
      </c>
      <c r="E201" s="1" t="s">
        <v>36</v>
      </c>
      <c r="F201" s="1" t="s">
        <v>51</v>
      </c>
      <c r="G201" s="1" t="s">
        <v>977</v>
      </c>
      <c r="H201" s="1" t="s">
        <v>18</v>
      </c>
      <c r="I201" s="1" t="s">
        <v>68</v>
      </c>
      <c r="J201" s="1" t="s">
        <v>99</v>
      </c>
      <c r="K201" s="2" t="s">
        <v>21</v>
      </c>
    </row>
    <row r="202" spans="1:11">
      <c r="A202" s="1" t="s">
        <v>978</v>
      </c>
      <c r="B202" s="1" t="s">
        <v>979</v>
      </c>
      <c r="C202" s="2" t="s">
        <v>980</v>
      </c>
      <c r="D202" s="1" t="s">
        <v>981</v>
      </c>
      <c r="E202" s="1" t="s">
        <v>36</v>
      </c>
      <c r="F202" s="1" t="s">
        <v>16</v>
      </c>
      <c r="G202" s="1" t="s">
        <v>982</v>
      </c>
      <c r="H202" s="1" t="s">
        <v>29</v>
      </c>
      <c r="I202" s="1" t="s">
        <v>19</v>
      </c>
      <c r="J202" s="1" t="s">
        <v>99</v>
      </c>
      <c r="K202" s="2" t="s">
        <v>21</v>
      </c>
    </row>
    <row r="203" spans="1:11">
      <c r="A203" s="1" t="s">
        <v>983</v>
      </c>
      <c r="B203" s="1" t="s">
        <v>984</v>
      </c>
      <c r="C203" s="2" t="s">
        <v>985</v>
      </c>
      <c r="D203" s="1" t="s">
        <v>986</v>
      </c>
      <c r="E203" s="1" t="s">
        <v>36</v>
      </c>
      <c r="F203" s="1" t="s">
        <v>27</v>
      </c>
      <c r="G203" s="1" t="s">
        <v>987</v>
      </c>
      <c r="H203" s="1" t="s">
        <v>45</v>
      </c>
      <c r="I203" s="1" t="s">
        <v>19</v>
      </c>
      <c r="J203" s="1" t="s">
        <v>20</v>
      </c>
      <c r="K203" s="2" t="s">
        <v>21</v>
      </c>
    </row>
    <row r="204" spans="1:11">
      <c r="A204" s="1" t="s">
        <v>988</v>
      </c>
      <c r="B204" s="1" t="s">
        <v>989</v>
      </c>
      <c r="C204" s="2" t="s">
        <v>990</v>
      </c>
      <c r="D204" s="1" t="s">
        <v>991</v>
      </c>
      <c r="E204" s="1" t="s">
        <v>26</v>
      </c>
      <c r="F204" s="1" t="s">
        <v>27</v>
      </c>
      <c r="G204" s="1" t="s">
        <v>992</v>
      </c>
      <c r="H204" s="1" t="s">
        <v>57</v>
      </c>
      <c r="I204" s="1" t="s">
        <v>68</v>
      </c>
      <c r="J204" s="1" t="s">
        <v>31</v>
      </c>
      <c r="K204" s="2" t="s">
        <v>21</v>
      </c>
    </row>
    <row r="205" spans="1:11">
      <c r="A205" s="1" t="s">
        <v>993</v>
      </c>
      <c r="B205" s="1" t="s">
        <v>994</v>
      </c>
      <c r="C205" s="2" t="s">
        <v>995</v>
      </c>
      <c r="D205" s="1" t="s">
        <v>996</v>
      </c>
      <c r="E205" s="1" t="s">
        <v>36</v>
      </c>
      <c r="F205" s="1" t="s">
        <v>27</v>
      </c>
      <c r="G205" s="1" t="s">
        <v>997</v>
      </c>
      <c r="H205" s="1" t="s">
        <v>45</v>
      </c>
      <c r="I205" s="1" t="s">
        <v>30</v>
      </c>
      <c r="J205" s="1" t="s">
        <v>99</v>
      </c>
      <c r="K205" s="2" t="s">
        <v>21</v>
      </c>
    </row>
    <row r="206" spans="1:11">
      <c r="A206" s="1" t="s">
        <v>998</v>
      </c>
      <c r="B206" s="1" t="s">
        <v>999</v>
      </c>
      <c r="C206" s="2" t="s">
        <v>1000</v>
      </c>
      <c r="D206" s="1" t="s">
        <v>1001</v>
      </c>
      <c r="E206" s="1" t="s">
        <v>36</v>
      </c>
      <c r="F206" s="1" t="s">
        <v>51</v>
      </c>
      <c r="G206" s="1" t="s">
        <v>1002</v>
      </c>
      <c r="H206" s="1" t="s">
        <v>29</v>
      </c>
      <c r="I206" s="1" t="s">
        <v>46</v>
      </c>
      <c r="J206" s="1" t="s">
        <v>31</v>
      </c>
      <c r="K206" s="2" t="s">
        <v>21</v>
      </c>
    </row>
    <row r="207" spans="1:11">
      <c r="A207" s="1" t="s">
        <v>1003</v>
      </c>
      <c r="B207" s="1" t="s">
        <v>1004</v>
      </c>
      <c r="C207" s="2" t="s">
        <v>1005</v>
      </c>
      <c r="D207" s="1" t="s">
        <v>118</v>
      </c>
      <c r="E207" s="1" t="s">
        <v>36</v>
      </c>
      <c r="F207" s="1" t="s">
        <v>27</v>
      </c>
      <c r="G207" s="1" t="s">
        <v>1006</v>
      </c>
      <c r="H207" s="1" t="s">
        <v>45</v>
      </c>
      <c r="I207" s="1" t="s">
        <v>68</v>
      </c>
      <c r="J207" s="1" t="s">
        <v>31</v>
      </c>
      <c r="K207" s="2" t="s">
        <v>21</v>
      </c>
    </row>
    <row r="208" spans="1:11">
      <c r="A208" s="1" t="s">
        <v>1007</v>
      </c>
      <c r="B208" s="1" t="s">
        <v>1008</v>
      </c>
      <c r="C208" s="2" t="s">
        <v>1009</v>
      </c>
      <c r="D208" s="1" t="s">
        <v>1010</v>
      </c>
      <c r="E208" s="1" t="s">
        <v>15</v>
      </c>
      <c r="F208" s="1" t="s">
        <v>51</v>
      </c>
      <c r="G208" s="1" t="s">
        <v>1011</v>
      </c>
      <c r="H208" s="1" t="s">
        <v>57</v>
      </c>
      <c r="I208" s="1" t="s">
        <v>46</v>
      </c>
      <c r="J208" s="1" t="s">
        <v>31</v>
      </c>
      <c r="K208" s="2" t="s">
        <v>21</v>
      </c>
    </row>
    <row r="209" spans="1:11">
      <c r="A209" s="1" t="s">
        <v>1012</v>
      </c>
      <c r="B209" s="1" t="s">
        <v>1013</v>
      </c>
      <c r="C209" s="2" t="s">
        <v>1014</v>
      </c>
      <c r="D209" s="1" t="s">
        <v>1015</v>
      </c>
      <c r="E209" s="1" t="s">
        <v>26</v>
      </c>
      <c r="F209" s="1" t="s">
        <v>27</v>
      </c>
      <c r="G209" s="1" t="s">
        <v>1016</v>
      </c>
      <c r="H209" s="1" t="s">
        <v>18</v>
      </c>
      <c r="I209" s="1" t="s">
        <v>46</v>
      </c>
      <c r="J209" s="1" t="s">
        <v>99</v>
      </c>
      <c r="K209" s="2" t="s">
        <v>21</v>
      </c>
    </row>
    <row r="210" spans="1:11">
      <c r="A210" s="1" t="s">
        <v>1017</v>
      </c>
      <c r="B210" s="1" t="s">
        <v>1018</v>
      </c>
      <c r="C210" s="2" t="s">
        <v>583</v>
      </c>
      <c r="D210" s="1" t="s">
        <v>1019</v>
      </c>
      <c r="E210" s="1" t="s">
        <v>36</v>
      </c>
      <c r="F210" s="1" t="s">
        <v>51</v>
      </c>
      <c r="G210" s="1" t="s">
        <v>1020</v>
      </c>
      <c r="H210" s="1" t="s">
        <v>18</v>
      </c>
      <c r="I210" s="1" t="s">
        <v>30</v>
      </c>
      <c r="J210" s="1" t="s">
        <v>99</v>
      </c>
      <c r="K210" s="2" t="s">
        <v>21</v>
      </c>
    </row>
    <row r="211" spans="1:11">
      <c r="A211" s="1" t="s">
        <v>1021</v>
      </c>
      <c r="B211" s="1" t="s">
        <v>1022</v>
      </c>
      <c r="C211" s="2" t="s">
        <v>1023</v>
      </c>
      <c r="D211" s="1" t="s">
        <v>1024</v>
      </c>
      <c r="E211" s="1" t="s">
        <v>26</v>
      </c>
      <c r="F211" s="1" t="s">
        <v>27</v>
      </c>
      <c r="G211" s="1" t="s">
        <v>1025</v>
      </c>
      <c r="H211" s="1" t="s">
        <v>18</v>
      </c>
      <c r="I211" s="1" t="s">
        <v>46</v>
      </c>
      <c r="J211" s="1" t="s">
        <v>39</v>
      </c>
      <c r="K211" s="2" t="s">
        <v>21</v>
      </c>
    </row>
    <row r="212" spans="1:11">
      <c r="A212" s="1" t="s">
        <v>1026</v>
      </c>
      <c r="B212" s="1" t="s">
        <v>1027</v>
      </c>
      <c r="C212" s="2" t="s">
        <v>13</v>
      </c>
      <c r="D212" s="1" t="s">
        <v>1028</v>
      </c>
      <c r="E212" s="1" t="s">
        <v>26</v>
      </c>
      <c r="F212" s="1" t="s">
        <v>27</v>
      </c>
      <c r="G212" s="1" t="s">
        <v>1029</v>
      </c>
      <c r="H212" s="1" t="s">
        <v>38</v>
      </c>
      <c r="I212" s="1" t="s">
        <v>19</v>
      </c>
      <c r="J212" s="1" t="s">
        <v>74</v>
      </c>
      <c r="K212" s="2" t="s">
        <v>21</v>
      </c>
    </row>
    <row r="213" spans="1:11">
      <c r="A213" s="1" t="s">
        <v>1030</v>
      </c>
      <c r="B213" s="1" t="s">
        <v>1031</v>
      </c>
      <c r="C213" s="2" t="s">
        <v>122</v>
      </c>
      <c r="D213" s="1" t="s">
        <v>1032</v>
      </c>
      <c r="E213" s="1" t="s">
        <v>36</v>
      </c>
      <c r="F213" s="1" t="s">
        <v>16</v>
      </c>
      <c r="G213" s="1" t="s">
        <v>1033</v>
      </c>
      <c r="H213" s="1" t="s">
        <v>57</v>
      </c>
      <c r="I213" s="1" t="s">
        <v>46</v>
      </c>
      <c r="J213" s="1" t="s">
        <v>39</v>
      </c>
      <c r="K213" s="2" t="s">
        <v>21</v>
      </c>
    </row>
    <row r="214" spans="1:11">
      <c r="A214" s="1" t="s">
        <v>1034</v>
      </c>
      <c r="B214" s="1" t="s">
        <v>1035</v>
      </c>
      <c r="C214" s="2" t="s">
        <v>359</v>
      </c>
      <c r="D214" s="1" t="s">
        <v>1036</v>
      </c>
      <c r="E214" s="1" t="s">
        <v>26</v>
      </c>
      <c r="F214" s="1" t="s">
        <v>16</v>
      </c>
      <c r="G214" s="1" t="s">
        <v>1037</v>
      </c>
      <c r="H214" s="1" t="s">
        <v>29</v>
      </c>
      <c r="I214" s="1" t="s">
        <v>30</v>
      </c>
      <c r="J214" s="1" t="s">
        <v>74</v>
      </c>
      <c r="K214" s="2" t="s">
        <v>21</v>
      </c>
    </row>
    <row r="215" spans="1:11">
      <c r="A215" s="1" t="s">
        <v>1038</v>
      </c>
      <c r="B215" s="1" t="s">
        <v>1039</v>
      </c>
      <c r="C215" s="2" t="s">
        <v>1040</v>
      </c>
      <c r="D215" s="1" t="s">
        <v>1041</v>
      </c>
      <c r="E215" s="1" t="s">
        <v>15</v>
      </c>
      <c r="F215" s="1" t="s">
        <v>51</v>
      </c>
      <c r="G215" s="1" t="s">
        <v>1042</v>
      </c>
      <c r="H215" s="1" t="s">
        <v>45</v>
      </c>
      <c r="I215" s="1" t="s">
        <v>30</v>
      </c>
      <c r="J215" s="1" t="s">
        <v>39</v>
      </c>
      <c r="K215" s="2" t="s">
        <v>21</v>
      </c>
    </row>
    <row r="216" spans="1:11">
      <c r="A216" s="1" t="s">
        <v>1043</v>
      </c>
      <c r="B216" s="1" t="s">
        <v>1044</v>
      </c>
      <c r="C216" s="2" t="s">
        <v>1045</v>
      </c>
      <c r="D216" s="1" t="s">
        <v>1046</v>
      </c>
      <c r="E216" s="1" t="s">
        <v>36</v>
      </c>
      <c r="F216" s="1" t="s">
        <v>51</v>
      </c>
      <c r="G216" s="1" t="s">
        <v>1047</v>
      </c>
      <c r="H216" s="1" t="s">
        <v>38</v>
      </c>
      <c r="I216" s="1" t="s">
        <v>68</v>
      </c>
      <c r="J216" s="1" t="s">
        <v>31</v>
      </c>
      <c r="K216" s="2" t="s">
        <v>21</v>
      </c>
    </row>
    <row r="217" spans="1:11">
      <c r="A217" s="1" t="s">
        <v>1048</v>
      </c>
      <c r="B217" s="1" t="s">
        <v>1049</v>
      </c>
      <c r="C217" s="2" t="s">
        <v>1050</v>
      </c>
      <c r="D217" s="1" t="s">
        <v>1051</v>
      </c>
      <c r="E217" s="1" t="s">
        <v>26</v>
      </c>
      <c r="F217" s="1" t="s">
        <v>16</v>
      </c>
      <c r="G217" s="1" t="s">
        <v>1052</v>
      </c>
      <c r="H217" s="1" t="s">
        <v>38</v>
      </c>
      <c r="I217" s="1" t="s">
        <v>46</v>
      </c>
      <c r="J217" s="1" t="s">
        <v>74</v>
      </c>
      <c r="K217" s="2" t="s">
        <v>21</v>
      </c>
    </row>
    <row r="218" spans="1:11">
      <c r="A218" s="1" t="s">
        <v>1053</v>
      </c>
      <c r="B218" s="1" t="s">
        <v>1054</v>
      </c>
      <c r="C218" s="2" t="s">
        <v>1055</v>
      </c>
      <c r="D218" s="1" t="s">
        <v>1056</v>
      </c>
      <c r="E218" s="1" t="s">
        <v>26</v>
      </c>
      <c r="F218" s="1" t="s">
        <v>27</v>
      </c>
      <c r="G218" s="1" t="s">
        <v>1057</v>
      </c>
      <c r="H218" s="1" t="s">
        <v>18</v>
      </c>
      <c r="I218" s="1" t="s">
        <v>68</v>
      </c>
      <c r="J218" s="1" t="s">
        <v>74</v>
      </c>
      <c r="K218" s="2" t="s">
        <v>21</v>
      </c>
    </row>
    <row r="219" spans="1:11">
      <c r="A219" s="1" t="s">
        <v>1058</v>
      </c>
      <c r="B219" s="1" t="s">
        <v>1059</v>
      </c>
      <c r="C219" s="2" t="s">
        <v>1060</v>
      </c>
      <c r="D219" s="1" t="s">
        <v>1061</v>
      </c>
      <c r="E219" s="1" t="s">
        <v>15</v>
      </c>
      <c r="F219" s="1" t="s">
        <v>27</v>
      </c>
      <c r="G219" s="1" t="s">
        <v>1062</v>
      </c>
      <c r="H219" s="1" t="s">
        <v>18</v>
      </c>
      <c r="I219" s="1" t="s">
        <v>19</v>
      </c>
      <c r="J219" s="1" t="s">
        <v>31</v>
      </c>
      <c r="K219" s="2" t="s">
        <v>21</v>
      </c>
    </row>
    <row r="220" spans="1:11">
      <c r="A220" s="1" t="s">
        <v>1063</v>
      </c>
      <c r="B220" s="1" t="s">
        <v>1064</v>
      </c>
      <c r="C220" s="2" t="s">
        <v>1065</v>
      </c>
      <c r="D220" s="1" t="s">
        <v>1066</v>
      </c>
      <c r="E220" s="1" t="s">
        <v>15</v>
      </c>
      <c r="F220" s="1" t="s">
        <v>51</v>
      </c>
      <c r="G220" s="1" t="s">
        <v>1067</v>
      </c>
      <c r="H220" s="1" t="s">
        <v>18</v>
      </c>
      <c r="I220" s="1" t="s">
        <v>46</v>
      </c>
      <c r="J220" s="1" t="s">
        <v>99</v>
      </c>
      <c r="K220" s="2" t="s">
        <v>21</v>
      </c>
    </row>
    <row r="221" spans="1:11">
      <c r="A221" s="1" t="s">
        <v>1068</v>
      </c>
      <c r="B221" s="1" t="s">
        <v>1069</v>
      </c>
      <c r="C221" s="2" t="s">
        <v>1000</v>
      </c>
      <c r="D221" s="1" t="s">
        <v>1070</v>
      </c>
      <c r="E221" s="1" t="s">
        <v>15</v>
      </c>
      <c r="F221" s="1" t="s">
        <v>16</v>
      </c>
      <c r="G221" s="1" t="s">
        <v>1071</v>
      </c>
      <c r="H221" s="1" t="s">
        <v>18</v>
      </c>
      <c r="I221" s="1" t="s">
        <v>19</v>
      </c>
      <c r="J221" s="1" t="s">
        <v>39</v>
      </c>
      <c r="K221" s="2" t="s">
        <v>21</v>
      </c>
    </row>
    <row r="222" spans="1:11">
      <c r="A222" s="1" t="s">
        <v>1072</v>
      </c>
      <c r="B222" s="1" t="s">
        <v>1073</v>
      </c>
      <c r="C222" s="2" t="s">
        <v>1074</v>
      </c>
      <c r="D222" s="1" t="s">
        <v>1075</v>
      </c>
      <c r="E222" s="1" t="s">
        <v>26</v>
      </c>
      <c r="F222" s="1" t="s">
        <v>51</v>
      </c>
      <c r="G222" s="1" t="s">
        <v>1076</v>
      </c>
      <c r="H222" s="1" t="s">
        <v>18</v>
      </c>
      <c r="I222" s="1" t="s">
        <v>68</v>
      </c>
      <c r="J222" s="1" t="s">
        <v>20</v>
      </c>
      <c r="K222" s="2" t="s">
        <v>21</v>
      </c>
    </row>
    <row r="223" spans="1:11">
      <c r="A223" s="1" t="s">
        <v>1077</v>
      </c>
      <c r="B223" s="1" t="s">
        <v>1078</v>
      </c>
      <c r="C223" s="2" t="s">
        <v>1079</v>
      </c>
      <c r="D223" s="1" t="s">
        <v>1080</v>
      </c>
      <c r="E223" s="1" t="s">
        <v>36</v>
      </c>
      <c r="F223" s="1" t="s">
        <v>51</v>
      </c>
      <c r="G223" s="1" t="s">
        <v>1081</v>
      </c>
      <c r="H223" s="1" t="s">
        <v>29</v>
      </c>
      <c r="I223" s="1" t="s">
        <v>19</v>
      </c>
      <c r="J223" s="1" t="s">
        <v>39</v>
      </c>
      <c r="K223" s="2" t="s">
        <v>21</v>
      </c>
    </row>
    <row r="224" spans="1:11">
      <c r="A224" s="1" t="s">
        <v>1082</v>
      </c>
      <c r="B224" s="1" t="s">
        <v>1083</v>
      </c>
      <c r="C224" s="2" t="s">
        <v>1084</v>
      </c>
      <c r="D224" s="1" t="s">
        <v>1085</v>
      </c>
      <c r="E224" s="1" t="s">
        <v>36</v>
      </c>
      <c r="F224" s="1" t="s">
        <v>51</v>
      </c>
      <c r="G224" s="1" t="s">
        <v>1086</v>
      </c>
      <c r="H224" s="1" t="s">
        <v>57</v>
      </c>
      <c r="I224" s="1" t="s">
        <v>19</v>
      </c>
      <c r="J224" s="1" t="s">
        <v>31</v>
      </c>
      <c r="K224" s="2" t="s">
        <v>21</v>
      </c>
    </row>
    <row r="225" spans="1:11">
      <c r="A225" s="1" t="s">
        <v>1087</v>
      </c>
      <c r="B225" s="1" t="s">
        <v>1088</v>
      </c>
      <c r="C225" s="2" t="s">
        <v>980</v>
      </c>
      <c r="D225" s="1" t="s">
        <v>1089</v>
      </c>
      <c r="E225" s="1" t="s">
        <v>15</v>
      </c>
      <c r="F225" s="1" t="s">
        <v>16</v>
      </c>
      <c r="G225" s="1" t="s">
        <v>1090</v>
      </c>
      <c r="H225" s="1" t="s">
        <v>29</v>
      </c>
      <c r="I225" s="1" t="s">
        <v>19</v>
      </c>
      <c r="J225" s="1" t="s">
        <v>39</v>
      </c>
      <c r="K225" s="2" t="s">
        <v>21</v>
      </c>
    </row>
    <row r="226" spans="1:11">
      <c r="A226" s="1" t="s">
        <v>1091</v>
      </c>
      <c r="B226" s="1" t="s">
        <v>1092</v>
      </c>
      <c r="C226" s="2" t="s">
        <v>1093</v>
      </c>
      <c r="D226" s="1" t="s">
        <v>1094</v>
      </c>
      <c r="E226" s="1" t="s">
        <v>15</v>
      </c>
      <c r="F226" s="1" t="s">
        <v>51</v>
      </c>
      <c r="G226" s="1" t="s">
        <v>1095</v>
      </c>
      <c r="H226" s="1" t="s">
        <v>45</v>
      </c>
      <c r="I226" s="1" t="s">
        <v>30</v>
      </c>
      <c r="J226" s="1" t="s">
        <v>99</v>
      </c>
      <c r="K226" s="2" t="s">
        <v>21</v>
      </c>
    </row>
    <row r="227" spans="1:11">
      <c r="A227" s="1" t="s">
        <v>1096</v>
      </c>
      <c r="B227" s="1" t="s">
        <v>1097</v>
      </c>
      <c r="C227" s="2" t="s">
        <v>1098</v>
      </c>
      <c r="D227" s="1" t="s">
        <v>1099</v>
      </c>
      <c r="E227" s="1" t="s">
        <v>26</v>
      </c>
      <c r="F227" s="1" t="s">
        <v>51</v>
      </c>
      <c r="G227" s="1" t="s">
        <v>1100</v>
      </c>
      <c r="H227" s="1" t="s">
        <v>38</v>
      </c>
      <c r="I227" s="1" t="s">
        <v>19</v>
      </c>
      <c r="J227" s="1" t="s">
        <v>39</v>
      </c>
      <c r="K227" s="2" t="s">
        <v>21</v>
      </c>
    </row>
    <row r="228" spans="1:11">
      <c r="A228" s="1" t="s">
        <v>1101</v>
      </c>
      <c r="B228" s="1" t="s">
        <v>1102</v>
      </c>
      <c r="C228" s="2" t="s">
        <v>593</v>
      </c>
      <c r="D228" s="1" t="s">
        <v>1103</v>
      </c>
      <c r="E228" s="1" t="s">
        <v>36</v>
      </c>
      <c r="F228" s="1" t="s">
        <v>16</v>
      </c>
      <c r="G228" s="1" t="s">
        <v>1104</v>
      </c>
      <c r="H228" s="1" t="s">
        <v>57</v>
      </c>
      <c r="I228" s="1" t="s">
        <v>68</v>
      </c>
      <c r="J228" s="1" t="s">
        <v>39</v>
      </c>
      <c r="K228" s="2" t="s">
        <v>21</v>
      </c>
    </row>
    <row r="229" spans="1:11">
      <c r="A229" s="1" t="s">
        <v>1105</v>
      </c>
      <c r="B229" s="1" t="s">
        <v>1106</v>
      </c>
      <c r="C229" s="2" t="s">
        <v>1107</v>
      </c>
      <c r="D229" s="1" t="s">
        <v>1108</v>
      </c>
      <c r="E229" s="1" t="s">
        <v>36</v>
      </c>
      <c r="F229" s="1" t="s">
        <v>51</v>
      </c>
      <c r="G229" s="1" t="s">
        <v>1109</v>
      </c>
      <c r="H229" s="1" t="s">
        <v>57</v>
      </c>
      <c r="I229" s="1" t="s">
        <v>46</v>
      </c>
      <c r="J229" s="1" t="s">
        <v>99</v>
      </c>
      <c r="K229" s="2" t="s">
        <v>21</v>
      </c>
    </row>
    <row r="230" spans="1:11">
      <c r="A230" s="1" t="s">
        <v>1110</v>
      </c>
      <c r="B230" s="1" t="s">
        <v>1111</v>
      </c>
      <c r="C230" s="2" t="s">
        <v>112</v>
      </c>
      <c r="D230" s="1" t="s">
        <v>1112</v>
      </c>
      <c r="E230" s="1" t="s">
        <v>36</v>
      </c>
      <c r="F230" s="1" t="s">
        <v>51</v>
      </c>
      <c r="G230" s="1" t="s">
        <v>1113</v>
      </c>
      <c r="H230" s="1" t="s">
        <v>45</v>
      </c>
      <c r="I230" s="1" t="s">
        <v>30</v>
      </c>
      <c r="J230" s="1" t="s">
        <v>31</v>
      </c>
      <c r="K230" s="2" t="s">
        <v>21</v>
      </c>
    </row>
    <row r="231" spans="1:11">
      <c r="A231" s="1" t="s">
        <v>1114</v>
      </c>
      <c r="B231" s="1" t="s">
        <v>1115</v>
      </c>
      <c r="C231" s="2" t="s">
        <v>545</v>
      </c>
      <c r="D231" s="1" t="s">
        <v>1116</v>
      </c>
      <c r="E231" s="1" t="s">
        <v>36</v>
      </c>
      <c r="F231" s="1" t="s">
        <v>27</v>
      </c>
      <c r="G231" s="1" t="s">
        <v>1117</v>
      </c>
      <c r="H231" s="1" t="s">
        <v>29</v>
      </c>
      <c r="I231" s="1" t="s">
        <v>68</v>
      </c>
      <c r="J231" s="1" t="s">
        <v>20</v>
      </c>
      <c r="K231" s="2" t="s">
        <v>21</v>
      </c>
    </row>
    <row r="232" spans="1:11">
      <c r="A232" s="1" t="s">
        <v>1118</v>
      </c>
      <c r="B232" s="1" t="s">
        <v>1119</v>
      </c>
      <c r="C232" s="2" t="s">
        <v>1120</v>
      </c>
      <c r="D232" s="1" t="s">
        <v>1121</v>
      </c>
      <c r="E232" s="1" t="s">
        <v>36</v>
      </c>
      <c r="F232" s="1" t="s">
        <v>27</v>
      </c>
      <c r="G232" s="1" t="s">
        <v>1122</v>
      </c>
      <c r="H232" s="1" t="s">
        <v>57</v>
      </c>
      <c r="I232" s="1" t="s">
        <v>19</v>
      </c>
      <c r="J232" s="1" t="s">
        <v>74</v>
      </c>
      <c r="K232" s="2" t="s">
        <v>21</v>
      </c>
    </row>
    <row r="233" spans="1:11">
      <c r="A233" s="1" t="s">
        <v>1123</v>
      </c>
      <c r="B233" s="1" t="s">
        <v>1124</v>
      </c>
      <c r="C233" s="2" t="s">
        <v>1125</v>
      </c>
      <c r="D233" s="1" t="s">
        <v>1126</v>
      </c>
      <c r="E233" s="1" t="s">
        <v>26</v>
      </c>
      <c r="F233" s="1" t="s">
        <v>51</v>
      </c>
      <c r="G233" s="1" t="s">
        <v>1127</v>
      </c>
      <c r="H233" s="1" t="s">
        <v>29</v>
      </c>
      <c r="I233" s="1" t="s">
        <v>30</v>
      </c>
      <c r="J233" s="1" t="s">
        <v>99</v>
      </c>
      <c r="K233" s="2" t="s">
        <v>21</v>
      </c>
    </row>
    <row r="234" spans="1:11">
      <c r="A234" s="1" t="s">
        <v>1128</v>
      </c>
      <c r="B234" s="1" t="s">
        <v>1129</v>
      </c>
      <c r="C234" s="2" t="s">
        <v>985</v>
      </c>
      <c r="D234" s="1" t="s">
        <v>1130</v>
      </c>
      <c r="E234" s="1" t="s">
        <v>15</v>
      </c>
      <c r="F234" s="1" t="s">
        <v>16</v>
      </c>
      <c r="G234" s="1" t="s">
        <v>1131</v>
      </c>
      <c r="H234" s="1" t="s">
        <v>38</v>
      </c>
      <c r="I234" s="1" t="s">
        <v>68</v>
      </c>
      <c r="J234" s="1" t="s">
        <v>99</v>
      </c>
      <c r="K234" s="2" t="s">
        <v>21</v>
      </c>
    </row>
    <row r="235" spans="1:11">
      <c r="A235" s="1" t="s">
        <v>1132</v>
      </c>
      <c r="B235" s="1" t="s">
        <v>1133</v>
      </c>
      <c r="C235" s="2" t="s">
        <v>1134</v>
      </c>
      <c r="D235" s="1" t="s">
        <v>1135</v>
      </c>
      <c r="E235" s="1" t="s">
        <v>26</v>
      </c>
      <c r="F235" s="1" t="s">
        <v>16</v>
      </c>
      <c r="G235" s="1" t="s">
        <v>1136</v>
      </c>
      <c r="H235" s="1" t="s">
        <v>38</v>
      </c>
      <c r="I235" s="1" t="s">
        <v>46</v>
      </c>
      <c r="J235" s="1" t="s">
        <v>74</v>
      </c>
      <c r="K235" s="2" t="s">
        <v>21</v>
      </c>
    </row>
    <row r="236" spans="1:11">
      <c r="A236" s="1" t="s">
        <v>1137</v>
      </c>
      <c r="B236" s="1" t="s">
        <v>1138</v>
      </c>
      <c r="C236" s="2" t="s">
        <v>598</v>
      </c>
      <c r="D236" s="1" t="s">
        <v>1139</v>
      </c>
      <c r="E236" s="1" t="s">
        <v>15</v>
      </c>
      <c r="F236" s="1" t="s">
        <v>27</v>
      </c>
      <c r="G236" s="1" t="s">
        <v>1140</v>
      </c>
      <c r="H236" s="1" t="s">
        <v>29</v>
      </c>
      <c r="I236" s="1" t="s">
        <v>19</v>
      </c>
      <c r="J236" s="1" t="s">
        <v>74</v>
      </c>
      <c r="K236" s="2" t="s">
        <v>21</v>
      </c>
    </row>
    <row r="237" spans="1:11">
      <c r="A237" s="1" t="s">
        <v>1141</v>
      </c>
      <c r="B237" s="1" t="s">
        <v>1142</v>
      </c>
      <c r="C237" s="2" t="s">
        <v>1143</v>
      </c>
      <c r="D237" s="1" t="s">
        <v>1144</v>
      </c>
      <c r="E237" s="1" t="s">
        <v>26</v>
      </c>
      <c r="F237" s="1" t="s">
        <v>51</v>
      </c>
      <c r="G237" s="1" t="s">
        <v>1145</v>
      </c>
      <c r="H237" s="1" t="s">
        <v>57</v>
      </c>
      <c r="I237" s="1" t="s">
        <v>68</v>
      </c>
      <c r="J237" s="1" t="s">
        <v>20</v>
      </c>
      <c r="K237" s="2" t="s">
        <v>21</v>
      </c>
    </row>
    <row r="238" spans="1:11">
      <c r="A238" s="1" t="s">
        <v>1146</v>
      </c>
      <c r="B238" s="1" t="s">
        <v>1147</v>
      </c>
      <c r="C238" s="2" t="s">
        <v>383</v>
      </c>
      <c r="D238" s="1" t="s">
        <v>1148</v>
      </c>
      <c r="E238" s="1" t="s">
        <v>36</v>
      </c>
      <c r="F238" s="1" t="s">
        <v>16</v>
      </c>
      <c r="G238" s="1" t="s">
        <v>1149</v>
      </c>
      <c r="H238" s="1" t="s">
        <v>18</v>
      </c>
      <c r="I238" s="1" t="s">
        <v>68</v>
      </c>
      <c r="J238" s="1" t="s">
        <v>31</v>
      </c>
      <c r="K238" s="2" t="s">
        <v>21</v>
      </c>
    </row>
    <row r="239" spans="1:11">
      <c r="A239" s="1" t="s">
        <v>1150</v>
      </c>
      <c r="B239" s="1" t="s">
        <v>1151</v>
      </c>
      <c r="C239" s="2" t="s">
        <v>1152</v>
      </c>
      <c r="D239" s="1" t="s">
        <v>1153</v>
      </c>
      <c r="E239" s="1" t="s">
        <v>15</v>
      </c>
      <c r="F239" s="1" t="s">
        <v>16</v>
      </c>
      <c r="G239" s="1" t="s">
        <v>1154</v>
      </c>
      <c r="H239" s="1" t="s">
        <v>38</v>
      </c>
      <c r="I239" s="1" t="s">
        <v>30</v>
      </c>
      <c r="J239" s="1" t="s">
        <v>39</v>
      </c>
      <c r="K239" s="2" t="s">
        <v>21</v>
      </c>
    </row>
    <row r="240" spans="1:11">
      <c r="A240" s="1" t="s">
        <v>1155</v>
      </c>
      <c r="B240" s="1" t="s">
        <v>1156</v>
      </c>
      <c r="C240" s="2" t="s">
        <v>1157</v>
      </c>
      <c r="D240" s="1" t="s">
        <v>1158</v>
      </c>
      <c r="E240" s="1" t="s">
        <v>36</v>
      </c>
      <c r="F240" s="1" t="s">
        <v>16</v>
      </c>
      <c r="G240" s="1" t="s">
        <v>1159</v>
      </c>
      <c r="H240" s="1" t="s">
        <v>45</v>
      </c>
      <c r="I240" s="1" t="s">
        <v>68</v>
      </c>
      <c r="J240" s="1" t="s">
        <v>74</v>
      </c>
      <c r="K240" s="2" t="s">
        <v>21</v>
      </c>
    </row>
    <row r="241" spans="1:11">
      <c r="A241" s="1" t="s">
        <v>1160</v>
      </c>
      <c r="B241" s="1" t="s">
        <v>1161</v>
      </c>
      <c r="C241" s="2" t="s">
        <v>1074</v>
      </c>
      <c r="D241" s="1" t="s">
        <v>1162</v>
      </c>
      <c r="E241" s="1" t="s">
        <v>26</v>
      </c>
      <c r="F241" s="1" t="s">
        <v>16</v>
      </c>
      <c r="G241" s="1" t="s">
        <v>1163</v>
      </c>
      <c r="H241" s="1" t="s">
        <v>45</v>
      </c>
      <c r="I241" s="1" t="s">
        <v>30</v>
      </c>
      <c r="J241" s="1" t="s">
        <v>39</v>
      </c>
      <c r="K241" s="2" t="s">
        <v>21</v>
      </c>
    </row>
    <row r="242" spans="1:11">
      <c r="A242" s="1" t="s">
        <v>1164</v>
      </c>
      <c r="B242" s="1" t="s">
        <v>1165</v>
      </c>
      <c r="C242" s="2" t="s">
        <v>112</v>
      </c>
      <c r="D242" s="1" t="s">
        <v>1166</v>
      </c>
      <c r="E242" s="1" t="s">
        <v>26</v>
      </c>
      <c r="F242" s="1" t="s">
        <v>51</v>
      </c>
      <c r="G242" s="1" t="s">
        <v>1167</v>
      </c>
      <c r="H242" s="1" t="s">
        <v>18</v>
      </c>
      <c r="I242" s="1" t="s">
        <v>30</v>
      </c>
      <c r="J242" s="1" t="s">
        <v>20</v>
      </c>
      <c r="K242" s="2" t="s">
        <v>21</v>
      </c>
    </row>
    <row r="243" spans="1:11">
      <c r="A243" s="1" t="s">
        <v>1168</v>
      </c>
      <c r="B243" s="1" t="s">
        <v>1169</v>
      </c>
      <c r="C243" s="2" t="s">
        <v>663</v>
      </c>
      <c r="D243" s="1" t="s">
        <v>1170</v>
      </c>
      <c r="E243" s="1" t="s">
        <v>26</v>
      </c>
      <c r="F243" s="1" t="s">
        <v>16</v>
      </c>
      <c r="G243" s="1" t="s">
        <v>1171</v>
      </c>
      <c r="H243" s="1" t="s">
        <v>18</v>
      </c>
      <c r="I243" s="1" t="s">
        <v>68</v>
      </c>
      <c r="J243" s="1" t="s">
        <v>31</v>
      </c>
      <c r="K243" s="2" t="s">
        <v>21</v>
      </c>
    </row>
    <row r="244" spans="1:11">
      <c r="A244" s="1" t="s">
        <v>1172</v>
      </c>
      <c r="B244" s="1" t="s">
        <v>1173</v>
      </c>
      <c r="C244" s="2" t="s">
        <v>1174</v>
      </c>
      <c r="D244" s="1" t="s">
        <v>1175</v>
      </c>
      <c r="E244" s="1" t="s">
        <v>15</v>
      </c>
      <c r="F244" s="1" t="s">
        <v>51</v>
      </c>
      <c r="G244" s="1" t="s">
        <v>1176</v>
      </c>
      <c r="H244" s="1" t="s">
        <v>38</v>
      </c>
      <c r="I244" s="1" t="s">
        <v>46</v>
      </c>
      <c r="J244" s="1" t="s">
        <v>20</v>
      </c>
      <c r="K244" s="2" t="s">
        <v>21</v>
      </c>
    </row>
    <row r="245" spans="1:11">
      <c r="A245" s="1" t="s">
        <v>1177</v>
      </c>
      <c r="B245" s="1" t="s">
        <v>1178</v>
      </c>
      <c r="C245" s="2" t="s">
        <v>809</v>
      </c>
      <c r="D245" s="1" t="s">
        <v>1179</v>
      </c>
      <c r="E245" s="1" t="s">
        <v>26</v>
      </c>
      <c r="F245" s="1" t="s">
        <v>51</v>
      </c>
      <c r="G245" s="1" t="s">
        <v>1180</v>
      </c>
      <c r="H245" s="1" t="s">
        <v>45</v>
      </c>
      <c r="I245" s="1" t="s">
        <v>46</v>
      </c>
      <c r="J245" s="1" t="s">
        <v>99</v>
      </c>
      <c r="K245" s="2" t="s">
        <v>21</v>
      </c>
    </row>
    <row r="246" spans="1:11">
      <c r="A246" s="1" t="s">
        <v>1181</v>
      </c>
      <c r="B246" s="1" t="s">
        <v>1182</v>
      </c>
      <c r="C246" s="2" t="s">
        <v>42</v>
      </c>
      <c r="D246" s="1" t="s">
        <v>1183</v>
      </c>
      <c r="E246" s="1" t="s">
        <v>36</v>
      </c>
      <c r="F246" s="1" t="s">
        <v>51</v>
      </c>
      <c r="G246" s="1" t="s">
        <v>1184</v>
      </c>
      <c r="H246" s="1" t="s">
        <v>29</v>
      </c>
      <c r="I246" s="1" t="s">
        <v>46</v>
      </c>
      <c r="J246" s="1" t="s">
        <v>99</v>
      </c>
      <c r="K246" s="2" t="s">
        <v>21</v>
      </c>
    </row>
    <row r="247" spans="1:11">
      <c r="A247" s="1" t="s">
        <v>1185</v>
      </c>
      <c r="B247" s="1" t="s">
        <v>1186</v>
      </c>
      <c r="C247" s="2" t="s">
        <v>780</v>
      </c>
      <c r="D247" s="1" t="s">
        <v>1187</v>
      </c>
      <c r="E247" s="1" t="s">
        <v>26</v>
      </c>
      <c r="F247" s="1" t="s">
        <v>51</v>
      </c>
      <c r="G247" s="1" t="s">
        <v>1188</v>
      </c>
      <c r="H247" s="1" t="s">
        <v>29</v>
      </c>
      <c r="I247" s="1" t="s">
        <v>68</v>
      </c>
      <c r="J247" s="1" t="s">
        <v>99</v>
      </c>
      <c r="K247" s="2" t="s">
        <v>21</v>
      </c>
    </row>
    <row r="248" spans="1:11">
      <c r="A248" s="1" t="s">
        <v>1189</v>
      </c>
      <c r="B248" s="1" t="s">
        <v>1190</v>
      </c>
      <c r="C248" s="2" t="s">
        <v>447</v>
      </c>
      <c r="D248" s="1" t="s">
        <v>1191</v>
      </c>
      <c r="E248" s="1" t="s">
        <v>15</v>
      </c>
      <c r="F248" s="1" t="s">
        <v>27</v>
      </c>
      <c r="G248" s="1" t="s">
        <v>1192</v>
      </c>
      <c r="H248" s="1" t="s">
        <v>18</v>
      </c>
      <c r="I248" s="1" t="s">
        <v>46</v>
      </c>
      <c r="J248" s="1" t="s">
        <v>20</v>
      </c>
      <c r="K248" s="2" t="s">
        <v>21</v>
      </c>
    </row>
    <row r="249" spans="1:11">
      <c r="A249" s="1" t="s">
        <v>1193</v>
      </c>
      <c r="B249" s="1" t="s">
        <v>1194</v>
      </c>
      <c r="C249" s="2" t="s">
        <v>1195</v>
      </c>
      <c r="D249" s="1" t="s">
        <v>1196</v>
      </c>
      <c r="E249" s="1" t="s">
        <v>26</v>
      </c>
      <c r="F249" s="1" t="s">
        <v>51</v>
      </c>
      <c r="G249" s="1" t="s">
        <v>1197</v>
      </c>
      <c r="H249" s="1" t="s">
        <v>45</v>
      </c>
      <c r="I249" s="1" t="s">
        <v>30</v>
      </c>
      <c r="J249" s="1" t="s">
        <v>20</v>
      </c>
      <c r="K249" s="2" t="s">
        <v>21</v>
      </c>
    </row>
    <row r="250" spans="1:11">
      <c r="A250" s="1" t="s">
        <v>1198</v>
      </c>
      <c r="B250" s="1" t="s">
        <v>1199</v>
      </c>
      <c r="C250" s="2" t="s">
        <v>1200</v>
      </c>
      <c r="D250" s="1" t="s">
        <v>1201</v>
      </c>
      <c r="E250" s="1" t="s">
        <v>15</v>
      </c>
      <c r="F250" s="1" t="s">
        <v>16</v>
      </c>
      <c r="G250" s="1" t="s">
        <v>1202</v>
      </c>
      <c r="H250" s="1" t="s">
        <v>38</v>
      </c>
      <c r="I250" s="1" t="s">
        <v>19</v>
      </c>
      <c r="J250" s="1" t="s">
        <v>39</v>
      </c>
      <c r="K250" s="2" t="s">
        <v>21</v>
      </c>
    </row>
    <row r="251" spans="1:11">
      <c r="A251" s="1" t="s">
        <v>1203</v>
      </c>
      <c r="B251" s="1" t="s">
        <v>1204</v>
      </c>
      <c r="C251" s="2" t="s">
        <v>146</v>
      </c>
      <c r="D251" s="1" t="s">
        <v>1205</v>
      </c>
      <c r="E251" s="1" t="s">
        <v>26</v>
      </c>
      <c r="F251" s="1" t="s">
        <v>51</v>
      </c>
      <c r="G251" s="1" t="s">
        <v>1206</v>
      </c>
      <c r="H251" s="1" t="s">
        <v>57</v>
      </c>
      <c r="I251" s="1" t="s">
        <v>19</v>
      </c>
      <c r="J251" s="1" t="s">
        <v>20</v>
      </c>
      <c r="K251" s="2" t="s">
        <v>21</v>
      </c>
    </row>
    <row r="252" spans="1:11">
      <c r="A252" s="1" t="s">
        <v>1207</v>
      </c>
      <c r="B252" s="1" t="s">
        <v>1208</v>
      </c>
      <c r="C252" s="2" t="s">
        <v>1209</v>
      </c>
      <c r="D252" s="1" t="s">
        <v>1210</v>
      </c>
      <c r="E252" s="1" t="s">
        <v>15</v>
      </c>
      <c r="F252" s="1" t="s">
        <v>27</v>
      </c>
      <c r="G252" s="1" t="s">
        <v>1211</v>
      </c>
      <c r="H252" s="1" t="s">
        <v>57</v>
      </c>
      <c r="I252" s="1" t="s">
        <v>19</v>
      </c>
      <c r="J252" s="1" t="s">
        <v>74</v>
      </c>
      <c r="K252" s="2" t="s">
        <v>21</v>
      </c>
    </row>
    <row r="253" spans="1:11">
      <c r="A253" s="1" t="s">
        <v>1212</v>
      </c>
      <c r="B253" s="1" t="s">
        <v>1213</v>
      </c>
      <c r="C253" s="2" t="s">
        <v>1214</v>
      </c>
      <c r="D253" s="1" t="s">
        <v>1215</v>
      </c>
      <c r="E253" s="1" t="s">
        <v>26</v>
      </c>
      <c r="F253" s="1" t="s">
        <v>27</v>
      </c>
      <c r="G253" s="1" t="s">
        <v>1216</v>
      </c>
      <c r="H253" s="1" t="s">
        <v>45</v>
      </c>
      <c r="I253" s="1" t="s">
        <v>68</v>
      </c>
      <c r="J253" s="1" t="s">
        <v>39</v>
      </c>
      <c r="K253" s="2" t="s">
        <v>21</v>
      </c>
    </row>
    <row r="254" spans="1:11">
      <c r="A254" s="1" t="s">
        <v>1217</v>
      </c>
      <c r="B254" s="1" t="s">
        <v>1218</v>
      </c>
      <c r="C254" s="2" t="s">
        <v>716</v>
      </c>
      <c r="D254" s="1" t="s">
        <v>1219</v>
      </c>
      <c r="E254" s="1" t="s">
        <v>15</v>
      </c>
      <c r="F254" s="1" t="s">
        <v>16</v>
      </c>
      <c r="G254" s="1" t="s">
        <v>1220</v>
      </c>
      <c r="H254" s="1" t="s">
        <v>45</v>
      </c>
      <c r="I254" s="1" t="s">
        <v>46</v>
      </c>
      <c r="J254" s="1" t="s">
        <v>20</v>
      </c>
      <c r="K254" s="2" t="s">
        <v>21</v>
      </c>
    </row>
    <row r="255" spans="1:11">
      <c r="A255" s="1" t="s">
        <v>1221</v>
      </c>
      <c r="B255" s="1" t="s">
        <v>1222</v>
      </c>
      <c r="C255" s="2" t="s">
        <v>1223</v>
      </c>
      <c r="D255" s="1" t="s">
        <v>1224</v>
      </c>
      <c r="E255" s="1" t="s">
        <v>26</v>
      </c>
      <c r="F255" s="1" t="s">
        <v>16</v>
      </c>
      <c r="G255" s="1" t="s">
        <v>1225</v>
      </c>
      <c r="H255" s="1" t="s">
        <v>29</v>
      </c>
      <c r="I255" s="1" t="s">
        <v>30</v>
      </c>
      <c r="J255" s="1" t="s">
        <v>39</v>
      </c>
      <c r="K255" s="2" t="s">
        <v>21</v>
      </c>
    </row>
    <row r="256" spans="1:11">
      <c r="A256" s="1" t="s">
        <v>1226</v>
      </c>
      <c r="B256" s="1" t="s">
        <v>1227</v>
      </c>
      <c r="C256" s="2" t="s">
        <v>1228</v>
      </c>
      <c r="D256" s="1" t="s">
        <v>1229</v>
      </c>
      <c r="E256" s="1" t="s">
        <v>36</v>
      </c>
      <c r="F256" s="1" t="s">
        <v>51</v>
      </c>
      <c r="G256" s="1" t="s">
        <v>1230</v>
      </c>
      <c r="H256" s="1" t="s">
        <v>57</v>
      </c>
      <c r="I256" s="1" t="s">
        <v>30</v>
      </c>
      <c r="J256" s="1" t="s">
        <v>39</v>
      </c>
      <c r="K256" s="2" t="s">
        <v>21</v>
      </c>
    </row>
    <row r="257" spans="1:11">
      <c r="A257" s="1" t="s">
        <v>1231</v>
      </c>
      <c r="B257" s="1" t="s">
        <v>1232</v>
      </c>
      <c r="C257" s="2" t="s">
        <v>952</v>
      </c>
      <c r="D257" s="1" t="s">
        <v>1233</v>
      </c>
      <c r="E257" s="1" t="s">
        <v>15</v>
      </c>
      <c r="F257" s="1" t="s">
        <v>16</v>
      </c>
      <c r="G257" s="1" t="s">
        <v>1234</v>
      </c>
      <c r="H257" s="1" t="s">
        <v>29</v>
      </c>
      <c r="I257" s="1" t="s">
        <v>30</v>
      </c>
      <c r="J257" s="1" t="s">
        <v>20</v>
      </c>
      <c r="K257" s="2" t="s">
        <v>21</v>
      </c>
    </row>
    <row r="258" spans="1:11">
      <c r="A258" s="1" t="s">
        <v>1235</v>
      </c>
      <c r="B258" s="1" t="s">
        <v>1236</v>
      </c>
      <c r="C258" s="2" t="s">
        <v>1237</v>
      </c>
      <c r="D258" s="1" t="s">
        <v>1238</v>
      </c>
      <c r="E258" s="1" t="s">
        <v>26</v>
      </c>
      <c r="F258" s="1" t="s">
        <v>27</v>
      </c>
      <c r="G258" s="1" t="s">
        <v>1239</v>
      </c>
      <c r="H258" s="1" t="s">
        <v>38</v>
      </c>
      <c r="I258" s="1" t="s">
        <v>19</v>
      </c>
      <c r="J258" s="1" t="s">
        <v>39</v>
      </c>
      <c r="K258" s="2" t="s">
        <v>21</v>
      </c>
    </row>
    <row r="259" spans="1:11">
      <c r="A259" s="1" t="s">
        <v>1240</v>
      </c>
      <c r="B259" s="1" t="s">
        <v>1241</v>
      </c>
      <c r="C259" s="2" t="s">
        <v>1242</v>
      </c>
      <c r="D259" s="1" t="s">
        <v>1243</v>
      </c>
      <c r="E259" s="1" t="s">
        <v>36</v>
      </c>
      <c r="F259" s="1" t="s">
        <v>51</v>
      </c>
      <c r="G259" s="1" t="s">
        <v>1244</v>
      </c>
      <c r="H259" s="1" t="s">
        <v>29</v>
      </c>
      <c r="I259" s="1" t="s">
        <v>68</v>
      </c>
      <c r="J259" s="1" t="s">
        <v>39</v>
      </c>
      <c r="K259" s="2" t="s">
        <v>21</v>
      </c>
    </row>
    <row r="260" spans="1:11">
      <c r="A260" s="1" t="s">
        <v>1245</v>
      </c>
      <c r="B260" s="1" t="s">
        <v>1246</v>
      </c>
      <c r="C260" s="2" t="s">
        <v>1247</v>
      </c>
      <c r="D260" s="1" t="s">
        <v>1248</v>
      </c>
      <c r="E260" s="1" t="s">
        <v>15</v>
      </c>
      <c r="F260" s="1" t="s">
        <v>16</v>
      </c>
      <c r="G260" s="1" t="s">
        <v>1249</v>
      </c>
      <c r="H260" s="1" t="s">
        <v>57</v>
      </c>
      <c r="I260" s="1" t="s">
        <v>30</v>
      </c>
      <c r="J260" s="1" t="s">
        <v>20</v>
      </c>
      <c r="K260" s="2" t="s">
        <v>21</v>
      </c>
    </row>
    <row r="261" spans="1:11">
      <c r="A261" s="1" t="s">
        <v>1250</v>
      </c>
      <c r="B261" s="1" t="s">
        <v>1251</v>
      </c>
      <c r="C261" s="2" t="s">
        <v>1252</v>
      </c>
      <c r="D261" s="1" t="s">
        <v>1253</v>
      </c>
      <c r="E261" s="1" t="s">
        <v>26</v>
      </c>
      <c r="F261" s="1" t="s">
        <v>27</v>
      </c>
      <c r="G261" s="1" t="s">
        <v>1254</v>
      </c>
      <c r="H261" s="1" t="s">
        <v>45</v>
      </c>
      <c r="I261" s="1" t="s">
        <v>19</v>
      </c>
      <c r="J261" s="1" t="s">
        <v>74</v>
      </c>
      <c r="K261" s="2" t="s">
        <v>21</v>
      </c>
    </row>
    <row r="262" spans="1:11">
      <c r="A262" s="1" t="s">
        <v>1255</v>
      </c>
      <c r="B262" s="1" t="s">
        <v>1256</v>
      </c>
      <c r="C262" s="2" t="s">
        <v>1257</v>
      </c>
      <c r="D262" s="1" t="s">
        <v>1258</v>
      </c>
      <c r="E262" s="1" t="s">
        <v>15</v>
      </c>
      <c r="F262" s="1" t="s">
        <v>16</v>
      </c>
      <c r="G262" s="1" t="s">
        <v>1259</v>
      </c>
      <c r="H262" s="1" t="s">
        <v>29</v>
      </c>
      <c r="I262" s="1" t="s">
        <v>19</v>
      </c>
      <c r="J262" s="1" t="s">
        <v>74</v>
      </c>
      <c r="K262" s="2" t="s">
        <v>21</v>
      </c>
    </row>
    <row r="263" spans="1:11">
      <c r="A263" s="1" t="s">
        <v>1260</v>
      </c>
      <c r="B263" s="1" t="s">
        <v>1261</v>
      </c>
      <c r="C263" s="2" t="s">
        <v>1262</v>
      </c>
      <c r="D263" s="1" t="s">
        <v>1263</v>
      </c>
      <c r="E263" s="1" t="s">
        <v>15</v>
      </c>
      <c r="F263" s="1" t="s">
        <v>16</v>
      </c>
      <c r="G263" s="1" t="s">
        <v>1264</v>
      </c>
      <c r="H263" s="1" t="s">
        <v>18</v>
      </c>
      <c r="I263" s="1" t="s">
        <v>19</v>
      </c>
      <c r="J263" s="1" t="s">
        <v>39</v>
      </c>
      <c r="K263" s="2" t="s">
        <v>21</v>
      </c>
    </row>
    <row r="264" spans="1:11">
      <c r="A264" s="1" t="s">
        <v>1265</v>
      </c>
      <c r="B264" s="1" t="s">
        <v>1266</v>
      </c>
      <c r="C264" s="2" t="s">
        <v>1267</v>
      </c>
      <c r="D264" s="1" t="s">
        <v>1268</v>
      </c>
      <c r="E264" s="1" t="s">
        <v>26</v>
      </c>
      <c r="F264" s="1" t="s">
        <v>27</v>
      </c>
      <c r="G264" s="1" t="s">
        <v>1269</v>
      </c>
      <c r="H264" s="1" t="s">
        <v>29</v>
      </c>
      <c r="I264" s="1" t="s">
        <v>30</v>
      </c>
      <c r="J264" s="1" t="s">
        <v>20</v>
      </c>
      <c r="K264" s="2" t="s">
        <v>21</v>
      </c>
    </row>
    <row r="265" spans="1:11">
      <c r="A265" s="1" t="s">
        <v>1270</v>
      </c>
      <c r="B265" s="1" t="s">
        <v>1271</v>
      </c>
      <c r="C265" s="2" t="s">
        <v>583</v>
      </c>
      <c r="D265" s="1" t="s">
        <v>1272</v>
      </c>
      <c r="E265" s="1" t="s">
        <v>15</v>
      </c>
      <c r="F265" s="1" t="s">
        <v>51</v>
      </c>
      <c r="G265" s="1" t="s">
        <v>1273</v>
      </c>
      <c r="H265" s="1" t="s">
        <v>57</v>
      </c>
      <c r="I265" s="1" t="s">
        <v>46</v>
      </c>
      <c r="J265" s="1" t="s">
        <v>20</v>
      </c>
      <c r="K265" s="2" t="s">
        <v>21</v>
      </c>
    </row>
    <row r="266" spans="1:11">
      <c r="A266" s="1" t="s">
        <v>1274</v>
      </c>
      <c r="B266" s="1" t="s">
        <v>1275</v>
      </c>
      <c r="C266" s="2" t="s">
        <v>990</v>
      </c>
      <c r="D266" s="1" t="s">
        <v>1276</v>
      </c>
      <c r="E266" s="1" t="s">
        <v>26</v>
      </c>
      <c r="F266" s="1" t="s">
        <v>51</v>
      </c>
      <c r="G266" s="1" t="s">
        <v>1277</v>
      </c>
      <c r="H266" s="1" t="s">
        <v>18</v>
      </c>
      <c r="I266" s="1" t="s">
        <v>68</v>
      </c>
      <c r="J266" s="1" t="s">
        <v>20</v>
      </c>
      <c r="K266" s="2" t="s">
        <v>21</v>
      </c>
    </row>
    <row r="267" spans="1:11">
      <c r="A267" s="1" t="s">
        <v>1278</v>
      </c>
      <c r="B267" s="1" t="s">
        <v>1279</v>
      </c>
      <c r="C267" s="2" t="s">
        <v>1280</v>
      </c>
      <c r="D267" s="1" t="s">
        <v>1281</v>
      </c>
      <c r="E267" s="1" t="s">
        <v>15</v>
      </c>
      <c r="F267" s="1" t="s">
        <v>51</v>
      </c>
      <c r="G267" s="1" t="s">
        <v>1282</v>
      </c>
      <c r="H267" s="1" t="s">
        <v>38</v>
      </c>
      <c r="I267" s="1" t="s">
        <v>68</v>
      </c>
      <c r="J267" s="1" t="s">
        <v>99</v>
      </c>
      <c r="K267" s="2" t="s">
        <v>21</v>
      </c>
    </row>
    <row r="268" spans="1:11">
      <c r="A268" s="1" t="s">
        <v>1283</v>
      </c>
      <c r="B268" s="1" t="s">
        <v>1284</v>
      </c>
      <c r="C268" s="2" t="s">
        <v>1285</v>
      </c>
      <c r="D268" s="1" t="s">
        <v>1286</v>
      </c>
      <c r="E268" s="1" t="s">
        <v>26</v>
      </c>
      <c r="F268" s="1" t="s">
        <v>27</v>
      </c>
      <c r="G268" s="1" t="s">
        <v>1287</v>
      </c>
      <c r="H268" s="1" t="s">
        <v>38</v>
      </c>
      <c r="I268" s="1" t="s">
        <v>19</v>
      </c>
      <c r="J268" s="1" t="s">
        <v>74</v>
      </c>
      <c r="K268" s="2" t="s">
        <v>21</v>
      </c>
    </row>
    <row r="269" spans="1:11">
      <c r="A269" s="1" t="s">
        <v>1288</v>
      </c>
      <c r="B269" s="1" t="s">
        <v>1289</v>
      </c>
      <c r="C269" s="2" t="s">
        <v>1157</v>
      </c>
      <c r="D269" s="1" t="s">
        <v>1290</v>
      </c>
      <c r="E269" s="1" t="s">
        <v>15</v>
      </c>
      <c r="F269" s="1" t="s">
        <v>27</v>
      </c>
      <c r="G269" s="1" t="s">
        <v>1291</v>
      </c>
      <c r="H269" s="1" t="s">
        <v>18</v>
      </c>
      <c r="I269" s="1" t="s">
        <v>30</v>
      </c>
      <c r="J269" s="1" t="s">
        <v>20</v>
      </c>
      <c r="K269" s="2" t="s">
        <v>21</v>
      </c>
    </row>
    <row r="270" spans="1:11">
      <c r="A270" s="1" t="s">
        <v>1292</v>
      </c>
      <c r="B270" s="1" t="s">
        <v>1293</v>
      </c>
      <c r="C270" s="2" t="s">
        <v>1294</v>
      </c>
      <c r="D270" s="1" t="s">
        <v>1295</v>
      </c>
      <c r="E270" s="1" t="s">
        <v>36</v>
      </c>
      <c r="F270" s="1" t="s">
        <v>16</v>
      </c>
      <c r="G270" s="1" t="s">
        <v>1296</v>
      </c>
      <c r="H270" s="1" t="s">
        <v>18</v>
      </c>
      <c r="I270" s="1" t="s">
        <v>30</v>
      </c>
      <c r="J270" s="1" t="s">
        <v>39</v>
      </c>
      <c r="K270" s="2" t="s">
        <v>21</v>
      </c>
    </row>
    <row r="271" spans="1:11">
      <c r="A271" s="1" t="s">
        <v>1297</v>
      </c>
      <c r="B271" s="1" t="s">
        <v>1298</v>
      </c>
      <c r="C271" s="2" t="s">
        <v>1299</v>
      </c>
      <c r="D271" s="1" t="s">
        <v>1300</v>
      </c>
      <c r="E271" s="1" t="s">
        <v>36</v>
      </c>
      <c r="F271" s="1" t="s">
        <v>51</v>
      </c>
      <c r="G271" s="1" t="s">
        <v>1301</v>
      </c>
      <c r="H271" s="1" t="s">
        <v>18</v>
      </c>
      <c r="I271" s="1" t="s">
        <v>19</v>
      </c>
      <c r="J271" s="1" t="s">
        <v>39</v>
      </c>
      <c r="K271" s="2" t="s">
        <v>21</v>
      </c>
    </row>
    <row r="272" spans="1:11">
      <c r="A272" s="1" t="s">
        <v>1302</v>
      </c>
      <c r="B272" s="1" t="s">
        <v>1303</v>
      </c>
      <c r="C272" s="2" t="s">
        <v>447</v>
      </c>
      <c r="D272" s="1" t="s">
        <v>1304</v>
      </c>
      <c r="E272" s="1" t="s">
        <v>36</v>
      </c>
      <c r="F272" s="1" t="s">
        <v>51</v>
      </c>
      <c r="G272" s="1" t="s">
        <v>1305</v>
      </c>
      <c r="H272" s="1" t="s">
        <v>38</v>
      </c>
      <c r="I272" s="1" t="s">
        <v>46</v>
      </c>
      <c r="J272" s="1" t="s">
        <v>20</v>
      </c>
      <c r="K272" s="2" t="s">
        <v>21</v>
      </c>
    </row>
    <row r="273" spans="1:11">
      <c r="A273" s="1" t="s">
        <v>1306</v>
      </c>
      <c r="B273" s="1" t="s">
        <v>1307</v>
      </c>
      <c r="C273" s="2" t="s">
        <v>334</v>
      </c>
      <c r="D273" s="1" t="s">
        <v>1308</v>
      </c>
      <c r="E273" s="1" t="s">
        <v>15</v>
      </c>
      <c r="F273" s="1" t="s">
        <v>27</v>
      </c>
      <c r="G273" s="1" t="s">
        <v>1309</v>
      </c>
      <c r="H273" s="1" t="s">
        <v>29</v>
      </c>
      <c r="I273" s="1" t="s">
        <v>30</v>
      </c>
      <c r="J273" s="1" t="s">
        <v>39</v>
      </c>
      <c r="K273" s="2" t="s">
        <v>21</v>
      </c>
    </row>
    <row r="274" spans="1:11">
      <c r="A274" s="1" t="s">
        <v>1310</v>
      </c>
      <c r="B274" s="1" t="s">
        <v>1311</v>
      </c>
      <c r="C274" s="2" t="s">
        <v>13</v>
      </c>
      <c r="D274" s="1" t="s">
        <v>1312</v>
      </c>
      <c r="E274" s="1" t="s">
        <v>36</v>
      </c>
      <c r="F274" s="1" t="s">
        <v>27</v>
      </c>
      <c r="G274" s="1" t="s">
        <v>1313</v>
      </c>
      <c r="H274" s="1" t="s">
        <v>57</v>
      </c>
      <c r="I274" s="1" t="s">
        <v>30</v>
      </c>
      <c r="J274" s="1" t="s">
        <v>74</v>
      </c>
      <c r="K274" s="2" t="s">
        <v>21</v>
      </c>
    </row>
    <row r="275" spans="1:11">
      <c r="A275" s="1" t="s">
        <v>1314</v>
      </c>
      <c r="B275" s="1" t="s">
        <v>1315</v>
      </c>
      <c r="C275" s="2" t="s">
        <v>716</v>
      </c>
      <c r="D275" s="1" t="s">
        <v>1316</v>
      </c>
      <c r="E275" s="1" t="s">
        <v>36</v>
      </c>
      <c r="F275" s="1" t="s">
        <v>27</v>
      </c>
      <c r="G275" s="1" t="s">
        <v>1317</v>
      </c>
      <c r="H275" s="1" t="s">
        <v>38</v>
      </c>
      <c r="I275" s="1" t="s">
        <v>30</v>
      </c>
      <c r="J275" s="1" t="s">
        <v>20</v>
      </c>
      <c r="K275" s="2" t="s">
        <v>21</v>
      </c>
    </row>
    <row r="276" spans="1:11">
      <c r="A276" s="1" t="s">
        <v>1318</v>
      </c>
      <c r="B276" s="1" t="s">
        <v>1319</v>
      </c>
      <c r="C276" s="2" t="s">
        <v>1320</v>
      </c>
      <c r="D276" s="1" t="s">
        <v>1321</v>
      </c>
      <c r="E276" s="1" t="s">
        <v>26</v>
      </c>
      <c r="F276" s="1" t="s">
        <v>51</v>
      </c>
      <c r="G276" s="1" t="s">
        <v>1322</v>
      </c>
      <c r="H276" s="1" t="s">
        <v>38</v>
      </c>
      <c r="I276" s="1" t="s">
        <v>30</v>
      </c>
      <c r="J276" s="1" t="s">
        <v>74</v>
      </c>
      <c r="K276" s="2" t="s">
        <v>21</v>
      </c>
    </row>
    <row r="277" spans="1:11">
      <c r="A277" s="1" t="s">
        <v>1323</v>
      </c>
      <c r="B277" s="1" t="s">
        <v>1324</v>
      </c>
      <c r="C277" s="2" t="s">
        <v>1262</v>
      </c>
      <c r="D277" s="1" t="s">
        <v>1325</v>
      </c>
      <c r="E277" s="1" t="s">
        <v>15</v>
      </c>
      <c r="F277" s="1" t="s">
        <v>27</v>
      </c>
      <c r="G277" s="1" t="s">
        <v>1326</v>
      </c>
      <c r="H277" s="1" t="s">
        <v>38</v>
      </c>
      <c r="I277" s="1" t="s">
        <v>19</v>
      </c>
      <c r="J277" s="1" t="s">
        <v>20</v>
      </c>
      <c r="K277" s="2" t="s">
        <v>21</v>
      </c>
    </row>
    <row r="278" spans="1:11">
      <c r="A278" s="1" t="s">
        <v>1327</v>
      </c>
      <c r="B278" s="1" t="s">
        <v>1328</v>
      </c>
      <c r="C278" s="2" t="s">
        <v>1329</v>
      </c>
      <c r="D278" s="1" t="s">
        <v>1330</v>
      </c>
      <c r="E278" s="1" t="s">
        <v>15</v>
      </c>
      <c r="F278" s="1" t="s">
        <v>27</v>
      </c>
      <c r="G278" s="1" t="s">
        <v>1331</v>
      </c>
      <c r="H278" s="1" t="s">
        <v>29</v>
      </c>
      <c r="I278" s="1" t="s">
        <v>68</v>
      </c>
      <c r="J278" s="1" t="s">
        <v>39</v>
      </c>
      <c r="K278" s="2" t="s">
        <v>21</v>
      </c>
    </row>
    <row r="279" spans="1:11">
      <c r="A279" s="1" t="s">
        <v>1332</v>
      </c>
      <c r="B279" s="1" t="s">
        <v>1333</v>
      </c>
      <c r="C279" s="2" t="s">
        <v>1174</v>
      </c>
      <c r="D279" s="1" t="s">
        <v>1334</v>
      </c>
      <c r="E279" s="1" t="s">
        <v>36</v>
      </c>
      <c r="F279" s="1" t="s">
        <v>16</v>
      </c>
      <c r="G279" s="1" t="s">
        <v>1335</v>
      </c>
      <c r="H279" s="1" t="s">
        <v>45</v>
      </c>
      <c r="I279" s="1" t="s">
        <v>46</v>
      </c>
      <c r="J279" s="1" t="s">
        <v>99</v>
      </c>
      <c r="K279" s="2" t="s">
        <v>21</v>
      </c>
    </row>
    <row r="280" spans="1:11">
      <c r="A280" s="1" t="s">
        <v>1336</v>
      </c>
      <c r="B280" s="1" t="s">
        <v>1337</v>
      </c>
      <c r="C280" s="2" t="s">
        <v>833</v>
      </c>
      <c r="D280" s="1" t="s">
        <v>1338</v>
      </c>
      <c r="E280" s="1" t="s">
        <v>36</v>
      </c>
      <c r="F280" s="1" t="s">
        <v>16</v>
      </c>
      <c r="G280" s="1" t="s">
        <v>1339</v>
      </c>
      <c r="H280" s="1" t="s">
        <v>18</v>
      </c>
      <c r="I280" s="1" t="s">
        <v>68</v>
      </c>
      <c r="J280" s="1" t="s">
        <v>20</v>
      </c>
      <c r="K280" s="2" t="s">
        <v>21</v>
      </c>
    </row>
    <row r="281" spans="1:11">
      <c r="A281" s="1" t="s">
        <v>1340</v>
      </c>
      <c r="B281" s="1" t="s">
        <v>1341</v>
      </c>
      <c r="C281" s="2" t="s">
        <v>302</v>
      </c>
      <c r="D281" s="1" t="s">
        <v>1342</v>
      </c>
      <c r="E281" s="1" t="s">
        <v>15</v>
      </c>
      <c r="F281" s="1" t="s">
        <v>27</v>
      </c>
      <c r="G281" s="1" t="s">
        <v>1343</v>
      </c>
      <c r="H281" s="1" t="s">
        <v>29</v>
      </c>
      <c r="I281" s="1" t="s">
        <v>46</v>
      </c>
      <c r="J281" s="1" t="s">
        <v>39</v>
      </c>
      <c r="K281" s="2" t="s">
        <v>21</v>
      </c>
    </row>
    <row r="282" spans="1:11">
      <c r="A282" s="1" t="s">
        <v>1344</v>
      </c>
      <c r="B282" s="1" t="s">
        <v>1345</v>
      </c>
      <c r="C282" s="2" t="s">
        <v>403</v>
      </c>
      <c r="D282" s="1" t="s">
        <v>1346</v>
      </c>
      <c r="E282" s="1" t="s">
        <v>15</v>
      </c>
      <c r="F282" s="1" t="s">
        <v>51</v>
      </c>
      <c r="G282" s="1" t="s">
        <v>1347</v>
      </c>
      <c r="H282" s="1" t="s">
        <v>18</v>
      </c>
      <c r="I282" s="1" t="s">
        <v>68</v>
      </c>
      <c r="J282" s="1" t="s">
        <v>20</v>
      </c>
      <c r="K282" s="2" t="s">
        <v>21</v>
      </c>
    </row>
    <row r="283" spans="1:11">
      <c r="A283" s="1" t="s">
        <v>1348</v>
      </c>
      <c r="B283" s="1" t="s">
        <v>1349</v>
      </c>
      <c r="C283" s="2" t="s">
        <v>861</v>
      </c>
      <c r="D283" s="1" t="s">
        <v>1350</v>
      </c>
      <c r="E283" s="1" t="s">
        <v>26</v>
      </c>
      <c r="F283" s="1" t="s">
        <v>16</v>
      </c>
      <c r="G283" s="1" t="s">
        <v>1351</v>
      </c>
      <c r="H283" s="1" t="s">
        <v>38</v>
      </c>
      <c r="I283" s="1" t="s">
        <v>19</v>
      </c>
      <c r="J283" s="1" t="s">
        <v>39</v>
      </c>
      <c r="K283" s="2" t="s">
        <v>21</v>
      </c>
    </row>
    <row r="284" spans="1:11">
      <c r="A284" s="1" t="s">
        <v>1352</v>
      </c>
      <c r="B284" s="1" t="s">
        <v>1353</v>
      </c>
      <c r="C284" s="2" t="s">
        <v>909</v>
      </c>
      <c r="D284" s="1" t="s">
        <v>1354</v>
      </c>
      <c r="E284" s="1" t="s">
        <v>15</v>
      </c>
      <c r="F284" s="1" t="s">
        <v>51</v>
      </c>
      <c r="G284" s="1" t="s">
        <v>1355</v>
      </c>
      <c r="H284" s="1" t="s">
        <v>38</v>
      </c>
      <c r="I284" s="1" t="s">
        <v>30</v>
      </c>
      <c r="J284" s="1" t="s">
        <v>99</v>
      </c>
      <c r="K284" s="2" t="s">
        <v>21</v>
      </c>
    </row>
    <row r="285" spans="1:11">
      <c r="A285" s="1" t="s">
        <v>1356</v>
      </c>
      <c r="B285" s="1" t="s">
        <v>1357</v>
      </c>
      <c r="C285" s="2" t="s">
        <v>1358</v>
      </c>
      <c r="D285" s="1" t="s">
        <v>1359</v>
      </c>
      <c r="E285" s="1" t="s">
        <v>26</v>
      </c>
      <c r="F285" s="1" t="s">
        <v>16</v>
      </c>
      <c r="G285" s="1" t="s">
        <v>1360</v>
      </c>
      <c r="H285" s="1" t="s">
        <v>18</v>
      </c>
      <c r="I285" s="1" t="s">
        <v>46</v>
      </c>
      <c r="J285" s="1" t="s">
        <v>99</v>
      </c>
      <c r="K285" s="2" t="s">
        <v>21</v>
      </c>
    </row>
    <row r="286" spans="1:11">
      <c r="A286" s="1" t="s">
        <v>1361</v>
      </c>
      <c r="B286" s="1" t="s">
        <v>1362</v>
      </c>
      <c r="C286" s="2" t="s">
        <v>1363</v>
      </c>
      <c r="D286" s="1" t="s">
        <v>1364</v>
      </c>
      <c r="E286" s="1" t="s">
        <v>26</v>
      </c>
      <c r="F286" s="1" t="s">
        <v>27</v>
      </c>
      <c r="G286" s="1" t="s">
        <v>1365</v>
      </c>
      <c r="H286" s="1" t="s">
        <v>38</v>
      </c>
      <c r="I286" s="1" t="s">
        <v>68</v>
      </c>
      <c r="J286" s="1" t="s">
        <v>99</v>
      </c>
      <c r="K286" s="2" t="s">
        <v>21</v>
      </c>
    </row>
    <row r="287" spans="1:11">
      <c r="A287" s="1" t="s">
        <v>1366</v>
      </c>
      <c r="B287" s="1" t="s">
        <v>1367</v>
      </c>
      <c r="C287" s="2" t="s">
        <v>1368</v>
      </c>
      <c r="D287" s="1" t="s">
        <v>1369</v>
      </c>
      <c r="E287" s="1" t="s">
        <v>15</v>
      </c>
      <c r="F287" s="1" t="s">
        <v>51</v>
      </c>
      <c r="G287" s="1" t="s">
        <v>1370</v>
      </c>
      <c r="H287" s="1" t="s">
        <v>18</v>
      </c>
      <c r="I287" s="1" t="s">
        <v>46</v>
      </c>
      <c r="J287" s="1" t="s">
        <v>31</v>
      </c>
      <c r="K287" s="2" t="s">
        <v>21</v>
      </c>
    </row>
    <row r="288" spans="1:11">
      <c r="A288" s="1" t="s">
        <v>1371</v>
      </c>
      <c r="B288" s="1" t="s">
        <v>1372</v>
      </c>
      <c r="C288" s="2" t="s">
        <v>1373</v>
      </c>
      <c r="D288" s="1" t="s">
        <v>1374</v>
      </c>
      <c r="E288" s="1" t="s">
        <v>26</v>
      </c>
      <c r="F288" s="1" t="s">
        <v>16</v>
      </c>
      <c r="G288" s="1" t="s">
        <v>1375</v>
      </c>
      <c r="H288" s="1" t="s">
        <v>57</v>
      </c>
      <c r="I288" s="1" t="s">
        <v>68</v>
      </c>
      <c r="J288" s="1" t="s">
        <v>31</v>
      </c>
      <c r="K288" s="2" t="s">
        <v>21</v>
      </c>
    </row>
    <row r="289" spans="1:11">
      <c r="A289" s="1" t="s">
        <v>1376</v>
      </c>
      <c r="B289" s="1" t="s">
        <v>1377</v>
      </c>
      <c r="C289" s="2" t="s">
        <v>985</v>
      </c>
      <c r="D289" s="1" t="s">
        <v>1378</v>
      </c>
      <c r="E289" s="1" t="s">
        <v>15</v>
      </c>
      <c r="F289" s="1" t="s">
        <v>16</v>
      </c>
      <c r="G289" s="1" t="s">
        <v>1379</v>
      </c>
      <c r="H289" s="1" t="s">
        <v>18</v>
      </c>
      <c r="I289" s="1" t="s">
        <v>68</v>
      </c>
      <c r="J289" s="1" t="s">
        <v>31</v>
      </c>
      <c r="K289" s="2" t="s">
        <v>21</v>
      </c>
    </row>
    <row r="290" spans="1:11">
      <c r="A290" s="1" t="s">
        <v>1380</v>
      </c>
      <c r="B290" s="1" t="s">
        <v>1381</v>
      </c>
      <c r="C290" s="2" t="s">
        <v>1382</v>
      </c>
      <c r="D290" s="1" t="s">
        <v>1383</v>
      </c>
      <c r="E290" s="1" t="s">
        <v>26</v>
      </c>
      <c r="F290" s="1" t="s">
        <v>51</v>
      </c>
      <c r="G290" s="1" t="s">
        <v>1384</v>
      </c>
      <c r="H290" s="1" t="s">
        <v>45</v>
      </c>
      <c r="I290" s="1" t="s">
        <v>68</v>
      </c>
      <c r="J290" s="1" t="s">
        <v>31</v>
      </c>
      <c r="K290" s="2" t="s">
        <v>21</v>
      </c>
    </row>
    <row r="291" spans="1:11">
      <c r="A291" s="1" t="s">
        <v>1385</v>
      </c>
      <c r="B291" s="1" t="s">
        <v>1386</v>
      </c>
      <c r="C291" s="2" t="s">
        <v>766</v>
      </c>
      <c r="D291" s="1" t="s">
        <v>1387</v>
      </c>
      <c r="E291" s="1" t="s">
        <v>15</v>
      </c>
      <c r="F291" s="1" t="s">
        <v>16</v>
      </c>
      <c r="G291" s="1" t="s">
        <v>1388</v>
      </c>
      <c r="H291" s="1" t="s">
        <v>29</v>
      </c>
      <c r="I291" s="1" t="s">
        <v>30</v>
      </c>
      <c r="J291" s="1" t="s">
        <v>39</v>
      </c>
      <c r="K291" s="2" t="s">
        <v>21</v>
      </c>
    </row>
    <row r="292" spans="1:11">
      <c r="A292" s="1" t="s">
        <v>1389</v>
      </c>
      <c r="B292" s="1" t="s">
        <v>1390</v>
      </c>
      <c r="C292" s="2" t="s">
        <v>1005</v>
      </c>
      <c r="D292" s="1" t="s">
        <v>1391</v>
      </c>
      <c r="E292" s="1" t="s">
        <v>36</v>
      </c>
      <c r="F292" s="1" t="s">
        <v>27</v>
      </c>
      <c r="G292" s="1" t="s">
        <v>1180</v>
      </c>
      <c r="H292" s="1" t="s">
        <v>57</v>
      </c>
      <c r="I292" s="1" t="s">
        <v>46</v>
      </c>
      <c r="J292" s="1" t="s">
        <v>31</v>
      </c>
      <c r="K292" s="2" t="s">
        <v>21</v>
      </c>
    </row>
    <row r="293" spans="1:11">
      <c r="A293" s="1" t="s">
        <v>1392</v>
      </c>
      <c r="B293" s="1" t="s">
        <v>1393</v>
      </c>
      <c r="C293" s="2" t="s">
        <v>1394</v>
      </c>
      <c r="D293" s="1" t="s">
        <v>1395</v>
      </c>
      <c r="E293" s="1" t="s">
        <v>26</v>
      </c>
      <c r="F293" s="1" t="s">
        <v>27</v>
      </c>
      <c r="G293" s="1" t="s">
        <v>1396</v>
      </c>
      <c r="H293" s="1" t="s">
        <v>29</v>
      </c>
      <c r="I293" s="1" t="s">
        <v>30</v>
      </c>
      <c r="J293" s="1" t="s">
        <v>39</v>
      </c>
      <c r="K293" s="2" t="s">
        <v>21</v>
      </c>
    </row>
    <row r="294" spans="1:11">
      <c r="A294" s="1" t="s">
        <v>1397</v>
      </c>
      <c r="B294" s="1" t="s">
        <v>1398</v>
      </c>
      <c r="C294" s="2" t="s">
        <v>517</v>
      </c>
      <c r="D294" s="1" t="s">
        <v>1399</v>
      </c>
      <c r="E294" s="1" t="s">
        <v>36</v>
      </c>
      <c r="F294" s="1" t="s">
        <v>27</v>
      </c>
      <c r="G294" s="1" t="s">
        <v>1400</v>
      </c>
      <c r="H294" s="1" t="s">
        <v>29</v>
      </c>
      <c r="I294" s="1" t="s">
        <v>30</v>
      </c>
      <c r="J294" s="1" t="s">
        <v>20</v>
      </c>
      <c r="K294" s="2" t="s">
        <v>21</v>
      </c>
    </row>
    <row r="295" spans="1:11">
      <c r="A295" s="1" t="s">
        <v>1401</v>
      </c>
      <c r="B295" s="1" t="s">
        <v>1402</v>
      </c>
      <c r="C295" s="2" t="s">
        <v>1403</v>
      </c>
      <c r="D295" s="1" t="s">
        <v>1404</v>
      </c>
      <c r="E295" s="1" t="s">
        <v>26</v>
      </c>
      <c r="F295" s="1" t="s">
        <v>27</v>
      </c>
      <c r="G295" s="1" t="s">
        <v>1405</v>
      </c>
      <c r="H295" s="1" t="s">
        <v>57</v>
      </c>
      <c r="I295" s="1" t="s">
        <v>68</v>
      </c>
      <c r="J295" s="1" t="s">
        <v>99</v>
      </c>
      <c r="K295" s="2" t="s">
        <v>21</v>
      </c>
    </row>
    <row r="296" spans="1:11">
      <c r="A296" s="1" t="s">
        <v>1406</v>
      </c>
      <c r="B296" s="1" t="s">
        <v>1407</v>
      </c>
      <c r="C296" s="2" t="s">
        <v>1408</v>
      </c>
      <c r="D296" s="1" t="s">
        <v>1409</v>
      </c>
      <c r="E296" s="1" t="s">
        <v>36</v>
      </c>
      <c r="F296" s="1" t="s">
        <v>51</v>
      </c>
      <c r="G296" s="1" t="s">
        <v>1410</v>
      </c>
      <c r="H296" s="1" t="s">
        <v>57</v>
      </c>
      <c r="I296" s="1" t="s">
        <v>30</v>
      </c>
      <c r="J296" s="1" t="s">
        <v>20</v>
      </c>
      <c r="K296" s="2" t="s">
        <v>21</v>
      </c>
    </row>
    <row r="297" spans="1:11">
      <c r="A297" s="1" t="s">
        <v>1411</v>
      </c>
      <c r="B297" s="1" t="s">
        <v>1412</v>
      </c>
      <c r="C297" s="2" t="s">
        <v>1413</v>
      </c>
      <c r="D297" s="1" t="s">
        <v>1414</v>
      </c>
      <c r="E297" s="1" t="s">
        <v>15</v>
      </c>
      <c r="F297" s="1" t="s">
        <v>27</v>
      </c>
      <c r="G297" s="1" t="s">
        <v>1415</v>
      </c>
      <c r="H297" s="1" t="s">
        <v>18</v>
      </c>
      <c r="I297" s="1" t="s">
        <v>46</v>
      </c>
      <c r="J297" s="1" t="s">
        <v>74</v>
      </c>
      <c r="K297" s="2" t="s">
        <v>21</v>
      </c>
    </row>
    <row r="298" spans="1:11">
      <c r="A298" s="1" t="s">
        <v>1416</v>
      </c>
      <c r="B298" s="1" t="s">
        <v>1417</v>
      </c>
      <c r="C298" s="2" t="s">
        <v>1418</v>
      </c>
      <c r="D298" s="1" t="s">
        <v>1419</v>
      </c>
      <c r="E298" s="1" t="s">
        <v>36</v>
      </c>
      <c r="F298" s="1" t="s">
        <v>16</v>
      </c>
      <c r="G298" s="1" t="s">
        <v>1420</v>
      </c>
      <c r="H298" s="1" t="s">
        <v>38</v>
      </c>
      <c r="I298" s="1" t="s">
        <v>46</v>
      </c>
      <c r="J298" s="1" t="s">
        <v>20</v>
      </c>
      <c r="K298" s="2" t="s">
        <v>21</v>
      </c>
    </row>
    <row r="299" spans="1:11">
      <c r="A299" s="1" t="s">
        <v>1421</v>
      </c>
      <c r="B299" s="1" t="s">
        <v>1422</v>
      </c>
      <c r="C299" s="2" t="s">
        <v>117</v>
      </c>
      <c r="D299" s="1" t="s">
        <v>1423</v>
      </c>
      <c r="E299" s="1" t="s">
        <v>26</v>
      </c>
      <c r="F299" s="1" t="s">
        <v>16</v>
      </c>
      <c r="G299" s="1" t="s">
        <v>1424</v>
      </c>
      <c r="H299" s="1" t="s">
        <v>38</v>
      </c>
      <c r="I299" s="1" t="s">
        <v>68</v>
      </c>
      <c r="J299" s="1" t="s">
        <v>31</v>
      </c>
      <c r="K299" s="2" t="s">
        <v>21</v>
      </c>
    </row>
    <row r="300" spans="1:11">
      <c r="A300" s="1" t="s">
        <v>1425</v>
      </c>
      <c r="B300" s="1" t="s">
        <v>1426</v>
      </c>
      <c r="C300" s="2" t="s">
        <v>1427</v>
      </c>
      <c r="D300" s="1" t="s">
        <v>1428</v>
      </c>
      <c r="E300" s="1" t="s">
        <v>26</v>
      </c>
      <c r="F300" s="1" t="s">
        <v>16</v>
      </c>
      <c r="G300" s="1" t="s">
        <v>1429</v>
      </c>
      <c r="H300" s="1" t="s">
        <v>18</v>
      </c>
      <c r="I300" s="1" t="s">
        <v>19</v>
      </c>
      <c r="J300" s="1" t="s">
        <v>31</v>
      </c>
      <c r="K300" s="2" t="s">
        <v>21</v>
      </c>
    </row>
    <row r="301" spans="1:11">
      <c r="A301" s="1" t="s">
        <v>1430</v>
      </c>
      <c r="B301" s="1" t="s">
        <v>1431</v>
      </c>
      <c r="C301" s="2" t="s">
        <v>432</v>
      </c>
      <c r="D301" s="1" t="s">
        <v>1432</v>
      </c>
      <c r="E301" s="1" t="s">
        <v>26</v>
      </c>
      <c r="F301" s="1" t="s">
        <v>27</v>
      </c>
      <c r="G301" s="1" t="s">
        <v>1433</v>
      </c>
      <c r="H301" s="1" t="s">
        <v>38</v>
      </c>
      <c r="I301" s="1" t="s">
        <v>19</v>
      </c>
      <c r="J301" s="1" t="s">
        <v>20</v>
      </c>
      <c r="K301" s="2" t="s">
        <v>21</v>
      </c>
    </row>
    <row r="302" spans="1:11">
      <c r="A302" s="1" t="s">
        <v>1434</v>
      </c>
      <c r="B302" s="1" t="s">
        <v>1435</v>
      </c>
      <c r="C302" s="2" t="s">
        <v>1436</v>
      </c>
      <c r="D302" s="1" t="s">
        <v>1437</v>
      </c>
      <c r="E302" s="1" t="s">
        <v>36</v>
      </c>
      <c r="F302" s="1" t="s">
        <v>51</v>
      </c>
      <c r="G302" s="1" t="s">
        <v>1438</v>
      </c>
      <c r="H302" s="1" t="s">
        <v>18</v>
      </c>
      <c r="I302" s="1" t="s">
        <v>19</v>
      </c>
      <c r="J302" s="1" t="s">
        <v>31</v>
      </c>
      <c r="K302" s="2" t="s">
        <v>21</v>
      </c>
    </row>
    <row r="303" spans="1:11">
      <c r="A303" s="1" t="s">
        <v>1439</v>
      </c>
      <c r="B303" s="1" t="s">
        <v>1440</v>
      </c>
      <c r="C303" s="2" t="s">
        <v>1441</v>
      </c>
      <c r="D303" s="1" t="s">
        <v>1442</v>
      </c>
      <c r="E303" s="1" t="s">
        <v>15</v>
      </c>
      <c r="F303" s="1" t="s">
        <v>51</v>
      </c>
      <c r="G303" s="1" t="s">
        <v>1443</v>
      </c>
      <c r="H303" s="1" t="s">
        <v>18</v>
      </c>
      <c r="I303" s="1" t="s">
        <v>68</v>
      </c>
      <c r="J303" s="1" t="s">
        <v>99</v>
      </c>
      <c r="K303" s="2" t="s">
        <v>21</v>
      </c>
    </row>
    <row r="304" spans="1:11">
      <c r="A304" s="1" t="s">
        <v>1444</v>
      </c>
      <c r="B304" s="1" t="s">
        <v>1445</v>
      </c>
      <c r="C304" s="2" t="s">
        <v>578</v>
      </c>
      <c r="D304" s="1" t="s">
        <v>1446</v>
      </c>
      <c r="E304" s="1" t="s">
        <v>36</v>
      </c>
      <c r="F304" s="1" t="s">
        <v>16</v>
      </c>
      <c r="G304" s="1" t="s">
        <v>1447</v>
      </c>
      <c r="H304" s="1" t="s">
        <v>57</v>
      </c>
      <c r="I304" s="1" t="s">
        <v>68</v>
      </c>
      <c r="J304" s="1" t="s">
        <v>20</v>
      </c>
      <c r="K304" s="2" t="s">
        <v>153</v>
      </c>
    </row>
    <row r="305" spans="1:11">
      <c r="A305" s="1" t="s">
        <v>1448</v>
      </c>
      <c r="B305" s="1" t="s">
        <v>1449</v>
      </c>
      <c r="C305" s="2" t="s">
        <v>1450</v>
      </c>
      <c r="D305" s="1" t="s">
        <v>1451</v>
      </c>
      <c r="E305" s="1" t="s">
        <v>36</v>
      </c>
      <c r="F305" s="1" t="s">
        <v>16</v>
      </c>
      <c r="G305" s="1" t="s">
        <v>1452</v>
      </c>
      <c r="H305" s="1" t="s">
        <v>38</v>
      </c>
      <c r="I305" s="1" t="s">
        <v>68</v>
      </c>
      <c r="J305" s="1" t="s">
        <v>74</v>
      </c>
      <c r="K305" s="2" t="s">
        <v>21</v>
      </c>
    </row>
    <row r="306" spans="1:11">
      <c r="A306" s="1" t="s">
        <v>1453</v>
      </c>
      <c r="B306" s="1" t="s">
        <v>1454</v>
      </c>
      <c r="C306" s="2" t="s">
        <v>1455</v>
      </c>
      <c r="D306" s="1" t="s">
        <v>1456</v>
      </c>
      <c r="E306" s="1" t="s">
        <v>15</v>
      </c>
      <c r="F306" s="1" t="s">
        <v>16</v>
      </c>
      <c r="G306" s="1" t="s">
        <v>1457</v>
      </c>
      <c r="H306" s="1" t="s">
        <v>57</v>
      </c>
      <c r="I306" s="1" t="s">
        <v>19</v>
      </c>
      <c r="J306" s="1" t="s">
        <v>31</v>
      </c>
      <c r="K306" s="2" t="s">
        <v>21</v>
      </c>
    </row>
    <row r="307" spans="1:11">
      <c r="A307" s="1" t="s">
        <v>1458</v>
      </c>
      <c r="B307" s="1" t="s">
        <v>1459</v>
      </c>
      <c r="C307" s="2" t="s">
        <v>650</v>
      </c>
      <c r="D307" s="1" t="s">
        <v>1460</v>
      </c>
      <c r="E307" s="1" t="s">
        <v>26</v>
      </c>
      <c r="F307" s="1" t="s">
        <v>51</v>
      </c>
      <c r="G307" s="1" t="s">
        <v>1461</v>
      </c>
      <c r="H307" s="1" t="s">
        <v>57</v>
      </c>
      <c r="I307" s="1" t="s">
        <v>68</v>
      </c>
      <c r="J307" s="1" t="s">
        <v>99</v>
      </c>
      <c r="K307" s="2" t="s">
        <v>21</v>
      </c>
    </row>
    <row r="308" spans="1:11">
      <c r="A308" s="1" t="s">
        <v>1462</v>
      </c>
      <c r="B308" s="1" t="s">
        <v>1463</v>
      </c>
      <c r="C308" s="2" t="s">
        <v>131</v>
      </c>
      <c r="D308" s="1" t="s">
        <v>1464</v>
      </c>
      <c r="E308" s="1" t="s">
        <v>15</v>
      </c>
      <c r="F308" s="1" t="s">
        <v>16</v>
      </c>
      <c r="G308" s="1" t="s">
        <v>1465</v>
      </c>
      <c r="H308" s="1" t="s">
        <v>45</v>
      </c>
      <c r="I308" s="1" t="s">
        <v>30</v>
      </c>
      <c r="J308" s="1" t="s">
        <v>20</v>
      </c>
      <c r="K308" s="2" t="s">
        <v>21</v>
      </c>
    </row>
    <row r="309" spans="1:11">
      <c r="A309" s="1" t="s">
        <v>1466</v>
      </c>
      <c r="B309" s="1" t="s">
        <v>1467</v>
      </c>
      <c r="C309" s="2" t="s">
        <v>156</v>
      </c>
      <c r="D309" s="1" t="s">
        <v>1468</v>
      </c>
      <c r="E309" s="1" t="s">
        <v>15</v>
      </c>
      <c r="F309" s="1" t="s">
        <v>51</v>
      </c>
      <c r="G309" s="1" t="s">
        <v>1469</v>
      </c>
      <c r="H309" s="1" t="s">
        <v>57</v>
      </c>
      <c r="I309" s="1" t="s">
        <v>68</v>
      </c>
      <c r="J309" s="1" t="s">
        <v>39</v>
      </c>
      <c r="K309" s="2" t="s">
        <v>21</v>
      </c>
    </row>
    <row r="310" spans="1:11">
      <c r="A310" s="1" t="s">
        <v>1470</v>
      </c>
      <c r="B310" s="1" t="s">
        <v>1471</v>
      </c>
      <c r="C310" s="2" t="s">
        <v>721</v>
      </c>
      <c r="D310" s="1" t="s">
        <v>1472</v>
      </c>
      <c r="E310" s="1" t="s">
        <v>26</v>
      </c>
      <c r="F310" s="1" t="s">
        <v>27</v>
      </c>
      <c r="G310" s="1" t="s">
        <v>1473</v>
      </c>
      <c r="H310" s="1" t="s">
        <v>29</v>
      </c>
      <c r="I310" s="1" t="s">
        <v>68</v>
      </c>
      <c r="J310" s="1" t="s">
        <v>20</v>
      </c>
      <c r="K310" s="2" t="s">
        <v>21</v>
      </c>
    </row>
    <row r="311" spans="1:11">
      <c r="A311" s="1" t="s">
        <v>1474</v>
      </c>
      <c r="B311" s="1" t="s">
        <v>1475</v>
      </c>
      <c r="C311" s="2" t="s">
        <v>1476</v>
      </c>
      <c r="D311" s="1" t="s">
        <v>1477</v>
      </c>
      <c r="E311" s="1" t="s">
        <v>36</v>
      </c>
      <c r="F311" s="1" t="s">
        <v>51</v>
      </c>
      <c r="G311" s="1" t="s">
        <v>1478</v>
      </c>
      <c r="H311" s="1" t="s">
        <v>18</v>
      </c>
      <c r="I311" s="1" t="s">
        <v>30</v>
      </c>
      <c r="J311" s="1" t="s">
        <v>39</v>
      </c>
      <c r="K311" s="2" t="s">
        <v>21</v>
      </c>
    </row>
    <row r="312" spans="1:11">
      <c r="A312" s="1" t="s">
        <v>1479</v>
      </c>
      <c r="B312" s="1" t="s">
        <v>1480</v>
      </c>
      <c r="C312" s="2" t="s">
        <v>1481</v>
      </c>
      <c r="D312" s="1" t="s">
        <v>1482</v>
      </c>
      <c r="E312" s="1" t="s">
        <v>26</v>
      </c>
      <c r="F312" s="1" t="s">
        <v>16</v>
      </c>
      <c r="G312" s="1" t="s">
        <v>1483</v>
      </c>
      <c r="H312" s="1" t="s">
        <v>18</v>
      </c>
      <c r="I312" s="1" t="s">
        <v>30</v>
      </c>
      <c r="J312" s="1" t="s">
        <v>20</v>
      </c>
      <c r="K312" s="2" t="s">
        <v>21</v>
      </c>
    </row>
    <row r="313" spans="1:11">
      <c r="A313" s="1" t="s">
        <v>1484</v>
      </c>
      <c r="B313" s="1" t="s">
        <v>1485</v>
      </c>
      <c r="C313" s="2" t="s">
        <v>1486</v>
      </c>
      <c r="D313" s="1" t="s">
        <v>1487</v>
      </c>
      <c r="E313" s="1" t="s">
        <v>15</v>
      </c>
      <c r="F313" s="1" t="s">
        <v>16</v>
      </c>
      <c r="G313" s="1" t="s">
        <v>1488</v>
      </c>
      <c r="H313" s="1" t="s">
        <v>57</v>
      </c>
      <c r="I313" s="1" t="s">
        <v>68</v>
      </c>
      <c r="J313" s="1" t="s">
        <v>20</v>
      </c>
      <c r="K313" s="2" t="s">
        <v>21</v>
      </c>
    </row>
    <row r="314" spans="1:11">
      <c r="A314" s="1" t="s">
        <v>1489</v>
      </c>
      <c r="B314" s="1" t="s">
        <v>1490</v>
      </c>
      <c r="C314" s="2" t="s">
        <v>1009</v>
      </c>
      <c r="D314" s="1" t="s">
        <v>1491</v>
      </c>
      <c r="E314" s="1" t="s">
        <v>26</v>
      </c>
      <c r="F314" s="1" t="s">
        <v>16</v>
      </c>
      <c r="G314" s="1" t="s">
        <v>1492</v>
      </c>
      <c r="H314" s="1" t="s">
        <v>45</v>
      </c>
      <c r="I314" s="1" t="s">
        <v>46</v>
      </c>
      <c r="J314" s="1" t="s">
        <v>20</v>
      </c>
      <c r="K314" s="2" t="s">
        <v>21</v>
      </c>
    </row>
    <row r="315" spans="1:11">
      <c r="A315" s="1" t="s">
        <v>1493</v>
      </c>
      <c r="B315" s="1" t="s">
        <v>1494</v>
      </c>
      <c r="C315" s="2" t="s">
        <v>1495</v>
      </c>
      <c r="D315" s="1" t="s">
        <v>1496</v>
      </c>
      <c r="E315" s="1" t="s">
        <v>36</v>
      </c>
      <c r="F315" s="1" t="s">
        <v>51</v>
      </c>
      <c r="G315" s="1" t="s">
        <v>1497</v>
      </c>
      <c r="H315" s="1" t="s">
        <v>18</v>
      </c>
      <c r="I315" s="1" t="s">
        <v>30</v>
      </c>
      <c r="J315" s="1" t="s">
        <v>39</v>
      </c>
      <c r="K315" s="2" t="s">
        <v>21</v>
      </c>
    </row>
    <row r="316" spans="1:11">
      <c r="A316" s="1" t="s">
        <v>1498</v>
      </c>
      <c r="B316" s="1" t="s">
        <v>1499</v>
      </c>
      <c r="C316" s="2" t="s">
        <v>383</v>
      </c>
      <c r="D316" s="1" t="s">
        <v>1500</v>
      </c>
      <c r="E316" s="1" t="s">
        <v>26</v>
      </c>
      <c r="F316" s="1" t="s">
        <v>51</v>
      </c>
      <c r="G316" s="1" t="s">
        <v>1501</v>
      </c>
      <c r="H316" s="1" t="s">
        <v>57</v>
      </c>
      <c r="I316" s="1" t="s">
        <v>46</v>
      </c>
      <c r="J316" s="1" t="s">
        <v>20</v>
      </c>
      <c r="K316" s="2" t="s">
        <v>21</v>
      </c>
    </row>
    <row r="317" spans="1:11">
      <c r="A317" s="1" t="s">
        <v>1502</v>
      </c>
      <c r="B317" s="1" t="s">
        <v>1503</v>
      </c>
      <c r="C317" s="2" t="s">
        <v>1504</v>
      </c>
      <c r="D317" s="1" t="s">
        <v>1505</v>
      </c>
      <c r="E317" s="1" t="s">
        <v>26</v>
      </c>
      <c r="F317" s="1" t="s">
        <v>27</v>
      </c>
      <c r="G317" s="1" t="s">
        <v>1506</v>
      </c>
      <c r="H317" s="1" t="s">
        <v>18</v>
      </c>
      <c r="I317" s="1" t="s">
        <v>68</v>
      </c>
      <c r="J317" s="1" t="s">
        <v>39</v>
      </c>
      <c r="K317" s="2" t="s">
        <v>21</v>
      </c>
    </row>
    <row r="318" spans="1:11">
      <c r="A318" s="1" t="s">
        <v>1507</v>
      </c>
      <c r="B318" s="1" t="s">
        <v>1508</v>
      </c>
      <c r="C318" s="2" t="s">
        <v>1509</v>
      </c>
      <c r="D318" s="1" t="s">
        <v>1510</v>
      </c>
      <c r="E318" s="1" t="s">
        <v>26</v>
      </c>
      <c r="F318" s="1" t="s">
        <v>27</v>
      </c>
      <c r="G318" s="1" t="s">
        <v>1511</v>
      </c>
      <c r="H318" s="1" t="s">
        <v>57</v>
      </c>
      <c r="I318" s="1" t="s">
        <v>68</v>
      </c>
      <c r="J318" s="1" t="s">
        <v>39</v>
      </c>
      <c r="K318" s="2" t="s">
        <v>21</v>
      </c>
    </row>
    <row r="319" spans="1:11">
      <c r="A319" s="1" t="s">
        <v>1512</v>
      </c>
      <c r="B319" s="1" t="s">
        <v>1513</v>
      </c>
      <c r="C319" s="2" t="s">
        <v>937</v>
      </c>
      <c r="D319" s="1" t="s">
        <v>1514</v>
      </c>
      <c r="E319" s="1" t="s">
        <v>36</v>
      </c>
      <c r="F319" s="1" t="s">
        <v>51</v>
      </c>
      <c r="G319" s="1" t="s">
        <v>1515</v>
      </c>
      <c r="H319" s="1" t="s">
        <v>38</v>
      </c>
      <c r="I319" s="1" t="s">
        <v>30</v>
      </c>
      <c r="J319" s="1" t="s">
        <v>20</v>
      </c>
      <c r="K319" s="2" t="s">
        <v>21</v>
      </c>
    </row>
    <row r="320" spans="1:11">
      <c r="A320" s="1" t="s">
        <v>1516</v>
      </c>
      <c r="B320" s="1" t="s">
        <v>1517</v>
      </c>
      <c r="C320" s="2" t="s">
        <v>42</v>
      </c>
      <c r="D320" s="1" t="s">
        <v>1518</v>
      </c>
      <c r="E320" s="1" t="s">
        <v>26</v>
      </c>
      <c r="F320" s="1" t="s">
        <v>51</v>
      </c>
      <c r="G320" s="1" t="s">
        <v>1519</v>
      </c>
      <c r="H320" s="1" t="s">
        <v>38</v>
      </c>
      <c r="I320" s="1" t="s">
        <v>19</v>
      </c>
      <c r="J320" s="1" t="s">
        <v>20</v>
      </c>
      <c r="K320" s="2" t="s">
        <v>21</v>
      </c>
    </row>
    <row r="321" spans="1:11">
      <c r="A321" s="1" t="s">
        <v>1520</v>
      </c>
      <c r="B321" s="1" t="s">
        <v>1521</v>
      </c>
      <c r="C321" s="2" t="s">
        <v>623</v>
      </c>
      <c r="D321" s="1" t="s">
        <v>1522</v>
      </c>
      <c r="E321" s="1" t="s">
        <v>26</v>
      </c>
      <c r="F321" s="1" t="s">
        <v>16</v>
      </c>
      <c r="G321" s="1" t="s">
        <v>1523</v>
      </c>
      <c r="H321" s="1" t="s">
        <v>57</v>
      </c>
      <c r="I321" s="1" t="s">
        <v>68</v>
      </c>
      <c r="J321" s="1" t="s">
        <v>20</v>
      </c>
      <c r="K321" s="2" t="s">
        <v>21</v>
      </c>
    </row>
    <row r="322" spans="1:11">
      <c r="A322" s="1" t="s">
        <v>1524</v>
      </c>
      <c r="B322" s="1" t="s">
        <v>1525</v>
      </c>
      <c r="C322" s="2" t="s">
        <v>1200</v>
      </c>
      <c r="D322" s="1" t="s">
        <v>1526</v>
      </c>
      <c r="E322" s="1" t="s">
        <v>26</v>
      </c>
      <c r="F322" s="1" t="s">
        <v>16</v>
      </c>
      <c r="G322" s="1" t="s">
        <v>1527</v>
      </c>
      <c r="H322" s="1" t="s">
        <v>45</v>
      </c>
      <c r="I322" s="1" t="s">
        <v>46</v>
      </c>
      <c r="J322" s="1" t="s">
        <v>99</v>
      </c>
      <c r="K322" s="2" t="s">
        <v>21</v>
      </c>
    </row>
    <row r="323" spans="1:11">
      <c r="A323" s="1" t="s">
        <v>1528</v>
      </c>
      <c r="B323" s="1" t="s">
        <v>1529</v>
      </c>
      <c r="C323" s="2" t="s">
        <v>876</v>
      </c>
      <c r="D323" s="1" t="s">
        <v>1530</v>
      </c>
      <c r="E323" s="1" t="s">
        <v>26</v>
      </c>
      <c r="F323" s="1" t="s">
        <v>51</v>
      </c>
      <c r="G323" s="1" t="s">
        <v>1531</v>
      </c>
      <c r="H323" s="1" t="s">
        <v>18</v>
      </c>
      <c r="I323" s="1" t="s">
        <v>68</v>
      </c>
      <c r="J323" s="1" t="s">
        <v>31</v>
      </c>
      <c r="K323" s="2" t="s">
        <v>21</v>
      </c>
    </row>
    <row r="324" spans="1:11">
      <c r="A324" s="1" t="s">
        <v>1532</v>
      </c>
      <c r="B324" s="1" t="s">
        <v>1533</v>
      </c>
      <c r="C324" s="2" t="s">
        <v>34</v>
      </c>
      <c r="D324" s="1" t="s">
        <v>1534</v>
      </c>
      <c r="E324" s="1" t="s">
        <v>26</v>
      </c>
      <c r="F324" s="1" t="s">
        <v>16</v>
      </c>
      <c r="G324" s="1" t="s">
        <v>1535</v>
      </c>
      <c r="H324" s="1" t="s">
        <v>57</v>
      </c>
      <c r="I324" s="1" t="s">
        <v>46</v>
      </c>
      <c r="J324" s="1" t="s">
        <v>20</v>
      </c>
      <c r="K324" s="2" t="s">
        <v>21</v>
      </c>
    </row>
    <row r="325" spans="1:11">
      <c r="A325" s="1" t="s">
        <v>1536</v>
      </c>
      <c r="B325" s="1" t="s">
        <v>1537</v>
      </c>
      <c r="C325" s="2" t="s">
        <v>1538</v>
      </c>
      <c r="D325" s="1" t="s">
        <v>1539</v>
      </c>
      <c r="E325" s="1" t="s">
        <v>15</v>
      </c>
      <c r="F325" s="1" t="s">
        <v>27</v>
      </c>
      <c r="G325" s="1" t="s">
        <v>1540</v>
      </c>
      <c r="H325" s="1" t="s">
        <v>57</v>
      </c>
      <c r="I325" s="1" t="s">
        <v>68</v>
      </c>
      <c r="J325" s="1" t="s">
        <v>39</v>
      </c>
      <c r="K325" s="2" t="s">
        <v>21</v>
      </c>
    </row>
    <row r="326" spans="1:11">
      <c r="A326" s="1" t="s">
        <v>1541</v>
      </c>
      <c r="B326" s="1" t="s">
        <v>1542</v>
      </c>
      <c r="C326" s="2" t="s">
        <v>1543</v>
      </c>
      <c r="D326" s="1" t="s">
        <v>1544</v>
      </c>
      <c r="E326" s="1" t="s">
        <v>15</v>
      </c>
      <c r="F326" s="1" t="s">
        <v>16</v>
      </c>
      <c r="G326" s="1" t="s">
        <v>1545</v>
      </c>
      <c r="H326" s="1" t="s">
        <v>38</v>
      </c>
      <c r="I326" s="1" t="s">
        <v>68</v>
      </c>
      <c r="J326" s="1" t="s">
        <v>99</v>
      </c>
      <c r="K326" s="2" t="s">
        <v>21</v>
      </c>
    </row>
    <row r="327" spans="1:11">
      <c r="A327" s="1" t="s">
        <v>1546</v>
      </c>
      <c r="B327" s="1" t="s">
        <v>1547</v>
      </c>
      <c r="C327" s="2" t="s">
        <v>526</v>
      </c>
      <c r="D327" s="1" t="s">
        <v>1548</v>
      </c>
      <c r="E327" s="1" t="s">
        <v>36</v>
      </c>
      <c r="F327" s="1" t="s">
        <v>27</v>
      </c>
      <c r="G327" s="1" t="s">
        <v>1549</v>
      </c>
      <c r="H327" s="1" t="s">
        <v>57</v>
      </c>
      <c r="I327" s="1" t="s">
        <v>68</v>
      </c>
      <c r="J327" s="1" t="s">
        <v>99</v>
      </c>
      <c r="K327" s="2" t="s">
        <v>21</v>
      </c>
    </row>
    <row r="328" spans="1:11">
      <c r="A328" s="1" t="s">
        <v>1550</v>
      </c>
      <c r="B328" s="1" t="s">
        <v>1551</v>
      </c>
      <c r="C328" s="2" t="s">
        <v>1552</v>
      </c>
      <c r="D328" s="1" t="s">
        <v>1553</v>
      </c>
      <c r="E328" s="1" t="s">
        <v>15</v>
      </c>
      <c r="F328" s="1" t="s">
        <v>16</v>
      </c>
      <c r="G328" s="1" t="s">
        <v>1554</v>
      </c>
      <c r="H328" s="1" t="s">
        <v>29</v>
      </c>
      <c r="I328" s="1" t="s">
        <v>30</v>
      </c>
      <c r="J328" s="1" t="s">
        <v>74</v>
      </c>
      <c r="K328" s="2" t="s">
        <v>21</v>
      </c>
    </row>
    <row r="329" spans="1:11">
      <c r="A329" s="1" t="s">
        <v>1555</v>
      </c>
      <c r="B329" s="1" t="s">
        <v>1556</v>
      </c>
      <c r="C329" s="2" t="s">
        <v>526</v>
      </c>
      <c r="D329" s="1" t="s">
        <v>1557</v>
      </c>
      <c r="E329" s="1" t="s">
        <v>26</v>
      </c>
      <c r="F329" s="1" t="s">
        <v>16</v>
      </c>
      <c r="G329" s="1" t="s">
        <v>1558</v>
      </c>
      <c r="H329" s="1" t="s">
        <v>18</v>
      </c>
      <c r="I329" s="1" t="s">
        <v>46</v>
      </c>
      <c r="J329" s="1" t="s">
        <v>31</v>
      </c>
      <c r="K329" s="2" t="s">
        <v>21</v>
      </c>
    </row>
    <row r="330" spans="1:11">
      <c r="A330" s="1" t="s">
        <v>1559</v>
      </c>
      <c r="B330" s="1" t="s">
        <v>1560</v>
      </c>
      <c r="C330" s="2" t="s">
        <v>339</v>
      </c>
      <c r="D330" s="1" t="s">
        <v>1561</v>
      </c>
      <c r="E330" s="1" t="s">
        <v>26</v>
      </c>
      <c r="F330" s="1" t="s">
        <v>27</v>
      </c>
      <c r="G330" s="1" t="s">
        <v>1562</v>
      </c>
      <c r="H330" s="1" t="s">
        <v>18</v>
      </c>
      <c r="I330" s="1" t="s">
        <v>68</v>
      </c>
      <c r="J330" s="1" t="s">
        <v>31</v>
      </c>
      <c r="K330" s="2" t="s">
        <v>21</v>
      </c>
    </row>
    <row r="331" spans="1:11">
      <c r="A331" s="1" t="s">
        <v>1563</v>
      </c>
      <c r="B331" s="1" t="s">
        <v>1564</v>
      </c>
      <c r="C331" s="2" t="s">
        <v>1565</v>
      </c>
      <c r="D331" s="1" t="s">
        <v>1566</v>
      </c>
      <c r="E331" s="1" t="s">
        <v>15</v>
      </c>
      <c r="F331" s="1" t="s">
        <v>51</v>
      </c>
      <c r="G331" s="1" t="s">
        <v>1567</v>
      </c>
      <c r="H331" s="1" t="s">
        <v>45</v>
      </c>
      <c r="I331" s="1" t="s">
        <v>46</v>
      </c>
      <c r="J331" s="1" t="s">
        <v>74</v>
      </c>
      <c r="K331" s="2" t="s">
        <v>21</v>
      </c>
    </row>
    <row r="332" spans="1:11">
      <c r="A332" s="1" t="s">
        <v>1568</v>
      </c>
      <c r="B332" s="1" t="s">
        <v>1569</v>
      </c>
      <c r="C332" s="2" t="s">
        <v>258</v>
      </c>
      <c r="D332" s="1" t="s">
        <v>1570</v>
      </c>
      <c r="E332" s="1" t="s">
        <v>26</v>
      </c>
      <c r="F332" s="1" t="s">
        <v>51</v>
      </c>
      <c r="G332" s="1" t="s">
        <v>1571</v>
      </c>
      <c r="H332" s="1" t="s">
        <v>57</v>
      </c>
      <c r="I332" s="1" t="s">
        <v>68</v>
      </c>
      <c r="J332" s="1" t="s">
        <v>99</v>
      </c>
      <c r="K332" s="2" t="s">
        <v>21</v>
      </c>
    </row>
    <row r="333" spans="1:11">
      <c r="A333" s="1" t="s">
        <v>1572</v>
      </c>
      <c r="B333" s="1" t="s">
        <v>1573</v>
      </c>
      <c r="C333" s="2" t="s">
        <v>1223</v>
      </c>
      <c r="D333" s="1" t="s">
        <v>1574</v>
      </c>
      <c r="E333" s="1" t="s">
        <v>15</v>
      </c>
      <c r="F333" s="1" t="s">
        <v>16</v>
      </c>
      <c r="G333" s="1" t="s">
        <v>1575</v>
      </c>
      <c r="H333" s="1" t="s">
        <v>29</v>
      </c>
      <c r="I333" s="1" t="s">
        <v>30</v>
      </c>
      <c r="J333" s="1" t="s">
        <v>39</v>
      </c>
      <c r="K333" s="2" t="s">
        <v>21</v>
      </c>
    </row>
    <row r="334" spans="1:11">
      <c r="A334" s="1" t="s">
        <v>1576</v>
      </c>
      <c r="B334" s="1" t="s">
        <v>1577</v>
      </c>
      <c r="C334" s="2" t="s">
        <v>1578</v>
      </c>
      <c r="D334" s="1" t="s">
        <v>1579</v>
      </c>
      <c r="E334" s="1" t="s">
        <v>36</v>
      </c>
      <c r="F334" s="1" t="s">
        <v>27</v>
      </c>
      <c r="G334" s="1" t="s">
        <v>1580</v>
      </c>
      <c r="H334" s="1" t="s">
        <v>29</v>
      </c>
      <c r="I334" s="1" t="s">
        <v>68</v>
      </c>
      <c r="J334" s="1" t="s">
        <v>74</v>
      </c>
      <c r="K334" s="2" t="s">
        <v>21</v>
      </c>
    </row>
    <row r="335" spans="1:11">
      <c r="A335" s="1" t="s">
        <v>1581</v>
      </c>
      <c r="B335" s="1" t="s">
        <v>1582</v>
      </c>
      <c r="C335" s="2" t="s">
        <v>702</v>
      </c>
      <c r="D335" s="1" t="s">
        <v>1583</v>
      </c>
      <c r="E335" s="1" t="s">
        <v>36</v>
      </c>
      <c r="F335" s="1" t="s">
        <v>16</v>
      </c>
      <c r="G335" s="1" t="s">
        <v>1584</v>
      </c>
      <c r="H335" s="1" t="s">
        <v>38</v>
      </c>
      <c r="I335" s="1" t="s">
        <v>30</v>
      </c>
      <c r="J335" s="1" t="s">
        <v>31</v>
      </c>
      <c r="K335" s="2" t="s">
        <v>21</v>
      </c>
    </row>
    <row r="336" spans="1:11">
      <c r="A336" s="1" t="s">
        <v>1585</v>
      </c>
      <c r="B336" s="1" t="s">
        <v>1586</v>
      </c>
      <c r="C336" s="2" t="s">
        <v>383</v>
      </c>
      <c r="D336" s="1" t="s">
        <v>1587</v>
      </c>
      <c r="E336" s="1" t="s">
        <v>36</v>
      </c>
      <c r="F336" s="1" t="s">
        <v>51</v>
      </c>
      <c r="G336" s="1" t="s">
        <v>1588</v>
      </c>
      <c r="H336" s="1" t="s">
        <v>45</v>
      </c>
      <c r="I336" s="1" t="s">
        <v>46</v>
      </c>
      <c r="J336" s="1" t="s">
        <v>99</v>
      </c>
      <c r="K336" s="2" t="s">
        <v>21</v>
      </c>
    </row>
    <row r="337" spans="1:11">
      <c r="A337" s="1" t="s">
        <v>1589</v>
      </c>
      <c r="B337" s="1" t="s">
        <v>1590</v>
      </c>
      <c r="C337" s="2" t="s">
        <v>1591</v>
      </c>
      <c r="D337" s="1" t="s">
        <v>1592</v>
      </c>
      <c r="E337" s="1" t="s">
        <v>36</v>
      </c>
      <c r="F337" s="1" t="s">
        <v>27</v>
      </c>
      <c r="G337" s="1" t="s">
        <v>1593</v>
      </c>
      <c r="H337" s="1" t="s">
        <v>29</v>
      </c>
      <c r="I337" s="1" t="s">
        <v>68</v>
      </c>
      <c r="J337" s="1" t="s">
        <v>20</v>
      </c>
      <c r="K337" s="2" t="s">
        <v>21</v>
      </c>
    </row>
    <row r="338" spans="1:11">
      <c r="A338" s="1" t="s">
        <v>1594</v>
      </c>
      <c r="B338" s="1" t="s">
        <v>1595</v>
      </c>
      <c r="C338" s="2" t="s">
        <v>1596</v>
      </c>
      <c r="D338" s="1" t="s">
        <v>1597</v>
      </c>
      <c r="E338" s="1" t="s">
        <v>26</v>
      </c>
      <c r="F338" s="1" t="s">
        <v>27</v>
      </c>
      <c r="G338" s="1" t="s">
        <v>1598</v>
      </c>
      <c r="H338" s="1" t="s">
        <v>38</v>
      </c>
      <c r="I338" s="1" t="s">
        <v>30</v>
      </c>
      <c r="J338" s="1" t="s">
        <v>74</v>
      </c>
      <c r="K338" s="2" t="s">
        <v>21</v>
      </c>
    </row>
    <row r="339" spans="1:11">
      <c r="A339" s="1" t="s">
        <v>1599</v>
      </c>
      <c r="B339" s="1" t="s">
        <v>1600</v>
      </c>
      <c r="C339" s="2" t="s">
        <v>1601</v>
      </c>
      <c r="D339" s="1" t="s">
        <v>1602</v>
      </c>
      <c r="E339" s="1" t="s">
        <v>36</v>
      </c>
      <c r="F339" s="1" t="s">
        <v>16</v>
      </c>
      <c r="G339" s="1" t="s">
        <v>1603</v>
      </c>
      <c r="H339" s="1" t="s">
        <v>29</v>
      </c>
      <c r="I339" s="1" t="s">
        <v>19</v>
      </c>
      <c r="J339" s="1" t="s">
        <v>39</v>
      </c>
      <c r="K339" s="2" t="s">
        <v>21</v>
      </c>
    </row>
    <row r="340" spans="1:11">
      <c r="A340" s="1" t="s">
        <v>1604</v>
      </c>
      <c r="B340" s="1" t="s">
        <v>1605</v>
      </c>
      <c r="C340" s="2" t="s">
        <v>1606</v>
      </c>
      <c r="D340" s="1" t="s">
        <v>1607</v>
      </c>
      <c r="E340" s="1" t="s">
        <v>15</v>
      </c>
      <c r="F340" s="1" t="s">
        <v>27</v>
      </c>
      <c r="G340" s="1" t="s">
        <v>1608</v>
      </c>
      <c r="H340" s="1" t="s">
        <v>45</v>
      </c>
      <c r="I340" s="1" t="s">
        <v>19</v>
      </c>
      <c r="J340" s="1" t="s">
        <v>20</v>
      </c>
      <c r="K340" s="2" t="s">
        <v>21</v>
      </c>
    </row>
    <row r="341" spans="1:11">
      <c r="A341" s="1" t="s">
        <v>1609</v>
      </c>
      <c r="B341" s="1" t="s">
        <v>1610</v>
      </c>
      <c r="C341" s="2" t="s">
        <v>1280</v>
      </c>
      <c r="D341" s="1" t="s">
        <v>1611</v>
      </c>
      <c r="E341" s="1" t="s">
        <v>26</v>
      </c>
      <c r="F341" s="1" t="s">
        <v>16</v>
      </c>
      <c r="G341" s="1" t="s">
        <v>1612</v>
      </c>
      <c r="H341" s="1" t="s">
        <v>18</v>
      </c>
      <c r="I341" s="1" t="s">
        <v>30</v>
      </c>
      <c r="J341" s="1" t="s">
        <v>99</v>
      </c>
      <c r="K341" s="2" t="s">
        <v>21</v>
      </c>
    </row>
    <row r="342" spans="1:11">
      <c r="A342" s="1" t="s">
        <v>1613</v>
      </c>
      <c r="B342" s="1" t="s">
        <v>1614</v>
      </c>
      <c r="C342" s="2" t="s">
        <v>1481</v>
      </c>
      <c r="D342" s="1" t="s">
        <v>1615</v>
      </c>
      <c r="E342" s="1" t="s">
        <v>26</v>
      </c>
      <c r="F342" s="1" t="s">
        <v>51</v>
      </c>
      <c r="G342" s="1" t="s">
        <v>1616</v>
      </c>
      <c r="H342" s="1" t="s">
        <v>57</v>
      </c>
      <c r="I342" s="1" t="s">
        <v>68</v>
      </c>
      <c r="J342" s="1" t="s">
        <v>74</v>
      </c>
      <c r="K342" s="2" t="s">
        <v>21</v>
      </c>
    </row>
    <row r="343" spans="1:11">
      <c r="A343" s="1" t="s">
        <v>1617</v>
      </c>
      <c r="B343" s="1" t="s">
        <v>1618</v>
      </c>
      <c r="C343" s="2" t="s">
        <v>1486</v>
      </c>
      <c r="D343" s="1" t="s">
        <v>1619</v>
      </c>
      <c r="E343" s="1" t="s">
        <v>26</v>
      </c>
      <c r="F343" s="1" t="s">
        <v>27</v>
      </c>
      <c r="G343" s="1" t="s">
        <v>1620</v>
      </c>
      <c r="H343" s="1" t="s">
        <v>38</v>
      </c>
      <c r="I343" s="1" t="s">
        <v>19</v>
      </c>
      <c r="J343" s="1" t="s">
        <v>74</v>
      </c>
      <c r="K343" s="2" t="s">
        <v>21</v>
      </c>
    </row>
    <row r="344" spans="1:11">
      <c r="A344" s="1" t="s">
        <v>1621</v>
      </c>
      <c r="B344" s="1" t="s">
        <v>1622</v>
      </c>
      <c r="C344" s="2" t="s">
        <v>702</v>
      </c>
      <c r="D344" s="1" t="s">
        <v>1623</v>
      </c>
      <c r="E344" s="1" t="s">
        <v>15</v>
      </c>
      <c r="F344" s="1" t="s">
        <v>27</v>
      </c>
      <c r="G344" s="1" t="s">
        <v>1624</v>
      </c>
      <c r="H344" s="1" t="s">
        <v>57</v>
      </c>
      <c r="I344" s="1" t="s">
        <v>19</v>
      </c>
      <c r="J344" s="1" t="s">
        <v>99</v>
      </c>
      <c r="K344" s="2" t="s">
        <v>21</v>
      </c>
    </row>
    <row r="345" spans="1:11">
      <c r="A345" s="1" t="s">
        <v>1625</v>
      </c>
      <c r="B345" s="1" t="s">
        <v>1626</v>
      </c>
      <c r="C345" s="2" t="s">
        <v>224</v>
      </c>
      <c r="D345" s="1" t="s">
        <v>1627</v>
      </c>
      <c r="E345" s="1" t="s">
        <v>36</v>
      </c>
      <c r="F345" s="1" t="s">
        <v>51</v>
      </c>
      <c r="G345" s="1" t="s">
        <v>1628</v>
      </c>
      <c r="H345" s="1" t="s">
        <v>57</v>
      </c>
      <c r="I345" s="1" t="s">
        <v>46</v>
      </c>
      <c r="J345" s="1" t="s">
        <v>39</v>
      </c>
      <c r="K345" s="2" t="s">
        <v>21</v>
      </c>
    </row>
    <row r="346" spans="1:11">
      <c r="A346" s="1" t="s">
        <v>1629</v>
      </c>
      <c r="B346" s="1" t="s">
        <v>1630</v>
      </c>
      <c r="C346" s="2" t="s">
        <v>1631</v>
      </c>
      <c r="D346" s="1" t="s">
        <v>1632</v>
      </c>
      <c r="E346" s="1" t="s">
        <v>26</v>
      </c>
      <c r="F346" s="1" t="s">
        <v>51</v>
      </c>
      <c r="G346" s="1" t="s">
        <v>1633</v>
      </c>
      <c r="H346" s="1" t="s">
        <v>29</v>
      </c>
      <c r="I346" s="1" t="s">
        <v>19</v>
      </c>
      <c r="J346" s="1" t="s">
        <v>39</v>
      </c>
      <c r="K346" s="2" t="s">
        <v>21</v>
      </c>
    </row>
    <row r="347" spans="1:11">
      <c r="A347" s="1" t="s">
        <v>1634</v>
      </c>
      <c r="B347" s="1" t="s">
        <v>1635</v>
      </c>
      <c r="C347" s="2" t="s">
        <v>1060</v>
      </c>
      <c r="D347" s="1" t="s">
        <v>1636</v>
      </c>
      <c r="E347" s="1" t="s">
        <v>26</v>
      </c>
      <c r="F347" s="1" t="s">
        <v>51</v>
      </c>
      <c r="G347" s="1" t="s">
        <v>1637</v>
      </c>
      <c r="H347" s="1" t="s">
        <v>38</v>
      </c>
      <c r="I347" s="1" t="s">
        <v>68</v>
      </c>
      <c r="J347" s="1" t="s">
        <v>39</v>
      </c>
      <c r="K347" s="2" t="s">
        <v>21</v>
      </c>
    </row>
    <row r="348" spans="1:11">
      <c r="A348" s="1" t="s">
        <v>1638</v>
      </c>
      <c r="B348" s="1" t="s">
        <v>1639</v>
      </c>
      <c r="C348" s="2" t="s">
        <v>761</v>
      </c>
      <c r="D348" s="1" t="s">
        <v>1640</v>
      </c>
      <c r="E348" s="1" t="s">
        <v>26</v>
      </c>
      <c r="F348" s="1" t="s">
        <v>51</v>
      </c>
      <c r="G348" s="1" t="s">
        <v>1641</v>
      </c>
      <c r="H348" s="1" t="s">
        <v>29</v>
      </c>
      <c r="I348" s="1" t="s">
        <v>46</v>
      </c>
      <c r="J348" s="1" t="s">
        <v>39</v>
      </c>
      <c r="K348" s="2" t="s">
        <v>21</v>
      </c>
    </row>
    <row r="349" spans="1:11">
      <c r="A349" s="1" t="s">
        <v>1642</v>
      </c>
      <c r="B349" s="1" t="s">
        <v>1643</v>
      </c>
      <c r="C349" s="2" t="s">
        <v>1644</v>
      </c>
      <c r="D349" s="1" t="s">
        <v>1645</v>
      </c>
      <c r="E349" s="1" t="s">
        <v>26</v>
      </c>
      <c r="F349" s="1" t="s">
        <v>51</v>
      </c>
      <c r="G349" s="1" t="s">
        <v>1646</v>
      </c>
      <c r="H349" s="1" t="s">
        <v>57</v>
      </c>
      <c r="I349" s="1" t="s">
        <v>68</v>
      </c>
      <c r="J349" s="1" t="s">
        <v>99</v>
      </c>
      <c r="K349" s="2" t="s">
        <v>21</v>
      </c>
    </row>
    <row r="350" spans="1:11">
      <c r="A350" s="1" t="s">
        <v>1647</v>
      </c>
      <c r="B350" s="1" t="s">
        <v>1648</v>
      </c>
      <c r="C350" s="2" t="s">
        <v>176</v>
      </c>
      <c r="D350" s="1" t="s">
        <v>1649</v>
      </c>
      <c r="E350" s="1" t="s">
        <v>36</v>
      </c>
      <c r="F350" s="1" t="s">
        <v>27</v>
      </c>
      <c r="G350" s="1" t="s">
        <v>1650</v>
      </c>
      <c r="H350" s="1" t="s">
        <v>38</v>
      </c>
      <c r="I350" s="1" t="s">
        <v>46</v>
      </c>
      <c r="J350" s="1" t="s">
        <v>31</v>
      </c>
      <c r="K350" s="2" t="s">
        <v>21</v>
      </c>
    </row>
    <row r="351" spans="1:11">
      <c r="A351" s="1" t="s">
        <v>1651</v>
      </c>
      <c r="B351" s="1" t="s">
        <v>1652</v>
      </c>
      <c r="C351" s="2" t="s">
        <v>1601</v>
      </c>
      <c r="D351" s="1" t="s">
        <v>1653</v>
      </c>
      <c r="E351" s="1" t="s">
        <v>15</v>
      </c>
      <c r="F351" s="1" t="s">
        <v>51</v>
      </c>
      <c r="G351" s="1" t="s">
        <v>1654</v>
      </c>
      <c r="H351" s="1" t="s">
        <v>18</v>
      </c>
      <c r="I351" s="1" t="s">
        <v>46</v>
      </c>
      <c r="J351" s="1" t="s">
        <v>31</v>
      </c>
      <c r="K351" s="2" t="s">
        <v>21</v>
      </c>
    </row>
    <row r="352" spans="1:11">
      <c r="A352" s="1" t="s">
        <v>1655</v>
      </c>
      <c r="B352" s="1" t="s">
        <v>1656</v>
      </c>
      <c r="C352" s="2" t="s">
        <v>273</v>
      </c>
      <c r="D352" s="1" t="s">
        <v>1657</v>
      </c>
      <c r="E352" s="1" t="s">
        <v>36</v>
      </c>
      <c r="F352" s="1" t="s">
        <v>51</v>
      </c>
      <c r="G352" s="1" t="s">
        <v>1658</v>
      </c>
      <c r="H352" s="1" t="s">
        <v>18</v>
      </c>
      <c r="I352" s="1" t="s">
        <v>46</v>
      </c>
      <c r="J352" s="1" t="s">
        <v>20</v>
      </c>
      <c r="K352" s="2" t="s">
        <v>21</v>
      </c>
    </row>
    <row r="353" spans="1:11">
      <c r="A353" s="1" t="s">
        <v>1659</v>
      </c>
      <c r="B353" s="1" t="s">
        <v>1660</v>
      </c>
      <c r="C353" s="2" t="s">
        <v>1661</v>
      </c>
      <c r="D353" s="1" t="s">
        <v>1662</v>
      </c>
      <c r="E353" s="1" t="s">
        <v>26</v>
      </c>
      <c r="F353" s="1" t="s">
        <v>16</v>
      </c>
      <c r="G353" s="1" t="s">
        <v>1663</v>
      </c>
      <c r="H353" s="1" t="s">
        <v>18</v>
      </c>
      <c r="I353" s="1" t="s">
        <v>30</v>
      </c>
      <c r="J353" s="1" t="s">
        <v>31</v>
      </c>
      <c r="K353" s="2" t="s">
        <v>21</v>
      </c>
    </row>
    <row r="354" spans="1:11">
      <c r="A354" s="1" t="s">
        <v>1664</v>
      </c>
      <c r="B354" s="1" t="s">
        <v>1665</v>
      </c>
      <c r="C354" s="2" t="s">
        <v>1084</v>
      </c>
      <c r="D354" s="1" t="s">
        <v>1666</v>
      </c>
      <c r="E354" s="1" t="s">
        <v>15</v>
      </c>
      <c r="F354" s="1" t="s">
        <v>51</v>
      </c>
      <c r="G354" s="1" t="s">
        <v>1667</v>
      </c>
      <c r="H354" s="1" t="s">
        <v>57</v>
      </c>
      <c r="I354" s="1" t="s">
        <v>30</v>
      </c>
      <c r="J354" s="1" t="s">
        <v>31</v>
      </c>
      <c r="K354" s="2" t="s">
        <v>21</v>
      </c>
    </row>
    <row r="355" spans="1:11">
      <c r="A355" s="1" t="s">
        <v>1668</v>
      </c>
      <c r="B355" s="1" t="s">
        <v>1669</v>
      </c>
      <c r="C355" s="2" t="s">
        <v>1670</v>
      </c>
      <c r="D355" s="1" t="s">
        <v>1671</v>
      </c>
      <c r="E355" s="1" t="s">
        <v>26</v>
      </c>
      <c r="F355" s="1" t="s">
        <v>27</v>
      </c>
      <c r="G355" s="1" t="s">
        <v>1672</v>
      </c>
      <c r="H355" s="1" t="s">
        <v>45</v>
      </c>
      <c r="I355" s="1" t="s">
        <v>68</v>
      </c>
      <c r="J355" s="1" t="s">
        <v>31</v>
      </c>
      <c r="K355" s="2" t="s">
        <v>21</v>
      </c>
    </row>
    <row r="356" spans="1:11">
      <c r="A356" s="1" t="s">
        <v>1673</v>
      </c>
      <c r="B356" s="1" t="s">
        <v>1674</v>
      </c>
      <c r="C356" s="2" t="s">
        <v>1591</v>
      </c>
      <c r="D356" s="1" t="s">
        <v>1675</v>
      </c>
      <c r="E356" s="1" t="s">
        <v>36</v>
      </c>
      <c r="F356" s="1" t="s">
        <v>51</v>
      </c>
      <c r="G356" s="1" t="s">
        <v>1676</v>
      </c>
      <c r="H356" s="1" t="s">
        <v>29</v>
      </c>
      <c r="I356" s="1" t="s">
        <v>46</v>
      </c>
      <c r="J356" s="1" t="s">
        <v>99</v>
      </c>
      <c r="K356" s="2" t="s">
        <v>21</v>
      </c>
    </row>
    <row r="357" spans="1:11">
      <c r="A357" s="1" t="s">
        <v>1677</v>
      </c>
      <c r="B357" s="1" t="s">
        <v>1678</v>
      </c>
      <c r="C357" s="2" t="s">
        <v>603</v>
      </c>
      <c r="D357" s="1" t="s">
        <v>1679</v>
      </c>
      <c r="E357" s="1" t="s">
        <v>36</v>
      </c>
      <c r="F357" s="1" t="s">
        <v>16</v>
      </c>
      <c r="G357" s="1" t="s">
        <v>1680</v>
      </c>
      <c r="H357" s="1" t="s">
        <v>57</v>
      </c>
      <c r="I357" s="1" t="s">
        <v>68</v>
      </c>
      <c r="J357" s="1" t="s">
        <v>99</v>
      </c>
      <c r="K357" s="2" t="s">
        <v>21</v>
      </c>
    </row>
    <row r="358" spans="1:11">
      <c r="A358" s="1" t="s">
        <v>1681</v>
      </c>
      <c r="B358" s="1" t="s">
        <v>1682</v>
      </c>
      <c r="C358" s="2" t="s">
        <v>637</v>
      </c>
      <c r="D358" s="1" t="s">
        <v>1683</v>
      </c>
      <c r="E358" s="1" t="s">
        <v>26</v>
      </c>
      <c r="F358" s="1" t="s">
        <v>51</v>
      </c>
      <c r="G358" s="1" t="s">
        <v>1684</v>
      </c>
      <c r="H358" s="1" t="s">
        <v>29</v>
      </c>
      <c r="I358" s="1" t="s">
        <v>46</v>
      </c>
      <c r="J358" s="1" t="s">
        <v>20</v>
      </c>
      <c r="K358" s="2" t="s">
        <v>153</v>
      </c>
    </row>
    <row r="359" spans="1:11">
      <c r="A359" s="1" t="s">
        <v>1685</v>
      </c>
      <c r="B359" s="1" t="s">
        <v>1686</v>
      </c>
      <c r="C359" s="2" t="s">
        <v>42</v>
      </c>
      <c r="D359" s="1" t="s">
        <v>1687</v>
      </c>
      <c r="E359" s="1" t="s">
        <v>15</v>
      </c>
      <c r="F359" s="1" t="s">
        <v>27</v>
      </c>
      <c r="G359" s="1" t="s">
        <v>1688</v>
      </c>
      <c r="H359" s="1" t="s">
        <v>29</v>
      </c>
      <c r="I359" s="1" t="s">
        <v>46</v>
      </c>
      <c r="J359" s="1" t="s">
        <v>20</v>
      </c>
      <c r="K359" s="2" t="s">
        <v>153</v>
      </c>
    </row>
    <row r="360" spans="1:11">
      <c r="A360" s="1" t="s">
        <v>1689</v>
      </c>
      <c r="B360" s="1" t="s">
        <v>1690</v>
      </c>
      <c r="C360" s="2" t="s">
        <v>1691</v>
      </c>
      <c r="D360" s="1" t="s">
        <v>1692</v>
      </c>
      <c r="E360" s="1" t="s">
        <v>15</v>
      </c>
      <c r="F360" s="1" t="s">
        <v>16</v>
      </c>
      <c r="G360" s="1" t="s">
        <v>1693</v>
      </c>
      <c r="H360" s="1" t="s">
        <v>57</v>
      </c>
      <c r="I360" s="1" t="s">
        <v>19</v>
      </c>
      <c r="J360" s="1" t="s">
        <v>99</v>
      </c>
      <c r="K360" s="2" t="s">
        <v>21</v>
      </c>
    </row>
    <row r="361" spans="1:11">
      <c r="A361" s="1" t="s">
        <v>1694</v>
      </c>
      <c r="B361" s="1" t="s">
        <v>1695</v>
      </c>
      <c r="C361" s="2" t="s">
        <v>1200</v>
      </c>
      <c r="D361" s="1" t="s">
        <v>1696</v>
      </c>
      <c r="E361" s="1" t="s">
        <v>36</v>
      </c>
      <c r="F361" s="1" t="s">
        <v>27</v>
      </c>
      <c r="G361" s="1" t="s">
        <v>1697</v>
      </c>
      <c r="H361" s="1" t="s">
        <v>57</v>
      </c>
      <c r="I361" s="1" t="s">
        <v>19</v>
      </c>
      <c r="J361" s="1" t="s">
        <v>99</v>
      </c>
      <c r="K361" s="2" t="s">
        <v>21</v>
      </c>
    </row>
    <row r="362" spans="1:11">
      <c r="A362" s="1" t="s">
        <v>1698</v>
      </c>
      <c r="B362" s="1" t="s">
        <v>1699</v>
      </c>
      <c r="C362" s="2" t="s">
        <v>398</v>
      </c>
      <c r="D362" s="1" t="s">
        <v>1700</v>
      </c>
      <c r="E362" s="1" t="s">
        <v>26</v>
      </c>
      <c r="F362" s="1" t="s">
        <v>51</v>
      </c>
      <c r="G362" s="1" t="s">
        <v>1701</v>
      </c>
      <c r="H362" s="1" t="s">
        <v>18</v>
      </c>
      <c r="I362" s="1" t="s">
        <v>68</v>
      </c>
      <c r="J362" s="1" t="s">
        <v>20</v>
      </c>
      <c r="K362" s="2" t="s">
        <v>21</v>
      </c>
    </row>
    <row r="363" spans="1:11">
      <c r="A363" s="1" t="s">
        <v>1702</v>
      </c>
      <c r="B363" s="1" t="s">
        <v>1703</v>
      </c>
      <c r="C363" s="2" t="s">
        <v>234</v>
      </c>
      <c r="D363" s="1" t="s">
        <v>1704</v>
      </c>
      <c r="E363" s="1" t="s">
        <v>26</v>
      </c>
      <c r="F363" s="1" t="s">
        <v>51</v>
      </c>
      <c r="G363" s="1" t="s">
        <v>1705</v>
      </c>
      <c r="H363" s="1" t="s">
        <v>29</v>
      </c>
      <c r="I363" s="1" t="s">
        <v>30</v>
      </c>
      <c r="J363" s="1" t="s">
        <v>31</v>
      </c>
      <c r="K363" s="2" t="s">
        <v>21</v>
      </c>
    </row>
    <row r="364" spans="1:11">
      <c r="A364" s="1" t="s">
        <v>1706</v>
      </c>
      <c r="B364" s="1" t="s">
        <v>1707</v>
      </c>
      <c r="C364" s="2" t="s">
        <v>785</v>
      </c>
      <c r="D364" s="1" t="s">
        <v>1708</v>
      </c>
      <c r="E364" s="1" t="s">
        <v>36</v>
      </c>
      <c r="F364" s="1" t="s">
        <v>27</v>
      </c>
      <c r="G364" s="1" t="s">
        <v>1709</v>
      </c>
      <c r="H364" s="1" t="s">
        <v>38</v>
      </c>
      <c r="I364" s="1" t="s">
        <v>46</v>
      </c>
      <c r="J364" s="1" t="s">
        <v>99</v>
      </c>
      <c r="K364" s="2" t="s">
        <v>21</v>
      </c>
    </row>
    <row r="365" spans="1:11">
      <c r="A365" s="1" t="s">
        <v>1710</v>
      </c>
      <c r="B365" s="1" t="s">
        <v>1711</v>
      </c>
      <c r="C365" s="2" t="s">
        <v>1712</v>
      </c>
      <c r="D365" s="1" t="s">
        <v>1713</v>
      </c>
      <c r="E365" s="1" t="s">
        <v>15</v>
      </c>
      <c r="F365" s="1" t="s">
        <v>27</v>
      </c>
      <c r="G365" s="1" t="s">
        <v>1714</v>
      </c>
      <c r="H365" s="1" t="s">
        <v>18</v>
      </c>
      <c r="I365" s="1" t="s">
        <v>46</v>
      </c>
      <c r="J365" s="1" t="s">
        <v>31</v>
      </c>
      <c r="K365" s="2" t="s">
        <v>21</v>
      </c>
    </row>
    <row r="366" spans="1:11">
      <c r="A366" s="1" t="s">
        <v>1715</v>
      </c>
      <c r="B366" s="1" t="s">
        <v>1716</v>
      </c>
      <c r="C366" s="2" t="s">
        <v>1717</v>
      </c>
      <c r="D366" s="1" t="s">
        <v>1718</v>
      </c>
      <c r="E366" s="1" t="s">
        <v>26</v>
      </c>
      <c r="F366" s="1" t="s">
        <v>27</v>
      </c>
      <c r="G366" s="1" t="s">
        <v>1719</v>
      </c>
      <c r="H366" s="1" t="s">
        <v>57</v>
      </c>
      <c r="I366" s="1" t="s">
        <v>30</v>
      </c>
      <c r="J366" s="1" t="s">
        <v>20</v>
      </c>
      <c r="K366" s="2" t="s">
        <v>21</v>
      </c>
    </row>
    <row r="367" spans="1:11">
      <c r="A367" s="1" t="s">
        <v>1720</v>
      </c>
      <c r="B367" s="1" t="s">
        <v>1721</v>
      </c>
      <c r="C367" s="2" t="s">
        <v>24</v>
      </c>
      <c r="D367" s="1" t="s">
        <v>1722</v>
      </c>
      <c r="E367" s="1" t="s">
        <v>36</v>
      </c>
      <c r="F367" s="1" t="s">
        <v>27</v>
      </c>
      <c r="G367" s="1" t="s">
        <v>1723</v>
      </c>
      <c r="H367" s="1" t="s">
        <v>45</v>
      </c>
      <c r="I367" s="1" t="s">
        <v>46</v>
      </c>
      <c r="J367" s="1" t="s">
        <v>74</v>
      </c>
      <c r="K367" s="2" t="s">
        <v>21</v>
      </c>
    </row>
    <row r="368" spans="1:11">
      <c r="A368" s="1" t="s">
        <v>1724</v>
      </c>
      <c r="B368" s="1" t="s">
        <v>1725</v>
      </c>
      <c r="C368" s="2" t="s">
        <v>1267</v>
      </c>
      <c r="D368" s="1" t="s">
        <v>1726</v>
      </c>
      <c r="E368" s="1" t="s">
        <v>15</v>
      </c>
      <c r="F368" s="1" t="s">
        <v>51</v>
      </c>
      <c r="G368" s="1" t="s">
        <v>1727</v>
      </c>
      <c r="H368" s="1" t="s">
        <v>29</v>
      </c>
      <c r="I368" s="1" t="s">
        <v>30</v>
      </c>
      <c r="J368" s="1" t="s">
        <v>31</v>
      </c>
      <c r="K368" s="2" t="s">
        <v>21</v>
      </c>
    </row>
    <row r="369" spans="1:11">
      <c r="A369" s="1" t="s">
        <v>1728</v>
      </c>
      <c r="B369" s="1" t="s">
        <v>1729</v>
      </c>
      <c r="C369" s="2" t="s">
        <v>1730</v>
      </c>
      <c r="D369" s="1" t="s">
        <v>1731</v>
      </c>
      <c r="E369" s="1" t="s">
        <v>36</v>
      </c>
      <c r="F369" s="1" t="s">
        <v>51</v>
      </c>
      <c r="G369" s="1" t="s">
        <v>1732</v>
      </c>
      <c r="H369" s="1" t="s">
        <v>29</v>
      </c>
      <c r="I369" s="1" t="s">
        <v>30</v>
      </c>
      <c r="J369" s="1" t="s">
        <v>39</v>
      </c>
      <c r="K369" s="2" t="s">
        <v>21</v>
      </c>
    </row>
    <row r="370" spans="1:11">
      <c r="A370" s="1" t="s">
        <v>1733</v>
      </c>
      <c r="B370" s="1" t="s">
        <v>1734</v>
      </c>
      <c r="C370" s="2" t="s">
        <v>1735</v>
      </c>
      <c r="D370" s="1" t="s">
        <v>1736</v>
      </c>
      <c r="E370" s="1" t="s">
        <v>36</v>
      </c>
      <c r="F370" s="1" t="s">
        <v>51</v>
      </c>
      <c r="G370" s="1" t="s">
        <v>1737</v>
      </c>
      <c r="H370" s="1" t="s">
        <v>38</v>
      </c>
      <c r="I370" s="1" t="s">
        <v>30</v>
      </c>
      <c r="J370" s="1" t="s">
        <v>74</v>
      </c>
      <c r="K370" s="2" t="s">
        <v>21</v>
      </c>
    </row>
    <row r="371" spans="1:11">
      <c r="A371" s="1" t="s">
        <v>1738</v>
      </c>
      <c r="B371" s="1" t="s">
        <v>1739</v>
      </c>
      <c r="C371" s="2" t="s">
        <v>985</v>
      </c>
      <c r="D371" s="1" t="s">
        <v>1740</v>
      </c>
      <c r="E371" s="1" t="s">
        <v>36</v>
      </c>
      <c r="F371" s="1" t="s">
        <v>27</v>
      </c>
      <c r="G371" s="1" t="s">
        <v>1741</v>
      </c>
      <c r="H371" s="1" t="s">
        <v>57</v>
      </c>
      <c r="I371" s="1" t="s">
        <v>46</v>
      </c>
      <c r="J371" s="1" t="s">
        <v>99</v>
      </c>
      <c r="K371" s="2" t="s">
        <v>21</v>
      </c>
    </row>
    <row r="372" spans="1:11">
      <c r="A372" s="1" t="s">
        <v>1742</v>
      </c>
      <c r="B372" s="1" t="s">
        <v>1743</v>
      </c>
      <c r="C372" s="2" t="s">
        <v>297</v>
      </c>
      <c r="D372" s="1" t="s">
        <v>1744</v>
      </c>
      <c r="E372" s="1" t="s">
        <v>26</v>
      </c>
      <c r="F372" s="1" t="s">
        <v>16</v>
      </c>
      <c r="G372" s="1" t="s">
        <v>1745</v>
      </c>
      <c r="H372" s="1" t="s">
        <v>45</v>
      </c>
      <c r="I372" s="1" t="s">
        <v>68</v>
      </c>
      <c r="J372" s="1" t="s">
        <v>74</v>
      </c>
      <c r="K372" s="2" t="s">
        <v>21</v>
      </c>
    </row>
    <row r="373" spans="1:11">
      <c r="A373" s="1" t="s">
        <v>1746</v>
      </c>
      <c r="B373" s="1" t="s">
        <v>1747</v>
      </c>
      <c r="C373" s="2" t="s">
        <v>583</v>
      </c>
      <c r="D373" s="1" t="s">
        <v>1748</v>
      </c>
      <c r="E373" s="1" t="s">
        <v>15</v>
      </c>
      <c r="F373" s="1" t="s">
        <v>27</v>
      </c>
      <c r="G373" s="1" t="s">
        <v>1749</v>
      </c>
      <c r="H373" s="1" t="s">
        <v>38</v>
      </c>
      <c r="I373" s="1" t="s">
        <v>19</v>
      </c>
      <c r="J373" s="1" t="s">
        <v>31</v>
      </c>
      <c r="K373" s="2" t="s">
        <v>21</v>
      </c>
    </row>
    <row r="374" spans="1:11">
      <c r="A374" s="1" t="s">
        <v>1750</v>
      </c>
      <c r="B374" s="1" t="s">
        <v>1751</v>
      </c>
      <c r="C374" s="2" t="s">
        <v>937</v>
      </c>
      <c r="D374" s="1" t="s">
        <v>1752</v>
      </c>
      <c r="E374" s="1" t="s">
        <v>26</v>
      </c>
      <c r="F374" s="1" t="s">
        <v>16</v>
      </c>
      <c r="G374" s="1" t="s">
        <v>1753</v>
      </c>
      <c r="H374" s="1" t="s">
        <v>57</v>
      </c>
      <c r="I374" s="1" t="s">
        <v>19</v>
      </c>
      <c r="J374" s="1" t="s">
        <v>39</v>
      </c>
      <c r="K374" s="2" t="s">
        <v>21</v>
      </c>
    </row>
    <row r="375" spans="1:11">
      <c r="A375" s="1" t="s">
        <v>1754</v>
      </c>
      <c r="B375" s="1" t="s">
        <v>1755</v>
      </c>
      <c r="C375" s="2" t="s">
        <v>550</v>
      </c>
      <c r="D375" s="1" t="s">
        <v>1756</v>
      </c>
      <c r="E375" s="1" t="s">
        <v>36</v>
      </c>
      <c r="F375" s="1" t="s">
        <v>16</v>
      </c>
      <c r="G375" s="1" t="s">
        <v>1757</v>
      </c>
      <c r="H375" s="1" t="s">
        <v>18</v>
      </c>
      <c r="I375" s="1" t="s">
        <v>30</v>
      </c>
      <c r="J375" s="1" t="s">
        <v>31</v>
      </c>
      <c r="K375" s="2" t="s">
        <v>21</v>
      </c>
    </row>
    <row r="376" spans="1:11">
      <c r="A376" s="1" t="s">
        <v>1758</v>
      </c>
      <c r="B376" s="1" t="s">
        <v>1759</v>
      </c>
      <c r="C376" s="2" t="s">
        <v>224</v>
      </c>
      <c r="D376" s="1" t="s">
        <v>1760</v>
      </c>
      <c r="E376" s="1" t="s">
        <v>26</v>
      </c>
      <c r="F376" s="1" t="s">
        <v>16</v>
      </c>
      <c r="G376" s="1" t="s">
        <v>1761</v>
      </c>
      <c r="H376" s="1" t="s">
        <v>38</v>
      </c>
      <c r="I376" s="1" t="s">
        <v>68</v>
      </c>
      <c r="J376" s="1" t="s">
        <v>74</v>
      </c>
      <c r="K376" s="2" t="s">
        <v>21</v>
      </c>
    </row>
    <row r="377" spans="1:11">
      <c r="A377" s="1" t="s">
        <v>1762</v>
      </c>
      <c r="B377" s="1" t="s">
        <v>1763</v>
      </c>
      <c r="C377" s="2" t="s">
        <v>1299</v>
      </c>
      <c r="D377" s="1" t="s">
        <v>1764</v>
      </c>
      <c r="E377" s="1" t="s">
        <v>26</v>
      </c>
      <c r="F377" s="1" t="s">
        <v>51</v>
      </c>
      <c r="G377" s="1" t="s">
        <v>1765</v>
      </c>
      <c r="H377" s="1" t="s">
        <v>57</v>
      </c>
      <c r="I377" s="1" t="s">
        <v>19</v>
      </c>
      <c r="J377" s="1" t="s">
        <v>39</v>
      </c>
      <c r="K377" s="2" t="s">
        <v>21</v>
      </c>
    </row>
    <row r="378" spans="1:11">
      <c r="A378" s="1" t="s">
        <v>1766</v>
      </c>
      <c r="B378" s="1" t="s">
        <v>1767</v>
      </c>
      <c r="C378" s="2" t="s">
        <v>1768</v>
      </c>
      <c r="D378" s="1" t="s">
        <v>1769</v>
      </c>
      <c r="E378" s="1" t="s">
        <v>26</v>
      </c>
      <c r="F378" s="1" t="s">
        <v>16</v>
      </c>
      <c r="G378" s="1" t="s">
        <v>1770</v>
      </c>
      <c r="H378" s="1" t="s">
        <v>18</v>
      </c>
      <c r="I378" s="1" t="s">
        <v>30</v>
      </c>
      <c r="J378" s="1" t="s">
        <v>20</v>
      </c>
      <c r="K378" s="2" t="s">
        <v>21</v>
      </c>
    </row>
    <row r="379" spans="1:11">
      <c r="A379" s="1" t="s">
        <v>1771</v>
      </c>
      <c r="B379" s="1" t="s">
        <v>1772</v>
      </c>
      <c r="C379" s="2" t="s">
        <v>204</v>
      </c>
      <c r="D379" s="1" t="s">
        <v>1773</v>
      </c>
      <c r="E379" s="1" t="s">
        <v>36</v>
      </c>
      <c r="F379" s="1" t="s">
        <v>27</v>
      </c>
      <c r="G379" s="1" t="s">
        <v>1774</v>
      </c>
      <c r="H379" s="1" t="s">
        <v>38</v>
      </c>
      <c r="I379" s="1" t="s">
        <v>68</v>
      </c>
      <c r="J379" s="1" t="s">
        <v>20</v>
      </c>
      <c r="K379" s="2" t="s">
        <v>21</v>
      </c>
    </row>
    <row r="380" spans="1:11">
      <c r="A380" s="1" t="s">
        <v>1775</v>
      </c>
      <c r="B380" s="1" t="s">
        <v>1776</v>
      </c>
      <c r="C380" s="2" t="s">
        <v>1134</v>
      </c>
      <c r="D380" s="1" t="s">
        <v>1777</v>
      </c>
      <c r="E380" s="1" t="s">
        <v>36</v>
      </c>
      <c r="F380" s="1" t="s">
        <v>16</v>
      </c>
      <c r="G380" s="1" t="s">
        <v>1778</v>
      </c>
      <c r="H380" s="1" t="s">
        <v>57</v>
      </c>
      <c r="I380" s="1" t="s">
        <v>30</v>
      </c>
      <c r="J380" s="1" t="s">
        <v>31</v>
      </c>
      <c r="K380" s="2" t="s">
        <v>21</v>
      </c>
    </row>
    <row r="381" spans="1:11">
      <c r="A381" s="1" t="s">
        <v>1779</v>
      </c>
      <c r="B381" s="1" t="s">
        <v>1780</v>
      </c>
      <c r="C381" s="2" t="s">
        <v>866</v>
      </c>
      <c r="D381" s="1" t="s">
        <v>1781</v>
      </c>
      <c r="E381" s="1" t="s">
        <v>36</v>
      </c>
      <c r="F381" s="1" t="s">
        <v>27</v>
      </c>
      <c r="G381" s="1" t="s">
        <v>1782</v>
      </c>
      <c r="H381" s="1" t="s">
        <v>45</v>
      </c>
      <c r="I381" s="1" t="s">
        <v>46</v>
      </c>
      <c r="J381" s="1" t="s">
        <v>99</v>
      </c>
      <c r="K381" s="2" t="s">
        <v>21</v>
      </c>
    </row>
    <row r="382" spans="1:11">
      <c r="A382" s="1" t="s">
        <v>1783</v>
      </c>
      <c r="B382" s="1" t="s">
        <v>1784</v>
      </c>
      <c r="C382" s="2" t="s">
        <v>24</v>
      </c>
      <c r="D382" s="1" t="s">
        <v>1785</v>
      </c>
      <c r="E382" s="1" t="s">
        <v>36</v>
      </c>
      <c r="F382" s="1" t="s">
        <v>27</v>
      </c>
      <c r="G382" s="1" t="s">
        <v>1786</v>
      </c>
      <c r="H382" s="1" t="s">
        <v>29</v>
      </c>
      <c r="I382" s="1" t="s">
        <v>19</v>
      </c>
      <c r="J382" s="1" t="s">
        <v>39</v>
      </c>
      <c r="K382" s="2" t="s">
        <v>21</v>
      </c>
    </row>
    <row r="383" spans="1:11">
      <c r="A383" s="1" t="s">
        <v>1787</v>
      </c>
      <c r="B383" s="1" t="s">
        <v>1788</v>
      </c>
      <c r="C383" s="2" t="s">
        <v>452</v>
      </c>
      <c r="D383" s="1" t="s">
        <v>1789</v>
      </c>
      <c r="E383" s="1" t="s">
        <v>26</v>
      </c>
      <c r="F383" s="1" t="s">
        <v>16</v>
      </c>
      <c r="G383" s="1" t="s">
        <v>1790</v>
      </c>
      <c r="H383" s="1" t="s">
        <v>57</v>
      </c>
      <c r="I383" s="1" t="s">
        <v>46</v>
      </c>
      <c r="J383" s="1" t="s">
        <v>74</v>
      </c>
      <c r="K383" s="2" t="s">
        <v>21</v>
      </c>
    </row>
    <row r="384" spans="1:11">
      <c r="A384" s="1" t="s">
        <v>1791</v>
      </c>
      <c r="B384" s="1" t="s">
        <v>1792</v>
      </c>
      <c r="C384" s="2" t="s">
        <v>1793</v>
      </c>
      <c r="D384" s="1" t="s">
        <v>1794</v>
      </c>
      <c r="E384" s="1" t="s">
        <v>26</v>
      </c>
      <c r="F384" s="1" t="s">
        <v>16</v>
      </c>
      <c r="G384" s="1" t="s">
        <v>1795</v>
      </c>
      <c r="H384" s="1" t="s">
        <v>57</v>
      </c>
      <c r="I384" s="1" t="s">
        <v>30</v>
      </c>
      <c r="J384" s="1" t="s">
        <v>74</v>
      </c>
      <c r="K384" s="2" t="s">
        <v>21</v>
      </c>
    </row>
    <row r="385" spans="1:11">
      <c r="A385" s="1" t="s">
        <v>1796</v>
      </c>
      <c r="B385" s="1" t="s">
        <v>1797</v>
      </c>
      <c r="C385" s="2" t="s">
        <v>1798</v>
      </c>
      <c r="D385" s="1" t="s">
        <v>1799</v>
      </c>
      <c r="E385" s="1" t="s">
        <v>36</v>
      </c>
      <c r="F385" s="1" t="s">
        <v>27</v>
      </c>
      <c r="G385" s="1" t="s">
        <v>1800</v>
      </c>
      <c r="H385" s="1" t="s">
        <v>29</v>
      </c>
      <c r="I385" s="1" t="s">
        <v>19</v>
      </c>
      <c r="J385" s="1" t="s">
        <v>39</v>
      </c>
      <c r="K385" s="2" t="s">
        <v>21</v>
      </c>
    </row>
    <row r="386" spans="1:11">
      <c r="A386" s="1" t="s">
        <v>1801</v>
      </c>
      <c r="B386" s="1" t="s">
        <v>1802</v>
      </c>
      <c r="C386" s="2" t="s">
        <v>1803</v>
      </c>
      <c r="D386" s="1" t="s">
        <v>1804</v>
      </c>
      <c r="E386" s="1" t="s">
        <v>26</v>
      </c>
      <c r="F386" s="1" t="s">
        <v>27</v>
      </c>
      <c r="G386" s="1" t="s">
        <v>1549</v>
      </c>
      <c r="H386" s="1" t="s">
        <v>29</v>
      </c>
      <c r="I386" s="1" t="s">
        <v>19</v>
      </c>
      <c r="J386" s="1" t="s">
        <v>74</v>
      </c>
      <c r="K386" s="2" t="s">
        <v>21</v>
      </c>
    </row>
    <row r="387" spans="1:11">
      <c r="A387" s="1" t="s">
        <v>1805</v>
      </c>
      <c r="B387" s="1" t="s">
        <v>1806</v>
      </c>
      <c r="C387" s="2" t="s">
        <v>937</v>
      </c>
      <c r="D387" s="1" t="s">
        <v>1807</v>
      </c>
      <c r="E387" s="1" t="s">
        <v>36</v>
      </c>
      <c r="F387" s="1" t="s">
        <v>27</v>
      </c>
      <c r="G387" s="1" t="s">
        <v>1808</v>
      </c>
      <c r="H387" s="1" t="s">
        <v>29</v>
      </c>
      <c r="I387" s="1" t="s">
        <v>68</v>
      </c>
      <c r="J387" s="1" t="s">
        <v>39</v>
      </c>
      <c r="K387" s="2" t="s">
        <v>21</v>
      </c>
    </row>
    <row r="388" spans="1:11">
      <c r="A388" s="1" t="s">
        <v>1809</v>
      </c>
      <c r="B388" s="1" t="s">
        <v>1810</v>
      </c>
      <c r="C388" s="2" t="s">
        <v>588</v>
      </c>
      <c r="D388" s="1" t="s">
        <v>1811</v>
      </c>
      <c r="E388" s="1" t="s">
        <v>15</v>
      </c>
      <c r="F388" s="1" t="s">
        <v>27</v>
      </c>
      <c r="G388" s="1" t="s">
        <v>1812</v>
      </c>
      <c r="H388" s="1" t="s">
        <v>18</v>
      </c>
      <c r="I388" s="1" t="s">
        <v>46</v>
      </c>
      <c r="J388" s="1" t="s">
        <v>31</v>
      </c>
      <c r="K388" s="2" t="s">
        <v>21</v>
      </c>
    </row>
    <row r="389" spans="1:11">
      <c r="A389" s="1" t="s">
        <v>1813</v>
      </c>
      <c r="B389" s="1" t="s">
        <v>1814</v>
      </c>
      <c r="C389" s="2" t="s">
        <v>1237</v>
      </c>
      <c r="D389" s="1" t="s">
        <v>1815</v>
      </c>
      <c r="E389" s="1" t="s">
        <v>15</v>
      </c>
      <c r="F389" s="1" t="s">
        <v>51</v>
      </c>
      <c r="G389" s="1" t="s">
        <v>1816</v>
      </c>
      <c r="H389" s="1" t="s">
        <v>38</v>
      </c>
      <c r="I389" s="1" t="s">
        <v>46</v>
      </c>
      <c r="J389" s="1" t="s">
        <v>31</v>
      </c>
      <c r="K389" s="2" t="s">
        <v>21</v>
      </c>
    </row>
    <row r="390" spans="1:11">
      <c r="A390" s="1" t="s">
        <v>1817</v>
      </c>
      <c r="B390" s="1" t="s">
        <v>1818</v>
      </c>
      <c r="C390" s="2" t="s">
        <v>1819</v>
      </c>
      <c r="D390" s="1" t="s">
        <v>1820</v>
      </c>
      <c r="E390" s="1" t="s">
        <v>26</v>
      </c>
      <c r="F390" s="1" t="s">
        <v>51</v>
      </c>
      <c r="G390" s="1" t="s">
        <v>1821</v>
      </c>
      <c r="H390" s="1" t="s">
        <v>57</v>
      </c>
      <c r="I390" s="1" t="s">
        <v>30</v>
      </c>
      <c r="J390" s="1" t="s">
        <v>20</v>
      </c>
      <c r="K390" s="2" t="s">
        <v>21</v>
      </c>
    </row>
    <row r="391" spans="1:11">
      <c r="A391" s="1" t="s">
        <v>1822</v>
      </c>
      <c r="B391" s="1" t="s">
        <v>1823</v>
      </c>
      <c r="C391" s="2" t="s">
        <v>71</v>
      </c>
      <c r="D391" s="1" t="s">
        <v>1824</v>
      </c>
      <c r="E391" s="1" t="s">
        <v>15</v>
      </c>
      <c r="F391" s="1" t="s">
        <v>16</v>
      </c>
      <c r="G391" s="1" t="s">
        <v>1825</v>
      </c>
      <c r="H391" s="1" t="s">
        <v>45</v>
      </c>
      <c r="I391" s="1" t="s">
        <v>19</v>
      </c>
      <c r="J391" s="1" t="s">
        <v>31</v>
      </c>
      <c r="K391" s="2" t="s">
        <v>21</v>
      </c>
    </row>
    <row r="392" spans="1:11">
      <c r="A392" s="1" t="s">
        <v>1826</v>
      </c>
      <c r="B392" s="1" t="s">
        <v>1827</v>
      </c>
      <c r="C392" s="2" t="s">
        <v>866</v>
      </c>
      <c r="D392" s="1" t="s">
        <v>1828</v>
      </c>
      <c r="E392" s="1" t="s">
        <v>26</v>
      </c>
      <c r="F392" s="1" t="s">
        <v>51</v>
      </c>
      <c r="G392" s="1" t="s">
        <v>1829</v>
      </c>
      <c r="H392" s="1" t="s">
        <v>18</v>
      </c>
      <c r="I392" s="1" t="s">
        <v>19</v>
      </c>
      <c r="J392" s="1" t="s">
        <v>39</v>
      </c>
      <c r="K392" s="2" t="s">
        <v>21</v>
      </c>
    </row>
    <row r="393" spans="1:11">
      <c r="A393" s="1" t="s">
        <v>1830</v>
      </c>
      <c r="B393" s="1" t="s">
        <v>1831</v>
      </c>
      <c r="C393" s="2" t="s">
        <v>1832</v>
      </c>
      <c r="D393" s="1" t="s">
        <v>1833</v>
      </c>
      <c r="E393" s="1" t="s">
        <v>26</v>
      </c>
      <c r="F393" s="1" t="s">
        <v>27</v>
      </c>
      <c r="G393" s="1" t="s">
        <v>1834</v>
      </c>
      <c r="H393" s="1" t="s">
        <v>29</v>
      </c>
      <c r="I393" s="1" t="s">
        <v>30</v>
      </c>
      <c r="J393" s="1" t="s">
        <v>39</v>
      </c>
      <c r="K393" s="2" t="s">
        <v>21</v>
      </c>
    </row>
    <row r="394" spans="1:11">
      <c r="A394" s="1" t="s">
        <v>1835</v>
      </c>
      <c r="B394" s="1" t="s">
        <v>1836</v>
      </c>
      <c r="C394" s="2" t="s">
        <v>799</v>
      </c>
      <c r="D394" s="1" t="s">
        <v>1837</v>
      </c>
      <c r="E394" s="1" t="s">
        <v>36</v>
      </c>
      <c r="F394" s="1" t="s">
        <v>51</v>
      </c>
      <c r="G394" s="1" t="s">
        <v>1838</v>
      </c>
      <c r="H394" s="1" t="s">
        <v>57</v>
      </c>
      <c r="I394" s="1" t="s">
        <v>30</v>
      </c>
      <c r="J394" s="1" t="s">
        <v>39</v>
      </c>
      <c r="K394" s="2" t="s">
        <v>21</v>
      </c>
    </row>
    <row r="395" spans="1:11">
      <c r="A395" s="1" t="s">
        <v>1839</v>
      </c>
      <c r="B395" s="1" t="s">
        <v>1840</v>
      </c>
      <c r="C395" s="2" t="s">
        <v>1841</v>
      </c>
      <c r="D395" s="1" t="s">
        <v>1842</v>
      </c>
      <c r="E395" s="1" t="s">
        <v>36</v>
      </c>
      <c r="F395" s="1" t="s">
        <v>16</v>
      </c>
      <c r="G395" s="1" t="s">
        <v>1843</v>
      </c>
      <c r="H395" s="1" t="s">
        <v>38</v>
      </c>
      <c r="I395" s="1" t="s">
        <v>46</v>
      </c>
      <c r="J395" s="1" t="s">
        <v>20</v>
      </c>
      <c r="K395" s="2" t="s">
        <v>21</v>
      </c>
    </row>
    <row r="396" spans="1:11">
      <c r="A396" s="1" t="s">
        <v>1844</v>
      </c>
      <c r="B396" s="1" t="s">
        <v>1845</v>
      </c>
      <c r="C396" s="2" t="s">
        <v>452</v>
      </c>
      <c r="D396" s="1" t="s">
        <v>1846</v>
      </c>
      <c r="E396" s="1" t="s">
        <v>15</v>
      </c>
      <c r="F396" s="1" t="s">
        <v>51</v>
      </c>
      <c r="G396" s="1" t="s">
        <v>1847</v>
      </c>
      <c r="H396" s="1" t="s">
        <v>18</v>
      </c>
      <c r="I396" s="1" t="s">
        <v>46</v>
      </c>
      <c r="J396" s="1" t="s">
        <v>74</v>
      </c>
      <c r="K396" s="2" t="s">
        <v>21</v>
      </c>
    </row>
    <row r="397" spans="1:11">
      <c r="A397" s="1" t="s">
        <v>1848</v>
      </c>
      <c r="B397" s="1" t="s">
        <v>1849</v>
      </c>
      <c r="C397" s="2" t="s">
        <v>1850</v>
      </c>
      <c r="D397" s="1" t="s">
        <v>1851</v>
      </c>
      <c r="E397" s="1" t="s">
        <v>15</v>
      </c>
      <c r="F397" s="1" t="s">
        <v>51</v>
      </c>
      <c r="G397" s="1" t="s">
        <v>1852</v>
      </c>
      <c r="H397" s="1" t="s">
        <v>57</v>
      </c>
      <c r="I397" s="1" t="s">
        <v>46</v>
      </c>
      <c r="J397" s="1" t="s">
        <v>39</v>
      </c>
      <c r="K397" s="2" t="s">
        <v>21</v>
      </c>
    </row>
    <row r="398" spans="1:11">
      <c r="A398" s="1" t="s">
        <v>1853</v>
      </c>
      <c r="B398" s="1" t="s">
        <v>1854</v>
      </c>
      <c r="C398" s="2" t="s">
        <v>608</v>
      </c>
      <c r="D398" s="1" t="s">
        <v>1855</v>
      </c>
      <c r="E398" s="1" t="s">
        <v>26</v>
      </c>
      <c r="F398" s="1" t="s">
        <v>51</v>
      </c>
      <c r="G398" s="1" t="s">
        <v>1856</v>
      </c>
      <c r="H398" s="1" t="s">
        <v>57</v>
      </c>
      <c r="I398" s="1" t="s">
        <v>46</v>
      </c>
      <c r="J398" s="1" t="s">
        <v>99</v>
      </c>
      <c r="K398" s="2" t="s">
        <v>21</v>
      </c>
    </row>
    <row r="399" spans="1:11">
      <c r="A399" s="1" t="s">
        <v>1857</v>
      </c>
      <c r="B399" s="1" t="s">
        <v>1858</v>
      </c>
      <c r="C399" s="2" t="s">
        <v>1578</v>
      </c>
      <c r="D399" s="1" t="s">
        <v>1859</v>
      </c>
      <c r="E399" s="1" t="s">
        <v>26</v>
      </c>
      <c r="F399" s="1" t="s">
        <v>16</v>
      </c>
      <c r="G399" s="1" t="s">
        <v>1860</v>
      </c>
      <c r="H399" s="1" t="s">
        <v>38</v>
      </c>
      <c r="I399" s="1" t="s">
        <v>46</v>
      </c>
      <c r="J399" s="1" t="s">
        <v>74</v>
      </c>
      <c r="K399" s="2" t="s">
        <v>21</v>
      </c>
    </row>
    <row r="400" spans="1:11">
      <c r="A400" s="1" t="s">
        <v>1861</v>
      </c>
      <c r="B400" s="1" t="s">
        <v>1862</v>
      </c>
      <c r="C400" s="2" t="s">
        <v>1863</v>
      </c>
      <c r="D400" s="1" t="s">
        <v>1864</v>
      </c>
      <c r="E400" s="1" t="s">
        <v>26</v>
      </c>
      <c r="F400" s="1" t="s">
        <v>16</v>
      </c>
      <c r="G400" s="1" t="s">
        <v>1865</v>
      </c>
      <c r="H400" s="1" t="s">
        <v>18</v>
      </c>
      <c r="I400" s="1" t="s">
        <v>68</v>
      </c>
      <c r="J400" s="1" t="s">
        <v>39</v>
      </c>
      <c r="K400" s="2" t="s">
        <v>21</v>
      </c>
    </row>
    <row r="401" spans="1:11">
      <c r="A401" s="1" t="s">
        <v>1866</v>
      </c>
      <c r="B401" s="1" t="s">
        <v>1867</v>
      </c>
      <c r="C401" s="2" t="s">
        <v>1868</v>
      </c>
      <c r="D401" s="1" t="s">
        <v>1869</v>
      </c>
      <c r="E401" s="1" t="s">
        <v>15</v>
      </c>
      <c r="F401" s="1" t="s">
        <v>51</v>
      </c>
      <c r="G401" s="1" t="s">
        <v>1870</v>
      </c>
      <c r="H401" s="1" t="s">
        <v>29</v>
      </c>
      <c r="I401" s="1" t="s">
        <v>46</v>
      </c>
      <c r="J401" s="1" t="s">
        <v>74</v>
      </c>
      <c r="K401" s="2" t="s">
        <v>21</v>
      </c>
    </row>
    <row r="402" spans="1:11">
      <c r="A402" s="1" t="s">
        <v>1871</v>
      </c>
      <c r="B402" s="1" t="s">
        <v>1872</v>
      </c>
      <c r="C402" s="2" t="s">
        <v>1257</v>
      </c>
      <c r="D402" s="1" t="s">
        <v>1873</v>
      </c>
      <c r="E402" s="1" t="s">
        <v>26</v>
      </c>
      <c r="F402" s="1" t="s">
        <v>16</v>
      </c>
      <c r="G402" s="1" t="s">
        <v>1874</v>
      </c>
      <c r="H402" s="1" t="s">
        <v>38</v>
      </c>
      <c r="I402" s="1" t="s">
        <v>46</v>
      </c>
      <c r="J402" s="1" t="s">
        <v>74</v>
      </c>
      <c r="K402" s="2" t="s">
        <v>21</v>
      </c>
    </row>
    <row r="403" spans="1:11">
      <c r="A403" s="1" t="s">
        <v>1875</v>
      </c>
      <c r="B403" s="1" t="s">
        <v>1876</v>
      </c>
      <c r="C403" s="2" t="s">
        <v>716</v>
      </c>
      <c r="D403" s="1" t="s">
        <v>1877</v>
      </c>
      <c r="E403" s="1" t="s">
        <v>26</v>
      </c>
      <c r="F403" s="1" t="s">
        <v>27</v>
      </c>
      <c r="G403" s="1" t="s">
        <v>1878</v>
      </c>
      <c r="H403" s="1" t="s">
        <v>45</v>
      </c>
      <c r="I403" s="1" t="s">
        <v>30</v>
      </c>
      <c r="J403" s="1" t="s">
        <v>31</v>
      </c>
      <c r="K403" s="2" t="s">
        <v>21</v>
      </c>
    </row>
    <row r="404" spans="1:11">
      <c r="A404" s="1" t="s">
        <v>1879</v>
      </c>
      <c r="B404" s="1" t="s">
        <v>1880</v>
      </c>
      <c r="C404" s="2" t="s">
        <v>1000</v>
      </c>
      <c r="D404" s="1" t="s">
        <v>1881</v>
      </c>
      <c r="E404" s="1" t="s">
        <v>26</v>
      </c>
      <c r="F404" s="1" t="s">
        <v>51</v>
      </c>
      <c r="G404" s="1" t="s">
        <v>1882</v>
      </c>
      <c r="H404" s="1" t="s">
        <v>38</v>
      </c>
      <c r="I404" s="1" t="s">
        <v>19</v>
      </c>
      <c r="J404" s="1" t="s">
        <v>20</v>
      </c>
      <c r="K404" s="2" t="s">
        <v>21</v>
      </c>
    </row>
    <row r="405" spans="1:11">
      <c r="A405" s="1" t="s">
        <v>1883</v>
      </c>
      <c r="B405" s="1" t="s">
        <v>1884</v>
      </c>
      <c r="C405" s="2" t="s">
        <v>952</v>
      </c>
      <c r="D405" s="1" t="s">
        <v>1885</v>
      </c>
      <c r="E405" s="1" t="s">
        <v>26</v>
      </c>
      <c r="F405" s="1" t="s">
        <v>27</v>
      </c>
      <c r="G405" s="1" t="s">
        <v>1886</v>
      </c>
      <c r="H405" s="1" t="s">
        <v>57</v>
      </c>
      <c r="I405" s="1" t="s">
        <v>30</v>
      </c>
      <c r="J405" s="1" t="s">
        <v>31</v>
      </c>
      <c r="K405" s="2" t="s">
        <v>21</v>
      </c>
    </row>
    <row r="406" spans="1:11">
      <c r="A406" s="1" t="s">
        <v>1887</v>
      </c>
      <c r="B406" s="1" t="s">
        <v>1888</v>
      </c>
      <c r="C406" s="2" t="s">
        <v>292</v>
      </c>
      <c r="D406" s="1" t="s">
        <v>1889</v>
      </c>
      <c r="E406" s="1" t="s">
        <v>36</v>
      </c>
      <c r="F406" s="1" t="s">
        <v>51</v>
      </c>
      <c r="G406" s="1" t="s">
        <v>1890</v>
      </c>
      <c r="H406" s="1" t="s">
        <v>38</v>
      </c>
      <c r="I406" s="1" t="s">
        <v>46</v>
      </c>
      <c r="J406" s="1" t="s">
        <v>74</v>
      </c>
      <c r="K406" s="2" t="s">
        <v>21</v>
      </c>
    </row>
    <row r="407" spans="1:11">
      <c r="A407" s="1" t="s">
        <v>1891</v>
      </c>
      <c r="B407" s="1" t="s">
        <v>1892</v>
      </c>
      <c r="C407" s="2" t="s">
        <v>1893</v>
      </c>
      <c r="D407" s="1" t="s">
        <v>1894</v>
      </c>
      <c r="E407" s="1" t="s">
        <v>15</v>
      </c>
      <c r="F407" s="1" t="s">
        <v>16</v>
      </c>
      <c r="G407" s="1" t="s">
        <v>1895</v>
      </c>
      <c r="H407" s="1" t="s">
        <v>18</v>
      </c>
      <c r="I407" s="1" t="s">
        <v>30</v>
      </c>
      <c r="J407" s="1" t="s">
        <v>74</v>
      </c>
      <c r="K407" s="2" t="s">
        <v>21</v>
      </c>
    </row>
    <row r="408" spans="1:11">
      <c r="A408" s="1" t="s">
        <v>1896</v>
      </c>
      <c r="B408" s="1" t="s">
        <v>1897</v>
      </c>
      <c r="C408" s="2" t="s">
        <v>1898</v>
      </c>
      <c r="D408" s="1" t="s">
        <v>1899</v>
      </c>
      <c r="E408" s="1" t="s">
        <v>36</v>
      </c>
      <c r="F408" s="1" t="s">
        <v>51</v>
      </c>
      <c r="G408" s="1" t="s">
        <v>1900</v>
      </c>
      <c r="H408" s="1" t="s">
        <v>38</v>
      </c>
      <c r="I408" s="1" t="s">
        <v>46</v>
      </c>
      <c r="J408" s="1" t="s">
        <v>99</v>
      </c>
      <c r="K408" s="2" t="s">
        <v>21</v>
      </c>
    </row>
    <row r="409" spans="1:11">
      <c r="A409" s="1" t="s">
        <v>1901</v>
      </c>
      <c r="B409" s="1" t="s">
        <v>1902</v>
      </c>
      <c r="C409" s="2" t="s">
        <v>1450</v>
      </c>
      <c r="D409" s="1" t="s">
        <v>1903</v>
      </c>
      <c r="E409" s="1" t="s">
        <v>36</v>
      </c>
      <c r="F409" s="1" t="s">
        <v>27</v>
      </c>
      <c r="G409" s="1" t="s">
        <v>1904</v>
      </c>
      <c r="H409" s="1" t="s">
        <v>57</v>
      </c>
      <c r="I409" s="1" t="s">
        <v>19</v>
      </c>
      <c r="J409" s="1" t="s">
        <v>74</v>
      </c>
      <c r="K409" s="2" t="s">
        <v>21</v>
      </c>
    </row>
    <row r="410" spans="1:11">
      <c r="A410" s="1" t="s">
        <v>1905</v>
      </c>
      <c r="B410" s="1" t="s">
        <v>1906</v>
      </c>
      <c r="C410" s="2" t="s">
        <v>1596</v>
      </c>
      <c r="D410" s="1" t="s">
        <v>1907</v>
      </c>
      <c r="E410" s="1" t="s">
        <v>15</v>
      </c>
      <c r="F410" s="1" t="s">
        <v>16</v>
      </c>
      <c r="G410" s="1" t="s">
        <v>1908</v>
      </c>
      <c r="H410" s="1" t="s">
        <v>45</v>
      </c>
      <c r="I410" s="1" t="s">
        <v>19</v>
      </c>
      <c r="J410" s="1" t="s">
        <v>99</v>
      </c>
      <c r="K410" s="2" t="s">
        <v>21</v>
      </c>
    </row>
    <row r="411" spans="1:11">
      <c r="A411" s="1" t="s">
        <v>1909</v>
      </c>
      <c r="B411" s="1" t="s">
        <v>1910</v>
      </c>
      <c r="C411" s="2" t="s">
        <v>752</v>
      </c>
      <c r="D411" s="1" t="s">
        <v>1911</v>
      </c>
      <c r="E411" s="1" t="s">
        <v>26</v>
      </c>
      <c r="F411" s="1" t="s">
        <v>27</v>
      </c>
      <c r="G411" s="1" t="s">
        <v>1912</v>
      </c>
      <c r="H411" s="1" t="s">
        <v>45</v>
      </c>
      <c r="I411" s="1" t="s">
        <v>30</v>
      </c>
      <c r="J411" s="1" t="s">
        <v>39</v>
      </c>
      <c r="K411" s="2" t="s">
        <v>21</v>
      </c>
    </row>
    <row r="412" spans="1:11">
      <c r="A412" s="1" t="s">
        <v>1913</v>
      </c>
      <c r="B412" s="1" t="s">
        <v>1914</v>
      </c>
      <c r="C412" s="2" t="s">
        <v>1257</v>
      </c>
      <c r="D412" s="1" t="s">
        <v>1915</v>
      </c>
      <c r="E412" s="1" t="s">
        <v>26</v>
      </c>
      <c r="F412" s="1" t="s">
        <v>16</v>
      </c>
      <c r="G412" s="1" t="s">
        <v>1916</v>
      </c>
      <c r="H412" s="1" t="s">
        <v>18</v>
      </c>
      <c r="I412" s="1" t="s">
        <v>46</v>
      </c>
      <c r="J412" s="1" t="s">
        <v>31</v>
      </c>
      <c r="K412" s="2" t="s">
        <v>21</v>
      </c>
    </row>
    <row r="413" spans="1:11">
      <c r="A413" s="1" t="s">
        <v>1917</v>
      </c>
      <c r="B413" s="1" t="s">
        <v>1918</v>
      </c>
      <c r="C413" s="2" t="s">
        <v>663</v>
      </c>
      <c r="D413" s="1" t="s">
        <v>1919</v>
      </c>
      <c r="E413" s="1" t="s">
        <v>26</v>
      </c>
      <c r="F413" s="1" t="s">
        <v>51</v>
      </c>
      <c r="G413" s="1" t="s">
        <v>1920</v>
      </c>
      <c r="H413" s="1" t="s">
        <v>57</v>
      </c>
      <c r="I413" s="1" t="s">
        <v>46</v>
      </c>
      <c r="J413" s="1" t="s">
        <v>99</v>
      </c>
      <c r="K413" s="2" t="s">
        <v>21</v>
      </c>
    </row>
    <row r="414" spans="1:11">
      <c r="A414" s="1" t="s">
        <v>1921</v>
      </c>
      <c r="B414" s="1" t="s">
        <v>1922</v>
      </c>
      <c r="C414" s="2" t="s">
        <v>1606</v>
      </c>
      <c r="D414" s="1" t="s">
        <v>1923</v>
      </c>
      <c r="E414" s="1" t="s">
        <v>26</v>
      </c>
      <c r="F414" s="1" t="s">
        <v>51</v>
      </c>
      <c r="G414" s="1" t="s">
        <v>1924</v>
      </c>
      <c r="H414" s="1" t="s">
        <v>45</v>
      </c>
      <c r="I414" s="1" t="s">
        <v>46</v>
      </c>
      <c r="J414" s="1" t="s">
        <v>99</v>
      </c>
      <c r="K414" s="2" t="s">
        <v>21</v>
      </c>
    </row>
    <row r="415" spans="1:11">
      <c r="A415" s="1" t="s">
        <v>1925</v>
      </c>
      <c r="B415" s="1" t="s">
        <v>1926</v>
      </c>
      <c r="C415" s="2" t="s">
        <v>1841</v>
      </c>
      <c r="D415" s="1" t="s">
        <v>61</v>
      </c>
      <c r="E415" s="1" t="s">
        <v>26</v>
      </c>
      <c r="F415" s="1" t="s">
        <v>16</v>
      </c>
      <c r="G415" s="1" t="s">
        <v>1927</v>
      </c>
      <c r="H415" s="1" t="s">
        <v>57</v>
      </c>
      <c r="I415" s="1" t="s">
        <v>30</v>
      </c>
      <c r="J415" s="1" t="s">
        <v>99</v>
      </c>
      <c r="K415" s="2" t="s">
        <v>21</v>
      </c>
    </row>
    <row r="416" spans="1:11">
      <c r="A416" s="1" t="s">
        <v>1928</v>
      </c>
      <c r="B416" s="1" t="s">
        <v>1929</v>
      </c>
      <c r="C416" s="2" t="s">
        <v>1863</v>
      </c>
      <c r="D416" s="1" t="s">
        <v>1930</v>
      </c>
      <c r="E416" s="1" t="s">
        <v>26</v>
      </c>
      <c r="F416" s="1" t="s">
        <v>27</v>
      </c>
      <c r="G416" s="1" t="s">
        <v>1931</v>
      </c>
      <c r="H416" s="1" t="s">
        <v>38</v>
      </c>
      <c r="I416" s="1" t="s">
        <v>19</v>
      </c>
      <c r="J416" s="1" t="s">
        <v>20</v>
      </c>
      <c r="K416" s="2" t="s">
        <v>21</v>
      </c>
    </row>
    <row r="417" spans="1:11">
      <c r="A417" s="1" t="s">
        <v>1932</v>
      </c>
      <c r="B417" s="1" t="s">
        <v>1933</v>
      </c>
      <c r="C417" s="2" t="s">
        <v>1934</v>
      </c>
      <c r="D417" s="1" t="s">
        <v>1935</v>
      </c>
      <c r="E417" s="1" t="s">
        <v>15</v>
      </c>
      <c r="F417" s="1" t="s">
        <v>51</v>
      </c>
      <c r="G417" s="1" t="s">
        <v>1936</v>
      </c>
      <c r="H417" s="1" t="s">
        <v>29</v>
      </c>
      <c r="I417" s="1" t="s">
        <v>30</v>
      </c>
      <c r="J417" s="1" t="s">
        <v>20</v>
      </c>
      <c r="K417" s="2" t="s">
        <v>21</v>
      </c>
    </row>
    <row r="418" spans="1:11">
      <c r="A418" s="1" t="s">
        <v>1937</v>
      </c>
      <c r="B418" s="1" t="s">
        <v>1938</v>
      </c>
      <c r="C418" s="2" t="s">
        <v>1045</v>
      </c>
      <c r="D418" s="1" t="s">
        <v>1939</v>
      </c>
      <c r="E418" s="1" t="s">
        <v>36</v>
      </c>
      <c r="F418" s="1" t="s">
        <v>51</v>
      </c>
      <c r="G418" s="1" t="s">
        <v>1011</v>
      </c>
      <c r="H418" s="1" t="s">
        <v>18</v>
      </c>
      <c r="I418" s="1" t="s">
        <v>19</v>
      </c>
      <c r="J418" s="1" t="s">
        <v>74</v>
      </c>
      <c r="K418" s="2" t="s">
        <v>21</v>
      </c>
    </row>
    <row r="419" spans="1:11">
      <c r="A419" s="1" t="s">
        <v>1940</v>
      </c>
      <c r="B419" s="1" t="s">
        <v>1941</v>
      </c>
      <c r="C419" s="2" t="s">
        <v>1942</v>
      </c>
      <c r="D419" s="1" t="s">
        <v>1943</v>
      </c>
      <c r="E419" s="1" t="s">
        <v>36</v>
      </c>
      <c r="F419" s="1" t="s">
        <v>16</v>
      </c>
      <c r="G419" s="1" t="s">
        <v>1944</v>
      </c>
      <c r="H419" s="1" t="s">
        <v>57</v>
      </c>
      <c r="I419" s="1" t="s">
        <v>46</v>
      </c>
      <c r="J419" s="1" t="s">
        <v>31</v>
      </c>
      <c r="K419" s="2" t="s">
        <v>21</v>
      </c>
    </row>
    <row r="420" spans="1:11">
      <c r="A420" s="1" t="s">
        <v>1945</v>
      </c>
      <c r="B420" s="1" t="s">
        <v>1946</v>
      </c>
      <c r="C420" s="2" t="s">
        <v>650</v>
      </c>
      <c r="D420" s="1" t="s">
        <v>1947</v>
      </c>
      <c r="E420" s="1" t="s">
        <v>26</v>
      </c>
      <c r="F420" s="1" t="s">
        <v>27</v>
      </c>
      <c r="G420" s="1" t="s">
        <v>1948</v>
      </c>
      <c r="H420" s="1" t="s">
        <v>38</v>
      </c>
      <c r="I420" s="1" t="s">
        <v>46</v>
      </c>
      <c r="J420" s="1" t="s">
        <v>99</v>
      </c>
      <c r="K420" s="2" t="s">
        <v>21</v>
      </c>
    </row>
    <row r="421" spans="1:11">
      <c r="A421" s="1" t="s">
        <v>1949</v>
      </c>
      <c r="B421" s="1" t="s">
        <v>1950</v>
      </c>
      <c r="C421" s="2" t="s">
        <v>721</v>
      </c>
      <c r="D421" s="1" t="s">
        <v>1951</v>
      </c>
      <c r="E421" s="1" t="s">
        <v>36</v>
      </c>
      <c r="F421" s="1" t="s">
        <v>27</v>
      </c>
      <c r="G421" s="1" t="s">
        <v>1952</v>
      </c>
      <c r="H421" s="1" t="s">
        <v>57</v>
      </c>
      <c r="I421" s="1" t="s">
        <v>68</v>
      </c>
      <c r="J421" s="1" t="s">
        <v>39</v>
      </c>
      <c r="K421" s="2" t="s">
        <v>21</v>
      </c>
    </row>
    <row r="422" spans="1:11">
      <c r="A422" s="1" t="s">
        <v>1953</v>
      </c>
      <c r="B422" s="1" t="s">
        <v>1954</v>
      </c>
      <c r="C422" s="2" t="s">
        <v>1955</v>
      </c>
      <c r="D422" s="1" t="s">
        <v>1956</v>
      </c>
      <c r="E422" s="1" t="s">
        <v>15</v>
      </c>
      <c r="F422" s="1" t="s">
        <v>16</v>
      </c>
      <c r="G422" s="1" t="s">
        <v>1957</v>
      </c>
      <c r="H422" s="1" t="s">
        <v>38</v>
      </c>
      <c r="I422" s="1" t="s">
        <v>68</v>
      </c>
      <c r="J422" s="1" t="s">
        <v>31</v>
      </c>
      <c r="K422" s="2" t="s">
        <v>21</v>
      </c>
    </row>
    <row r="423" spans="1:11">
      <c r="A423" s="1" t="s">
        <v>1958</v>
      </c>
      <c r="B423" s="1" t="s">
        <v>1959</v>
      </c>
      <c r="C423" s="2" t="s">
        <v>809</v>
      </c>
      <c r="D423" s="1" t="s">
        <v>1960</v>
      </c>
      <c r="E423" s="1" t="s">
        <v>36</v>
      </c>
      <c r="F423" s="1" t="s">
        <v>16</v>
      </c>
      <c r="G423" s="1" t="s">
        <v>1961</v>
      </c>
      <c r="H423" s="1" t="s">
        <v>38</v>
      </c>
      <c r="I423" s="1" t="s">
        <v>68</v>
      </c>
      <c r="J423" s="1" t="s">
        <v>99</v>
      </c>
      <c r="K423" s="2" t="s">
        <v>21</v>
      </c>
    </row>
    <row r="424" spans="1:11">
      <c r="A424" s="1" t="s">
        <v>1962</v>
      </c>
      <c r="B424" s="1" t="s">
        <v>1963</v>
      </c>
      <c r="C424" s="2" t="s">
        <v>378</v>
      </c>
      <c r="D424" s="1" t="s">
        <v>1964</v>
      </c>
      <c r="E424" s="1" t="s">
        <v>36</v>
      </c>
      <c r="F424" s="1" t="s">
        <v>27</v>
      </c>
      <c r="G424" s="1" t="s">
        <v>1965</v>
      </c>
      <c r="H424" s="1" t="s">
        <v>18</v>
      </c>
      <c r="I424" s="1" t="s">
        <v>19</v>
      </c>
      <c r="J424" s="1" t="s">
        <v>74</v>
      </c>
      <c r="K424" s="2" t="s">
        <v>21</v>
      </c>
    </row>
    <row r="425" spans="1:11">
      <c r="A425" s="1" t="s">
        <v>1966</v>
      </c>
      <c r="B425" s="1" t="s">
        <v>1967</v>
      </c>
      <c r="C425" s="2" t="s">
        <v>1000</v>
      </c>
      <c r="D425" s="1" t="s">
        <v>1968</v>
      </c>
      <c r="E425" s="1" t="s">
        <v>15</v>
      </c>
      <c r="F425" s="1" t="s">
        <v>16</v>
      </c>
      <c r="G425" s="1" t="s">
        <v>1969</v>
      </c>
      <c r="H425" s="1" t="s">
        <v>45</v>
      </c>
      <c r="I425" s="1" t="s">
        <v>30</v>
      </c>
      <c r="J425" s="1" t="s">
        <v>99</v>
      </c>
      <c r="K425" s="2" t="s">
        <v>21</v>
      </c>
    </row>
    <row r="426" spans="1:11">
      <c r="A426" s="1" t="s">
        <v>1970</v>
      </c>
      <c r="B426" s="1" t="s">
        <v>1971</v>
      </c>
      <c r="C426" s="2" t="s">
        <v>743</v>
      </c>
      <c r="D426" s="1" t="s">
        <v>1972</v>
      </c>
      <c r="E426" s="1" t="s">
        <v>15</v>
      </c>
      <c r="F426" s="1" t="s">
        <v>16</v>
      </c>
      <c r="G426" s="1" t="s">
        <v>1973</v>
      </c>
      <c r="H426" s="1" t="s">
        <v>57</v>
      </c>
      <c r="I426" s="1" t="s">
        <v>19</v>
      </c>
      <c r="J426" s="1" t="s">
        <v>31</v>
      </c>
      <c r="K426" s="2" t="s">
        <v>21</v>
      </c>
    </row>
    <row r="427" spans="1:11">
      <c r="A427" s="1" t="s">
        <v>1974</v>
      </c>
      <c r="B427" s="1" t="s">
        <v>1975</v>
      </c>
      <c r="C427" s="2" t="s">
        <v>1976</v>
      </c>
      <c r="D427" s="1" t="s">
        <v>1977</v>
      </c>
      <c r="E427" s="1" t="s">
        <v>15</v>
      </c>
      <c r="F427" s="1" t="s">
        <v>16</v>
      </c>
      <c r="G427" s="1" t="s">
        <v>1978</v>
      </c>
      <c r="H427" s="1" t="s">
        <v>18</v>
      </c>
      <c r="I427" s="1" t="s">
        <v>46</v>
      </c>
      <c r="J427" s="1" t="s">
        <v>20</v>
      </c>
      <c r="K427" s="2" t="s">
        <v>21</v>
      </c>
    </row>
    <row r="428" spans="1:11">
      <c r="A428" s="1" t="s">
        <v>1979</v>
      </c>
      <c r="B428" s="1" t="s">
        <v>1980</v>
      </c>
      <c r="C428" s="2" t="s">
        <v>1981</v>
      </c>
      <c r="D428" s="1" t="s">
        <v>1982</v>
      </c>
      <c r="E428" s="1" t="s">
        <v>36</v>
      </c>
      <c r="F428" s="1" t="s">
        <v>27</v>
      </c>
      <c r="G428" s="1" t="s">
        <v>1983</v>
      </c>
      <c r="H428" s="1" t="s">
        <v>38</v>
      </c>
      <c r="I428" s="1" t="s">
        <v>19</v>
      </c>
      <c r="J428" s="1" t="s">
        <v>20</v>
      </c>
      <c r="K428" s="2" t="s">
        <v>21</v>
      </c>
    </row>
    <row r="429" spans="1:11">
      <c r="A429" s="1" t="s">
        <v>1984</v>
      </c>
      <c r="B429" s="1" t="s">
        <v>1985</v>
      </c>
      <c r="C429" s="2" t="s">
        <v>1986</v>
      </c>
      <c r="D429" s="1" t="s">
        <v>1987</v>
      </c>
      <c r="E429" s="1" t="s">
        <v>36</v>
      </c>
      <c r="F429" s="1" t="s">
        <v>16</v>
      </c>
      <c r="G429" s="1" t="s">
        <v>1988</v>
      </c>
      <c r="H429" s="1" t="s">
        <v>18</v>
      </c>
      <c r="I429" s="1" t="s">
        <v>30</v>
      </c>
      <c r="J429" s="1" t="s">
        <v>39</v>
      </c>
      <c r="K429" s="2" t="s">
        <v>21</v>
      </c>
    </row>
    <row r="430" spans="1:11">
      <c r="A430" s="1" t="s">
        <v>1989</v>
      </c>
      <c r="B430" s="1" t="s">
        <v>1990</v>
      </c>
      <c r="C430" s="2" t="s">
        <v>1991</v>
      </c>
      <c r="D430" s="1" t="s">
        <v>1992</v>
      </c>
      <c r="E430" s="1" t="s">
        <v>36</v>
      </c>
      <c r="F430" s="1" t="s">
        <v>16</v>
      </c>
      <c r="G430" s="1" t="s">
        <v>1993</v>
      </c>
      <c r="H430" s="1" t="s">
        <v>45</v>
      </c>
      <c r="I430" s="1" t="s">
        <v>46</v>
      </c>
      <c r="J430" s="1" t="s">
        <v>20</v>
      </c>
      <c r="K430" s="2" t="s">
        <v>21</v>
      </c>
    </row>
    <row r="431" spans="1:11">
      <c r="A431" s="1" t="s">
        <v>1994</v>
      </c>
      <c r="B431" s="1" t="s">
        <v>1995</v>
      </c>
      <c r="C431" s="2" t="s">
        <v>452</v>
      </c>
      <c r="D431" s="1" t="s">
        <v>1996</v>
      </c>
      <c r="E431" s="1" t="s">
        <v>36</v>
      </c>
      <c r="F431" s="1" t="s">
        <v>27</v>
      </c>
      <c r="G431" s="1" t="s">
        <v>1997</v>
      </c>
      <c r="H431" s="1" t="s">
        <v>29</v>
      </c>
      <c r="I431" s="1" t="s">
        <v>68</v>
      </c>
      <c r="J431" s="1" t="s">
        <v>20</v>
      </c>
      <c r="K431" s="2" t="s">
        <v>21</v>
      </c>
    </row>
    <row r="432" spans="1:11">
      <c r="A432" s="1" t="s">
        <v>1998</v>
      </c>
      <c r="B432" s="1" t="s">
        <v>1999</v>
      </c>
      <c r="C432" s="2" t="s">
        <v>766</v>
      </c>
      <c r="D432" s="1" t="s">
        <v>2000</v>
      </c>
      <c r="E432" s="1" t="s">
        <v>26</v>
      </c>
      <c r="F432" s="1" t="s">
        <v>16</v>
      </c>
      <c r="G432" s="1" t="s">
        <v>2001</v>
      </c>
      <c r="H432" s="1" t="s">
        <v>38</v>
      </c>
      <c r="I432" s="1" t="s">
        <v>19</v>
      </c>
      <c r="J432" s="1" t="s">
        <v>31</v>
      </c>
      <c r="K432" s="2" t="s">
        <v>21</v>
      </c>
    </row>
    <row r="433" spans="1:11">
      <c r="A433" s="1" t="s">
        <v>2002</v>
      </c>
      <c r="B433" s="1" t="s">
        <v>2003</v>
      </c>
      <c r="C433" s="2" t="s">
        <v>517</v>
      </c>
      <c r="D433" s="1" t="s">
        <v>2004</v>
      </c>
      <c r="E433" s="1" t="s">
        <v>15</v>
      </c>
      <c r="F433" s="1" t="s">
        <v>51</v>
      </c>
      <c r="G433" s="1" t="s">
        <v>2005</v>
      </c>
      <c r="H433" s="1" t="s">
        <v>57</v>
      </c>
      <c r="I433" s="1" t="s">
        <v>30</v>
      </c>
      <c r="J433" s="1" t="s">
        <v>74</v>
      </c>
      <c r="K433" s="2" t="s">
        <v>21</v>
      </c>
    </row>
    <row r="434" spans="1:11">
      <c r="A434" s="1" t="s">
        <v>2006</v>
      </c>
      <c r="B434" s="1" t="s">
        <v>2007</v>
      </c>
      <c r="C434" s="2" t="s">
        <v>1074</v>
      </c>
      <c r="D434" s="1" t="s">
        <v>2008</v>
      </c>
      <c r="E434" s="1" t="s">
        <v>36</v>
      </c>
      <c r="F434" s="1" t="s">
        <v>16</v>
      </c>
      <c r="G434" s="1" t="s">
        <v>2009</v>
      </c>
      <c r="H434" s="1" t="s">
        <v>57</v>
      </c>
      <c r="I434" s="1" t="s">
        <v>46</v>
      </c>
      <c r="J434" s="1" t="s">
        <v>74</v>
      </c>
      <c r="K434" s="2" t="s">
        <v>21</v>
      </c>
    </row>
    <row r="435" spans="1:11">
      <c r="A435" s="1" t="s">
        <v>2010</v>
      </c>
      <c r="B435" s="1" t="s">
        <v>2011</v>
      </c>
      <c r="C435" s="2" t="s">
        <v>1009</v>
      </c>
      <c r="D435" s="1" t="s">
        <v>2012</v>
      </c>
      <c r="E435" s="1" t="s">
        <v>36</v>
      </c>
      <c r="F435" s="1" t="s">
        <v>27</v>
      </c>
      <c r="G435" s="1" t="s">
        <v>2013</v>
      </c>
      <c r="H435" s="1" t="s">
        <v>45</v>
      </c>
      <c r="I435" s="1" t="s">
        <v>46</v>
      </c>
      <c r="J435" s="1" t="s">
        <v>99</v>
      </c>
      <c r="K435" s="2" t="s">
        <v>21</v>
      </c>
    </row>
    <row r="436" spans="1:11">
      <c r="A436" s="1" t="s">
        <v>2014</v>
      </c>
      <c r="B436" s="1" t="s">
        <v>2015</v>
      </c>
      <c r="C436" s="2" t="s">
        <v>2016</v>
      </c>
      <c r="D436" s="1" t="s">
        <v>2017</v>
      </c>
      <c r="E436" s="1" t="s">
        <v>26</v>
      </c>
      <c r="F436" s="1" t="s">
        <v>16</v>
      </c>
      <c r="G436" s="1" t="s">
        <v>2018</v>
      </c>
      <c r="H436" s="1" t="s">
        <v>45</v>
      </c>
      <c r="I436" s="1" t="s">
        <v>68</v>
      </c>
      <c r="J436" s="1" t="s">
        <v>31</v>
      </c>
      <c r="K436" s="2" t="s">
        <v>21</v>
      </c>
    </row>
    <row r="437" spans="1:11">
      <c r="A437" s="1" t="s">
        <v>2019</v>
      </c>
      <c r="B437" s="1" t="s">
        <v>2020</v>
      </c>
      <c r="C437" s="2" t="s">
        <v>628</v>
      </c>
      <c r="D437" s="1" t="s">
        <v>2021</v>
      </c>
      <c r="E437" s="1" t="s">
        <v>26</v>
      </c>
      <c r="F437" s="1" t="s">
        <v>27</v>
      </c>
      <c r="G437" s="1" t="s">
        <v>2022</v>
      </c>
      <c r="H437" s="1" t="s">
        <v>45</v>
      </c>
      <c r="I437" s="1" t="s">
        <v>30</v>
      </c>
      <c r="J437" s="1" t="s">
        <v>31</v>
      </c>
      <c r="K437" s="2" t="s">
        <v>21</v>
      </c>
    </row>
    <row r="438" spans="1:11">
      <c r="A438" s="1" t="s">
        <v>2023</v>
      </c>
      <c r="B438" s="1" t="s">
        <v>2024</v>
      </c>
      <c r="C438" s="2" t="s">
        <v>1040</v>
      </c>
      <c r="D438" s="1" t="s">
        <v>2025</v>
      </c>
      <c r="E438" s="1" t="s">
        <v>36</v>
      </c>
      <c r="F438" s="1" t="s">
        <v>16</v>
      </c>
      <c r="G438" s="1" t="s">
        <v>2026</v>
      </c>
      <c r="H438" s="1" t="s">
        <v>57</v>
      </c>
      <c r="I438" s="1" t="s">
        <v>46</v>
      </c>
      <c r="J438" s="1" t="s">
        <v>99</v>
      </c>
      <c r="K438" s="2" t="s">
        <v>21</v>
      </c>
    </row>
    <row r="439" spans="1:11">
      <c r="A439" s="1" t="s">
        <v>2027</v>
      </c>
      <c r="B439" s="1" t="s">
        <v>2028</v>
      </c>
      <c r="C439" s="2" t="s">
        <v>1504</v>
      </c>
      <c r="D439" s="1" t="s">
        <v>2029</v>
      </c>
      <c r="E439" s="1" t="s">
        <v>36</v>
      </c>
      <c r="F439" s="1" t="s">
        <v>51</v>
      </c>
      <c r="G439" s="1" t="s">
        <v>2030</v>
      </c>
      <c r="H439" s="1" t="s">
        <v>45</v>
      </c>
      <c r="I439" s="1" t="s">
        <v>19</v>
      </c>
      <c r="J439" s="1" t="s">
        <v>99</v>
      </c>
      <c r="K439" s="2" t="s">
        <v>21</v>
      </c>
    </row>
    <row r="440" spans="1:11">
      <c r="A440" s="1" t="s">
        <v>2031</v>
      </c>
      <c r="B440" s="1" t="s">
        <v>2032</v>
      </c>
      <c r="C440" s="2" t="s">
        <v>2033</v>
      </c>
      <c r="D440" s="1" t="s">
        <v>2034</v>
      </c>
      <c r="E440" s="1" t="s">
        <v>26</v>
      </c>
      <c r="F440" s="1" t="s">
        <v>27</v>
      </c>
      <c r="G440" s="1" t="s">
        <v>2035</v>
      </c>
      <c r="H440" s="1" t="s">
        <v>57</v>
      </c>
      <c r="I440" s="1" t="s">
        <v>30</v>
      </c>
      <c r="J440" s="1" t="s">
        <v>74</v>
      </c>
      <c r="K440" s="2" t="s">
        <v>21</v>
      </c>
    </row>
    <row r="441" spans="1:11">
      <c r="A441" s="1" t="s">
        <v>2036</v>
      </c>
      <c r="B441" s="1" t="s">
        <v>2037</v>
      </c>
      <c r="C441" s="2" t="s">
        <v>1403</v>
      </c>
      <c r="D441" s="1" t="s">
        <v>2038</v>
      </c>
      <c r="E441" s="1" t="s">
        <v>26</v>
      </c>
      <c r="F441" s="1" t="s">
        <v>27</v>
      </c>
      <c r="G441" s="1" t="s">
        <v>2039</v>
      </c>
      <c r="H441" s="1" t="s">
        <v>18</v>
      </c>
      <c r="I441" s="1" t="s">
        <v>68</v>
      </c>
      <c r="J441" s="1" t="s">
        <v>74</v>
      </c>
      <c r="K441" s="2" t="s">
        <v>21</v>
      </c>
    </row>
    <row r="442" spans="1:11">
      <c r="A442" s="1" t="s">
        <v>2040</v>
      </c>
      <c r="B442" s="1" t="s">
        <v>2041</v>
      </c>
      <c r="C442" s="2" t="s">
        <v>942</v>
      </c>
      <c r="D442" s="1" t="s">
        <v>2042</v>
      </c>
      <c r="E442" s="1" t="s">
        <v>36</v>
      </c>
      <c r="F442" s="1" t="s">
        <v>16</v>
      </c>
      <c r="G442" s="1" t="s">
        <v>2043</v>
      </c>
      <c r="H442" s="1" t="s">
        <v>29</v>
      </c>
      <c r="I442" s="1" t="s">
        <v>19</v>
      </c>
      <c r="J442" s="1" t="s">
        <v>31</v>
      </c>
      <c r="K442" s="2" t="s">
        <v>21</v>
      </c>
    </row>
    <row r="443" spans="1:11">
      <c r="A443" s="1" t="s">
        <v>2044</v>
      </c>
      <c r="B443" s="1" t="s">
        <v>2045</v>
      </c>
      <c r="C443" s="2" t="s">
        <v>2046</v>
      </c>
      <c r="D443" s="1" t="s">
        <v>2047</v>
      </c>
      <c r="E443" s="1" t="s">
        <v>15</v>
      </c>
      <c r="F443" s="1" t="s">
        <v>51</v>
      </c>
      <c r="G443" s="1" t="s">
        <v>2048</v>
      </c>
      <c r="H443" s="1" t="s">
        <v>18</v>
      </c>
      <c r="I443" s="1" t="s">
        <v>19</v>
      </c>
      <c r="J443" s="1" t="s">
        <v>20</v>
      </c>
      <c r="K443" s="2" t="s">
        <v>21</v>
      </c>
    </row>
    <row r="444" spans="1:11">
      <c r="A444" s="1" t="s">
        <v>2049</v>
      </c>
      <c r="B444" s="1" t="s">
        <v>2050</v>
      </c>
      <c r="C444" s="2" t="s">
        <v>995</v>
      </c>
      <c r="D444" s="1" t="s">
        <v>2051</v>
      </c>
      <c r="E444" s="1" t="s">
        <v>36</v>
      </c>
      <c r="F444" s="1" t="s">
        <v>16</v>
      </c>
      <c r="G444" s="1" t="s">
        <v>2052</v>
      </c>
      <c r="H444" s="1" t="s">
        <v>18</v>
      </c>
      <c r="I444" s="1" t="s">
        <v>68</v>
      </c>
      <c r="J444" s="1" t="s">
        <v>20</v>
      </c>
      <c r="K444" s="2" t="s">
        <v>21</v>
      </c>
    </row>
    <row r="445" spans="1:11">
      <c r="A445" s="1" t="s">
        <v>2053</v>
      </c>
      <c r="B445" s="1" t="s">
        <v>2054</v>
      </c>
      <c r="C445" s="2" t="s">
        <v>866</v>
      </c>
      <c r="D445" s="1" t="s">
        <v>2055</v>
      </c>
      <c r="E445" s="1" t="s">
        <v>15</v>
      </c>
      <c r="F445" s="1" t="s">
        <v>16</v>
      </c>
      <c r="G445" s="1" t="s">
        <v>2056</v>
      </c>
      <c r="H445" s="1" t="s">
        <v>38</v>
      </c>
      <c r="I445" s="1" t="s">
        <v>30</v>
      </c>
      <c r="J445" s="1" t="s">
        <v>74</v>
      </c>
      <c r="K445" s="2" t="s">
        <v>21</v>
      </c>
    </row>
    <row r="446" spans="1:11">
      <c r="A446" s="1" t="s">
        <v>2057</v>
      </c>
      <c r="B446" s="1" t="s">
        <v>2058</v>
      </c>
      <c r="C446" s="2" t="s">
        <v>422</v>
      </c>
      <c r="D446" s="1" t="s">
        <v>2059</v>
      </c>
      <c r="E446" s="1" t="s">
        <v>26</v>
      </c>
      <c r="F446" s="1" t="s">
        <v>16</v>
      </c>
      <c r="G446" s="1" t="s">
        <v>2060</v>
      </c>
      <c r="H446" s="1" t="s">
        <v>38</v>
      </c>
      <c r="I446" s="1" t="s">
        <v>68</v>
      </c>
      <c r="J446" s="1" t="s">
        <v>39</v>
      </c>
      <c r="K446" s="2" t="s">
        <v>21</v>
      </c>
    </row>
    <row r="447" spans="1:11">
      <c r="A447" s="1" t="s">
        <v>2061</v>
      </c>
      <c r="B447" s="1" t="s">
        <v>2062</v>
      </c>
      <c r="C447" s="2" t="s">
        <v>766</v>
      </c>
      <c r="D447" s="1" t="s">
        <v>2063</v>
      </c>
      <c r="E447" s="1" t="s">
        <v>26</v>
      </c>
      <c r="F447" s="1" t="s">
        <v>16</v>
      </c>
      <c r="G447" s="1" t="s">
        <v>2064</v>
      </c>
      <c r="H447" s="1" t="s">
        <v>18</v>
      </c>
      <c r="I447" s="1" t="s">
        <v>30</v>
      </c>
      <c r="J447" s="1" t="s">
        <v>31</v>
      </c>
      <c r="K447" s="2" t="s">
        <v>21</v>
      </c>
    </row>
    <row r="448" spans="1:11">
      <c r="A448" s="1" t="s">
        <v>2065</v>
      </c>
      <c r="B448" s="1" t="s">
        <v>2066</v>
      </c>
      <c r="C448" s="2" t="s">
        <v>2067</v>
      </c>
      <c r="D448" s="1" t="s">
        <v>2068</v>
      </c>
      <c r="E448" s="1" t="s">
        <v>36</v>
      </c>
      <c r="F448" s="1" t="s">
        <v>27</v>
      </c>
      <c r="G448" s="1" t="s">
        <v>2069</v>
      </c>
      <c r="H448" s="1" t="s">
        <v>45</v>
      </c>
      <c r="I448" s="1" t="s">
        <v>30</v>
      </c>
      <c r="J448" s="1" t="s">
        <v>20</v>
      </c>
      <c r="K448" s="2" t="s">
        <v>21</v>
      </c>
    </row>
    <row r="449" spans="1:11">
      <c r="A449" s="1" t="s">
        <v>2070</v>
      </c>
      <c r="B449" s="1" t="s">
        <v>2071</v>
      </c>
      <c r="C449" s="2" t="s">
        <v>2072</v>
      </c>
      <c r="D449" s="1" t="s">
        <v>2073</v>
      </c>
      <c r="E449" s="1" t="s">
        <v>15</v>
      </c>
      <c r="F449" s="1" t="s">
        <v>16</v>
      </c>
      <c r="G449" s="1" t="s">
        <v>2074</v>
      </c>
      <c r="H449" s="1" t="s">
        <v>29</v>
      </c>
      <c r="I449" s="1" t="s">
        <v>68</v>
      </c>
      <c r="J449" s="1" t="s">
        <v>74</v>
      </c>
      <c r="K449" s="2" t="s">
        <v>21</v>
      </c>
    </row>
    <row r="450" spans="1:11">
      <c r="A450" s="1" t="s">
        <v>2075</v>
      </c>
      <c r="B450" s="1" t="s">
        <v>2076</v>
      </c>
      <c r="C450" s="2" t="s">
        <v>1596</v>
      </c>
      <c r="D450" s="1" t="s">
        <v>2077</v>
      </c>
      <c r="E450" s="1" t="s">
        <v>36</v>
      </c>
      <c r="F450" s="1" t="s">
        <v>51</v>
      </c>
      <c r="G450" s="1" t="s">
        <v>2078</v>
      </c>
      <c r="H450" s="1" t="s">
        <v>29</v>
      </c>
      <c r="I450" s="1" t="s">
        <v>68</v>
      </c>
      <c r="J450" s="1" t="s">
        <v>31</v>
      </c>
      <c r="K450" s="2" t="s">
        <v>21</v>
      </c>
    </row>
    <row r="451" spans="1:11">
      <c r="A451" s="1" t="s">
        <v>2079</v>
      </c>
      <c r="B451" s="1" t="s">
        <v>2080</v>
      </c>
      <c r="C451" s="2" t="s">
        <v>1436</v>
      </c>
      <c r="D451" s="1" t="s">
        <v>2081</v>
      </c>
      <c r="E451" s="1" t="s">
        <v>36</v>
      </c>
      <c r="F451" s="1" t="s">
        <v>16</v>
      </c>
      <c r="G451" s="1" t="s">
        <v>2082</v>
      </c>
      <c r="H451" s="1" t="s">
        <v>38</v>
      </c>
      <c r="I451" s="1" t="s">
        <v>46</v>
      </c>
      <c r="J451" s="1" t="s">
        <v>31</v>
      </c>
      <c r="K451" s="2" t="s">
        <v>21</v>
      </c>
    </row>
    <row r="452" spans="1:11">
      <c r="A452" s="1" t="s">
        <v>2083</v>
      </c>
      <c r="B452" s="1" t="s">
        <v>2084</v>
      </c>
      <c r="C452" s="2" t="s">
        <v>1591</v>
      </c>
      <c r="D452" s="1" t="s">
        <v>2085</v>
      </c>
      <c r="E452" s="1" t="s">
        <v>26</v>
      </c>
      <c r="F452" s="1" t="s">
        <v>16</v>
      </c>
      <c r="G452" s="1" t="s">
        <v>2086</v>
      </c>
      <c r="H452" s="1" t="s">
        <v>45</v>
      </c>
      <c r="I452" s="1" t="s">
        <v>30</v>
      </c>
      <c r="J452" s="1" t="s">
        <v>31</v>
      </c>
      <c r="K452" s="2" t="s">
        <v>21</v>
      </c>
    </row>
    <row r="453" spans="1:11">
      <c r="A453" s="1" t="s">
        <v>2087</v>
      </c>
      <c r="B453" s="1" t="s">
        <v>2088</v>
      </c>
      <c r="C453" s="2" t="s">
        <v>141</v>
      </c>
      <c r="D453" s="1" t="s">
        <v>2089</v>
      </c>
      <c r="E453" s="1" t="s">
        <v>26</v>
      </c>
      <c r="F453" s="1" t="s">
        <v>51</v>
      </c>
      <c r="G453" s="1" t="s">
        <v>2090</v>
      </c>
      <c r="H453" s="1" t="s">
        <v>38</v>
      </c>
      <c r="I453" s="1" t="s">
        <v>30</v>
      </c>
      <c r="J453" s="1" t="s">
        <v>31</v>
      </c>
      <c r="K453" s="2" t="s">
        <v>21</v>
      </c>
    </row>
    <row r="454" spans="1:11">
      <c r="A454" s="1" t="s">
        <v>2091</v>
      </c>
      <c r="B454" s="1" t="s">
        <v>2092</v>
      </c>
      <c r="C454" s="2" t="s">
        <v>1934</v>
      </c>
      <c r="D454" s="1" t="s">
        <v>2093</v>
      </c>
      <c r="E454" s="1" t="s">
        <v>36</v>
      </c>
      <c r="F454" s="1" t="s">
        <v>51</v>
      </c>
      <c r="G454" s="1" t="s">
        <v>2094</v>
      </c>
      <c r="H454" s="1" t="s">
        <v>45</v>
      </c>
      <c r="I454" s="1" t="s">
        <v>19</v>
      </c>
      <c r="J454" s="1" t="s">
        <v>74</v>
      </c>
      <c r="K454" s="2" t="s">
        <v>21</v>
      </c>
    </row>
    <row r="455" spans="1:11">
      <c r="A455" s="1" t="s">
        <v>2095</v>
      </c>
      <c r="B455" s="1" t="s">
        <v>2096</v>
      </c>
      <c r="C455" s="2" t="s">
        <v>1670</v>
      </c>
      <c r="D455" s="1" t="s">
        <v>2097</v>
      </c>
      <c r="E455" s="1" t="s">
        <v>26</v>
      </c>
      <c r="F455" s="1" t="s">
        <v>16</v>
      </c>
      <c r="G455" s="1" t="s">
        <v>1852</v>
      </c>
      <c r="H455" s="1" t="s">
        <v>38</v>
      </c>
      <c r="I455" s="1" t="s">
        <v>19</v>
      </c>
      <c r="J455" s="1" t="s">
        <v>39</v>
      </c>
      <c r="K455" s="2" t="s">
        <v>21</v>
      </c>
    </row>
    <row r="456" spans="1:11">
      <c r="A456" s="1" t="s">
        <v>2098</v>
      </c>
      <c r="B456" s="1" t="s">
        <v>2099</v>
      </c>
      <c r="C456" s="2" t="s">
        <v>452</v>
      </c>
      <c r="D456" s="1" t="s">
        <v>2100</v>
      </c>
      <c r="E456" s="1" t="s">
        <v>15</v>
      </c>
      <c r="F456" s="1" t="s">
        <v>51</v>
      </c>
      <c r="G456" s="1" t="s">
        <v>2101</v>
      </c>
      <c r="H456" s="1" t="s">
        <v>38</v>
      </c>
      <c r="I456" s="1" t="s">
        <v>46</v>
      </c>
      <c r="J456" s="1" t="s">
        <v>20</v>
      </c>
      <c r="K456" s="2" t="s">
        <v>21</v>
      </c>
    </row>
    <row r="457" spans="1:11">
      <c r="A457" s="1" t="s">
        <v>2102</v>
      </c>
      <c r="B457" s="1" t="s">
        <v>2103</v>
      </c>
      <c r="C457" s="2" t="s">
        <v>650</v>
      </c>
      <c r="D457" s="1" t="s">
        <v>2104</v>
      </c>
      <c r="E457" s="1" t="s">
        <v>15</v>
      </c>
      <c r="F457" s="1" t="s">
        <v>51</v>
      </c>
      <c r="G457" s="1" t="s">
        <v>2105</v>
      </c>
      <c r="H457" s="1" t="s">
        <v>45</v>
      </c>
      <c r="I457" s="1" t="s">
        <v>68</v>
      </c>
      <c r="J457" s="1" t="s">
        <v>39</v>
      </c>
      <c r="K457" s="2" t="s">
        <v>21</v>
      </c>
    </row>
    <row r="458" spans="1:11">
      <c r="A458" s="1" t="s">
        <v>2106</v>
      </c>
      <c r="B458" s="1" t="s">
        <v>2107</v>
      </c>
      <c r="C458" s="2" t="s">
        <v>244</v>
      </c>
      <c r="D458" s="1" t="s">
        <v>2108</v>
      </c>
      <c r="E458" s="1" t="s">
        <v>36</v>
      </c>
      <c r="F458" s="1" t="s">
        <v>51</v>
      </c>
      <c r="G458" s="1" t="s">
        <v>2109</v>
      </c>
      <c r="H458" s="1" t="s">
        <v>38</v>
      </c>
      <c r="I458" s="1" t="s">
        <v>30</v>
      </c>
      <c r="J458" s="1" t="s">
        <v>31</v>
      </c>
      <c r="K458" s="2" t="s">
        <v>21</v>
      </c>
    </row>
    <row r="459" spans="1:11">
      <c r="A459" s="1" t="s">
        <v>2110</v>
      </c>
      <c r="B459" s="1" t="s">
        <v>2111</v>
      </c>
      <c r="C459" s="2" t="s">
        <v>1661</v>
      </c>
      <c r="D459" s="1" t="s">
        <v>2112</v>
      </c>
      <c r="E459" s="1" t="s">
        <v>36</v>
      </c>
      <c r="F459" s="1" t="s">
        <v>51</v>
      </c>
      <c r="G459" s="1" t="s">
        <v>2113</v>
      </c>
      <c r="H459" s="1" t="s">
        <v>18</v>
      </c>
      <c r="I459" s="1" t="s">
        <v>68</v>
      </c>
      <c r="J459" s="1" t="s">
        <v>20</v>
      </c>
      <c r="K459" s="2" t="s">
        <v>21</v>
      </c>
    </row>
    <row r="460" spans="1:11">
      <c r="A460" s="1" t="s">
        <v>2114</v>
      </c>
      <c r="B460" s="1" t="s">
        <v>2115</v>
      </c>
      <c r="C460" s="2" t="s">
        <v>161</v>
      </c>
      <c r="D460" s="1" t="s">
        <v>2116</v>
      </c>
      <c r="E460" s="1" t="s">
        <v>26</v>
      </c>
      <c r="F460" s="1" t="s">
        <v>51</v>
      </c>
      <c r="G460" s="1" t="s">
        <v>2117</v>
      </c>
      <c r="H460" s="1" t="s">
        <v>57</v>
      </c>
      <c r="I460" s="1" t="s">
        <v>30</v>
      </c>
      <c r="J460" s="1" t="s">
        <v>20</v>
      </c>
      <c r="K460" s="2" t="s">
        <v>21</v>
      </c>
    </row>
    <row r="461" spans="1:11">
      <c r="A461" s="1" t="s">
        <v>2118</v>
      </c>
      <c r="B461" s="1" t="s">
        <v>2119</v>
      </c>
      <c r="C461" s="2" t="s">
        <v>2120</v>
      </c>
      <c r="D461" s="1" t="s">
        <v>2121</v>
      </c>
      <c r="E461" s="1" t="s">
        <v>15</v>
      </c>
      <c r="F461" s="1" t="s">
        <v>27</v>
      </c>
      <c r="G461" s="1" t="s">
        <v>2122</v>
      </c>
      <c r="H461" s="1" t="s">
        <v>29</v>
      </c>
      <c r="I461" s="1" t="s">
        <v>19</v>
      </c>
      <c r="J461" s="1" t="s">
        <v>99</v>
      </c>
      <c r="K461" s="2" t="s">
        <v>21</v>
      </c>
    </row>
    <row r="462" spans="1:11">
      <c r="A462" s="1" t="s">
        <v>2123</v>
      </c>
      <c r="B462" s="1" t="s">
        <v>2124</v>
      </c>
      <c r="C462" s="2" t="s">
        <v>2125</v>
      </c>
      <c r="D462" s="1" t="s">
        <v>2126</v>
      </c>
      <c r="E462" s="1" t="s">
        <v>36</v>
      </c>
      <c r="F462" s="1" t="s">
        <v>16</v>
      </c>
      <c r="G462" s="1" t="s">
        <v>1011</v>
      </c>
      <c r="H462" s="1" t="s">
        <v>57</v>
      </c>
      <c r="I462" s="1" t="s">
        <v>68</v>
      </c>
      <c r="J462" s="1" t="s">
        <v>39</v>
      </c>
      <c r="K462" s="2" t="s">
        <v>21</v>
      </c>
    </row>
    <row r="463" spans="1:11">
      <c r="A463" s="1" t="s">
        <v>2127</v>
      </c>
      <c r="B463" s="1" t="s">
        <v>2128</v>
      </c>
      <c r="C463" s="2" t="s">
        <v>1934</v>
      </c>
      <c r="D463" s="1" t="s">
        <v>2129</v>
      </c>
      <c r="E463" s="1" t="s">
        <v>36</v>
      </c>
      <c r="F463" s="1" t="s">
        <v>27</v>
      </c>
      <c r="G463" s="1" t="s">
        <v>2130</v>
      </c>
      <c r="H463" s="1" t="s">
        <v>18</v>
      </c>
      <c r="I463" s="1" t="s">
        <v>68</v>
      </c>
      <c r="J463" s="1" t="s">
        <v>99</v>
      </c>
      <c r="K463" s="2" t="s">
        <v>21</v>
      </c>
    </row>
    <row r="464" spans="1:11">
      <c r="A464" s="1" t="s">
        <v>2131</v>
      </c>
      <c r="B464" s="1" t="s">
        <v>2132</v>
      </c>
      <c r="C464" s="2" t="s">
        <v>171</v>
      </c>
      <c r="D464" s="1" t="s">
        <v>2133</v>
      </c>
      <c r="E464" s="1" t="s">
        <v>36</v>
      </c>
      <c r="F464" s="1" t="s">
        <v>51</v>
      </c>
      <c r="G464" s="1" t="s">
        <v>2134</v>
      </c>
      <c r="H464" s="1" t="s">
        <v>57</v>
      </c>
      <c r="I464" s="1" t="s">
        <v>68</v>
      </c>
      <c r="J464" s="1" t="s">
        <v>31</v>
      </c>
      <c r="K464" s="2" t="s">
        <v>21</v>
      </c>
    </row>
    <row r="465" spans="1:11">
      <c r="A465" s="1" t="s">
        <v>2135</v>
      </c>
      <c r="B465" s="1" t="s">
        <v>2136</v>
      </c>
      <c r="C465" s="2" t="s">
        <v>398</v>
      </c>
      <c r="D465" s="1" t="s">
        <v>981</v>
      </c>
      <c r="E465" s="1" t="s">
        <v>15</v>
      </c>
      <c r="F465" s="1" t="s">
        <v>51</v>
      </c>
      <c r="G465" s="1" t="s">
        <v>2137</v>
      </c>
      <c r="H465" s="1" t="s">
        <v>38</v>
      </c>
      <c r="I465" s="1" t="s">
        <v>30</v>
      </c>
      <c r="J465" s="1" t="s">
        <v>74</v>
      </c>
      <c r="K465" s="2" t="s">
        <v>21</v>
      </c>
    </row>
    <row r="466" spans="1:11">
      <c r="A466" s="1" t="s">
        <v>2138</v>
      </c>
      <c r="B466" s="1" t="s">
        <v>2139</v>
      </c>
      <c r="C466" s="2" t="s">
        <v>804</v>
      </c>
      <c r="D466" s="1" t="s">
        <v>2140</v>
      </c>
      <c r="E466" s="1" t="s">
        <v>15</v>
      </c>
      <c r="F466" s="1" t="s">
        <v>16</v>
      </c>
      <c r="G466" s="1" t="s">
        <v>2141</v>
      </c>
      <c r="H466" s="1" t="s">
        <v>38</v>
      </c>
      <c r="I466" s="1" t="s">
        <v>19</v>
      </c>
      <c r="J466" s="1" t="s">
        <v>74</v>
      </c>
      <c r="K466" s="2" t="s">
        <v>21</v>
      </c>
    </row>
    <row r="467" spans="1:11">
      <c r="A467" s="1" t="s">
        <v>2142</v>
      </c>
      <c r="B467" s="1" t="s">
        <v>2143</v>
      </c>
      <c r="C467" s="2" t="s">
        <v>2144</v>
      </c>
      <c r="D467" s="1" t="s">
        <v>2145</v>
      </c>
      <c r="E467" s="1" t="s">
        <v>15</v>
      </c>
      <c r="F467" s="1" t="s">
        <v>51</v>
      </c>
      <c r="G467" s="1" t="s">
        <v>2146</v>
      </c>
      <c r="H467" s="1" t="s">
        <v>18</v>
      </c>
      <c r="I467" s="1" t="s">
        <v>68</v>
      </c>
      <c r="J467" s="1" t="s">
        <v>31</v>
      </c>
      <c r="K467" s="2" t="s">
        <v>21</v>
      </c>
    </row>
    <row r="468" spans="1:11">
      <c r="A468" s="1" t="s">
        <v>2147</v>
      </c>
      <c r="B468" s="1" t="s">
        <v>2148</v>
      </c>
      <c r="C468" s="2" t="s">
        <v>2149</v>
      </c>
      <c r="D468" s="1" t="s">
        <v>2150</v>
      </c>
      <c r="E468" s="1" t="s">
        <v>36</v>
      </c>
      <c r="F468" s="1" t="s">
        <v>51</v>
      </c>
      <c r="G468" s="1" t="s">
        <v>2151</v>
      </c>
      <c r="H468" s="1" t="s">
        <v>45</v>
      </c>
      <c r="I468" s="1" t="s">
        <v>30</v>
      </c>
      <c r="J468" s="1" t="s">
        <v>99</v>
      </c>
      <c r="K468" s="2" t="s">
        <v>21</v>
      </c>
    </row>
    <row r="469" spans="1:11">
      <c r="A469" s="1" t="s">
        <v>2152</v>
      </c>
      <c r="B469" s="1" t="s">
        <v>2153</v>
      </c>
      <c r="C469" s="2" t="s">
        <v>2154</v>
      </c>
      <c r="D469" s="1" t="s">
        <v>2155</v>
      </c>
      <c r="E469" s="1" t="s">
        <v>36</v>
      </c>
      <c r="F469" s="1" t="s">
        <v>51</v>
      </c>
      <c r="G469" s="1" t="s">
        <v>2156</v>
      </c>
      <c r="H469" s="1" t="s">
        <v>38</v>
      </c>
      <c r="I469" s="1" t="s">
        <v>46</v>
      </c>
      <c r="J469" s="1" t="s">
        <v>39</v>
      </c>
      <c r="K469" s="2" t="s">
        <v>21</v>
      </c>
    </row>
    <row r="470" spans="1:11">
      <c r="A470" s="1" t="s">
        <v>2157</v>
      </c>
      <c r="B470" s="1" t="s">
        <v>2158</v>
      </c>
      <c r="C470" s="2" t="s">
        <v>2159</v>
      </c>
      <c r="D470" s="1" t="s">
        <v>2160</v>
      </c>
      <c r="E470" s="1" t="s">
        <v>26</v>
      </c>
      <c r="F470" s="1" t="s">
        <v>51</v>
      </c>
      <c r="G470" s="1" t="s">
        <v>2161</v>
      </c>
      <c r="H470" s="1" t="s">
        <v>57</v>
      </c>
      <c r="I470" s="1" t="s">
        <v>68</v>
      </c>
      <c r="J470" s="1" t="s">
        <v>31</v>
      </c>
      <c r="K470" s="2" t="s">
        <v>21</v>
      </c>
    </row>
    <row r="471" spans="1:11">
      <c r="A471" s="1" t="s">
        <v>2162</v>
      </c>
      <c r="B471" s="1" t="s">
        <v>2163</v>
      </c>
      <c r="C471" s="2" t="s">
        <v>403</v>
      </c>
      <c r="D471" s="1" t="s">
        <v>438</v>
      </c>
      <c r="E471" s="1" t="s">
        <v>36</v>
      </c>
      <c r="F471" s="1" t="s">
        <v>16</v>
      </c>
      <c r="G471" s="1" t="s">
        <v>2164</v>
      </c>
      <c r="H471" s="1" t="s">
        <v>45</v>
      </c>
      <c r="I471" s="1" t="s">
        <v>68</v>
      </c>
      <c r="J471" s="1" t="s">
        <v>20</v>
      </c>
      <c r="K471" s="2" t="s">
        <v>21</v>
      </c>
    </row>
    <row r="472" spans="1:11">
      <c r="A472" s="1" t="s">
        <v>2165</v>
      </c>
      <c r="B472" s="1" t="s">
        <v>2166</v>
      </c>
      <c r="C472" s="2" t="s">
        <v>847</v>
      </c>
      <c r="D472" s="1" t="s">
        <v>2167</v>
      </c>
      <c r="E472" s="1" t="s">
        <v>15</v>
      </c>
      <c r="F472" s="1" t="s">
        <v>27</v>
      </c>
      <c r="G472" s="1" t="s">
        <v>2168</v>
      </c>
      <c r="H472" s="1" t="s">
        <v>45</v>
      </c>
      <c r="I472" s="1" t="s">
        <v>30</v>
      </c>
      <c r="J472" s="1" t="s">
        <v>74</v>
      </c>
      <c r="K472" s="2" t="s">
        <v>21</v>
      </c>
    </row>
    <row r="473" spans="1:11">
      <c r="A473" s="1" t="s">
        <v>2169</v>
      </c>
      <c r="B473" s="1" t="s">
        <v>2170</v>
      </c>
      <c r="C473" s="2" t="s">
        <v>2171</v>
      </c>
      <c r="D473" s="1" t="s">
        <v>2172</v>
      </c>
      <c r="E473" s="1" t="s">
        <v>26</v>
      </c>
      <c r="F473" s="1" t="s">
        <v>27</v>
      </c>
      <c r="G473" s="1" t="s">
        <v>2173</v>
      </c>
      <c r="H473" s="1" t="s">
        <v>38</v>
      </c>
      <c r="I473" s="1" t="s">
        <v>46</v>
      </c>
      <c r="J473" s="1" t="s">
        <v>20</v>
      </c>
      <c r="K473" s="2" t="s">
        <v>21</v>
      </c>
    </row>
    <row r="474" spans="1:11">
      <c r="A474" s="1" t="s">
        <v>2174</v>
      </c>
      <c r="B474" s="1" t="s">
        <v>2175</v>
      </c>
      <c r="C474" s="2" t="s">
        <v>2154</v>
      </c>
      <c r="D474" s="1" t="s">
        <v>2176</v>
      </c>
      <c r="E474" s="1" t="s">
        <v>36</v>
      </c>
      <c r="F474" s="1" t="s">
        <v>27</v>
      </c>
      <c r="G474" s="1" t="s">
        <v>2177</v>
      </c>
      <c r="H474" s="1" t="s">
        <v>18</v>
      </c>
      <c r="I474" s="1" t="s">
        <v>19</v>
      </c>
      <c r="J474" s="1" t="s">
        <v>20</v>
      </c>
      <c r="K474" s="2" t="s">
        <v>21</v>
      </c>
    </row>
    <row r="475" spans="1:11">
      <c r="A475" s="1" t="s">
        <v>2178</v>
      </c>
      <c r="B475" s="1" t="s">
        <v>2179</v>
      </c>
      <c r="C475" s="2" t="s">
        <v>2180</v>
      </c>
      <c r="D475" s="1" t="s">
        <v>2181</v>
      </c>
      <c r="E475" s="1" t="s">
        <v>26</v>
      </c>
      <c r="F475" s="1" t="s">
        <v>27</v>
      </c>
      <c r="G475" s="1" t="s">
        <v>2182</v>
      </c>
      <c r="H475" s="1" t="s">
        <v>38</v>
      </c>
      <c r="I475" s="1" t="s">
        <v>19</v>
      </c>
      <c r="J475" s="1" t="s">
        <v>74</v>
      </c>
      <c r="K475" s="2" t="s">
        <v>21</v>
      </c>
    </row>
    <row r="476" spans="1:11">
      <c r="A476" s="1" t="s">
        <v>2183</v>
      </c>
      <c r="B476" s="1" t="s">
        <v>2184</v>
      </c>
      <c r="C476" s="2" t="s">
        <v>637</v>
      </c>
      <c r="D476" s="1" t="s">
        <v>2185</v>
      </c>
      <c r="E476" s="1" t="s">
        <v>15</v>
      </c>
      <c r="F476" s="1" t="s">
        <v>27</v>
      </c>
      <c r="G476" s="1" t="s">
        <v>2186</v>
      </c>
      <c r="H476" s="1" t="s">
        <v>57</v>
      </c>
      <c r="I476" s="1" t="s">
        <v>68</v>
      </c>
      <c r="J476" s="1" t="s">
        <v>99</v>
      </c>
      <c r="K476" s="2" t="s">
        <v>21</v>
      </c>
    </row>
    <row r="477" spans="1:11">
      <c r="A477" s="1" t="s">
        <v>2187</v>
      </c>
      <c r="B477" s="1" t="s">
        <v>2188</v>
      </c>
      <c r="C477" s="2" t="s">
        <v>785</v>
      </c>
      <c r="D477" s="1" t="s">
        <v>2189</v>
      </c>
      <c r="E477" s="1" t="s">
        <v>36</v>
      </c>
      <c r="F477" s="1" t="s">
        <v>51</v>
      </c>
      <c r="G477" s="1" t="s">
        <v>2190</v>
      </c>
      <c r="H477" s="1" t="s">
        <v>29</v>
      </c>
      <c r="I477" s="1" t="s">
        <v>19</v>
      </c>
      <c r="J477" s="1" t="s">
        <v>99</v>
      </c>
      <c r="K477" s="2" t="s">
        <v>21</v>
      </c>
    </row>
    <row r="478" spans="1:11">
      <c r="A478" s="1" t="s">
        <v>2191</v>
      </c>
      <c r="B478" s="1" t="s">
        <v>2192</v>
      </c>
      <c r="C478" s="2" t="s">
        <v>156</v>
      </c>
      <c r="D478" s="1" t="s">
        <v>2193</v>
      </c>
      <c r="E478" s="1" t="s">
        <v>26</v>
      </c>
      <c r="F478" s="1" t="s">
        <v>51</v>
      </c>
      <c r="G478" s="1" t="s">
        <v>2194</v>
      </c>
      <c r="H478" s="1" t="s">
        <v>18</v>
      </c>
      <c r="I478" s="1" t="s">
        <v>68</v>
      </c>
      <c r="J478" s="1" t="s">
        <v>99</v>
      </c>
      <c r="K478" s="2" t="s">
        <v>21</v>
      </c>
    </row>
    <row r="479" spans="1:11">
      <c r="A479" s="1" t="s">
        <v>2195</v>
      </c>
      <c r="B479" s="1" t="s">
        <v>2196</v>
      </c>
      <c r="C479" s="2" t="s">
        <v>60</v>
      </c>
      <c r="D479" s="1" t="s">
        <v>2197</v>
      </c>
      <c r="E479" s="1" t="s">
        <v>36</v>
      </c>
      <c r="F479" s="1" t="s">
        <v>27</v>
      </c>
      <c r="G479" s="1" t="s">
        <v>2198</v>
      </c>
      <c r="H479" s="1" t="s">
        <v>45</v>
      </c>
      <c r="I479" s="1" t="s">
        <v>19</v>
      </c>
      <c r="J479" s="1" t="s">
        <v>99</v>
      </c>
      <c r="K479" s="2" t="s">
        <v>21</v>
      </c>
    </row>
    <row r="480" spans="1:11">
      <c r="A480" s="1" t="s">
        <v>2199</v>
      </c>
      <c r="B480" s="1" t="s">
        <v>2200</v>
      </c>
      <c r="C480" s="2" t="s">
        <v>2201</v>
      </c>
      <c r="D480" s="1" t="s">
        <v>2202</v>
      </c>
      <c r="E480" s="1" t="s">
        <v>36</v>
      </c>
      <c r="F480" s="1" t="s">
        <v>27</v>
      </c>
      <c r="G480" s="1" t="s">
        <v>2203</v>
      </c>
      <c r="H480" s="1" t="s">
        <v>29</v>
      </c>
      <c r="I480" s="1" t="s">
        <v>46</v>
      </c>
      <c r="J480" s="1" t="s">
        <v>20</v>
      </c>
      <c r="K480" s="2" t="s">
        <v>21</v>
      </c>
    </row>
    <row r="481" spans="1:11">
      <c r="A481" s="1" t="s">
        <v>2204</v>
      </c>
      <c r="B481" s="1" t="s">
        <v>2205</v>
      </c>
      <c r="C481" s="2" t="s">
        <v>2206</v>
      </c>
      <c r="D481" s="1" t="s">
        <v>2207</v>
      </c>
      <c r="E481" s="1" t="s">
        <v>26</v>
      </c>
      <c r="F481" s="1" t="s">
        <v>51</v>
      </c>
      <c r="G481" s="1" t="s">
        <v>2208</v>
      </c>
      <c r="H481" s="1" t="s">
        <v>45</v>
      </c>
      <c r="I481" s="1" t="s">
        <v>19</v>
      </c>
      <c r="J481" s="1" t="s">
        <v>74</v>
      </c>
      <c r="K481" s="2" t="s">
        <v>21</v>
      </c>
    </row>
    <row r="482" spans="1:11">
      <c r="A482" s="1" t="s">
        <v>2209</v>
      </c>
      <c r="B482" s="1" t="s">
        <v>2210</v>
      </c>
      <c r="C482" s="2" t="s">
        <v>1601</v>
      </c>
      <c r="D482" s="1" t="s">
        <v>2211</v>
      </c>
      <c r="E482" s="1" t="s">
        <v>26</v>
      </c>
      <c r="F482" s="1" t="s">
        <v>27</v>
      </c>
      <c r="G482" s="1" t="s">
        <v>2212</v>
      </c>
      <c r="H482" s="1" t="s">
        <v>57</v>
      </c>
      <c r="I482" s="1" t="s">
        <v>68</v>
      </c>
      <c r="J482" s="1" t="s">
        <v>31</v>
      </c>
      <c r="K482" s="2" t="s">
        <v>21</v>
      </c>
    </row>
    <row r="483" spans="1:11">
      <c r="A483" s="1" t="s">
        <v>2213</v>
      </c>
      <c r="B483" s="1" t="s">
        <v>2214</v>
      </c>
      <c r="C483" s="2" t="s">
        <v>2215</v>
      </c>
      <c r="D483" s="1" t="s">
        <v>2216</v>
      </c>
      <c r="E483" s="1" t="s">
        <v>36</v>
      </c>
      <c r="F483" s="1" t="s">
        <v>27</v>
      </c>
      <c r="G483" s="1" t="s">
        <v>2217</v>
      </c>
      <c r="H483" s="1" t="s">
        <v>38</v>
      </c>
      <c r="I483" s="1" t="s">
        <v>30</v>
      </c>
      <c r="J483" s="1" t="s">
        <v>31</v>
      </c>
      <c r="K483" s="2" t="s">
        <v>21</v>
      </c>
    </row>
    <row r="484" spans="1:11">
      <c r="A484" s="1" t="s">
        <v>2218</v>
      </c>
      <c r="B484" s="1" t="s">
        <v>2219</v>
      </c>
      <c r="C484" s="2" t="s">
        <v>2220</v>
      </c>
      <c r="D484" s="1" t="s">
        <v>2221</v>
      </c>
      <c r="E484" s="1" t="s">
        <v>26</v>
      </c>
      <c r="F484" s="1" t="s">
        <v>27</v>
      </c>
      <c r="G484" s="1" t="s">
        <v>2222</v>
      </c>
      <c r="H484" s="1" t="s">
        <v>38</v>
      </c>
      <c r="I484" s="1" t="s">
        <v>68</v>
      </c>
      <c r="J484" s="1" t="s">
        <v>20</v>
      </c>
      <c r="K484" s="2" t="s">
        <v>21</v>
      </c>
    </row>
    <row r="485" spans="1:11">
      <c r="A485" s="1" t="s">
        <v>2223</v>
      </c>
      <c r="B485" s="1" t="s">
        <v>2224</v>
      </c>
      <c r="C485" s="2" t="s">
        <v>966</v>
      </c>
      <c r="D485" s="1" t="s">
        <v>2225</v>
      </c>
      <c r="E485" s="1" t="s">
        <v>36</v>
      </c>
      <c r="F485" s="1" t="s">
        <v>51</v>
      </c>
      <c r="G485" s="1" t="s">
        <v>2226</v>
      </c>
      <c r="H485" s="1" t="s">
        <v>38</v>
      </c>
      <c r="I485" s="1" t="s">
        <v>30</v>
      </c>
      <c r="J485" s="1" t="s">
        <v>31</v>
      </c>
      <c r="K485" s="2" t="s">
        <v>21</v>
      </c>
    </row>
    <row r="486" spans="1:11">
      <c r="A486" s="1" t="s">
        <v>2227</v>
      </c>
      <c r="B486" s="1" t="s">
        <v>2228</v>
      </c>
      <c r="C486" s="2" t="s">
        <v>2201</v>
      </c>
      <c r="D486" s="1" t="s">
        <v>2229</v>
      </c>
      <c r="E486" s="1" t="s">
        <v>36</v>
      </c>
      <c r="F486" s="1" t="s">
        <v>16</v>
      </c>
      <c r="G486" s="1" t="s">
        <v>2230</v>
      </c>
      <c r="H486" s="1" t="s">
        <v>18</v>
      </c>
      <c r="I486" s="1" t="s">
        <v>30</v>
      </c>
      <c r="J486" s="1" t="s">
        <v>74</v>
      </c>
      <c r="K486" s="2" t="s">
        <v>21</v>
      </c>
    </row>
    <row r="487" spans="1:11">
      <c r="A487" s="1" t="s">
        <v>2231</v>
      </c>
      <c r="B487" s="1" t="s">
        <v>2232</v>
      </c>
      <c r="C487" s="2" t="s">
        <v>146</v>
      </c>
      <c r="D487" s="1" t="s">
        <v>2233</v>
      </c>
      <c r="E487" s="1" t="s">
        <v>36</v>
      </c>
      <c r="F487" s="1" t="s">
        <v>16</v>
      </c>
      <c r="G487" s="1" t="s">
        <v>2234</v>
      </c>
      <c r="H487" s="1" t="s">
        <v>57</v>
      </c>
      <c r="I487" s="1" t="s">
        <v>68</v>
      </c>
      <c r="J487" s="1" t="s">
        <v>39</v>
      </c>
      <c r="K487" s="2" t="s">
        <v>21</v>
      </c>
    </row>
    <row r="488" spans="1:11">
      <c r="A488" s="1" t="s">
        <v>2235</v>
      </c>
      <c r="B488" s="1" t="s">
        <v>2236</v>
      </c>
      <c r="C488" s="2" t="s">
        <v>743</v>
      </c>
      <c r="D488" s="1" t="s">
        <v>2237</v>
      </c>
      <c r="E488" s="1" t="s">
        <v>26</v>
      </c>
      <c r="F488" s="1" t="s">
        <v>51</v>
      </c>
      <c r="G488" s="1" t="s">
        <v>2238</v>
      </c>
      <c r="H488" s="1" t="s">
        <v>45</v>
      </c>
      <c r="I488" s="1" t="s">
        <v>30</v>
      </c>
      <c r="J488" s="1" t="s">
        <v>74</v>
      </c>
      <c r="K488" s="2" t="s">
        <v>21</v>
      </c>
    </row>
    <row r="489" spans="1:11">
      <c r="A489" s="1" t="s">
        <v>2239</v>
      </c>
      <c r="B489" s="1" t="s">
        <v>2240</v>
      </c>
      <c r="C489" s="2" t="s">
        <v>417</v>
      </c>
      <c r="D489" s="1" t="s">
        <v>2241</v>
      </c>
      <c r="E489" s="1" t="s">
        <v>15</v>
      </c>
      <c r="F489" s="1" t="s">
        <v>27</v>
      </c>
      <c r="G489" s="1" t="s">
        <v>2242</v>
      </c>
      <c r="H489" s="1" t="s">
        <v>38</v>
      </c>
      <c r="I489" s="1" t="s">
        <v>30</v>
      </c>
      <c r="J489" s="1" t="s">
        <v>39</v>
      </c>
      <c r="K489" s="2" t="s">
        <v>21</v>
      </c>
    </row>
    <row r="490" spans="1:11">
      <c r="A490" s="1" t="s">
        <v>2243</v>
      </c>
      <c r="B490" s="1" t="s">
        <v>2244</v>
      </c>
      <c r="C490" s="2" t="s">
        <v>2245</v>
      </c>
      <c r="D490" s="1" t="s">
        <v>2246</v>
      </c>
      <c r="E490" s="1" t="s">
        <v>36</v>
      </c>
      <c r="F490" s="1" t="s">
        <v>16</v>
      </c>
      <c r="G490" s="1" t="s">
        <v>2247</v>
      </c>
      <c r="H490" s="1" t="s">
        <v>29</v>
      </c>
      <c r="I490" s="1" t="s">
        <v>68</v>
      </c>
      <c r="J490" s="1" t="s">
        <v>31</v>
      </c>
      <c r="K490" s="2" t="s">
        <v>21</v>
      </c>
    </row>
    <row r="491" spans="1:11">
      <c r="A491" s="1" t="s">
        <v>2248</v>
      </c>
      <c r="B491" s="1" t="s">
        <v>2249</v>
      </c>
      <c r="C491" s="2" t="s">
        <v>2201</v>
      </c>
      <c r="D491" s="1" t="s">
        <v>2250</v>
      </c>
      <c r="E491" s="1" t="s">
        <v>15</v>
      </c>
      <c r="F491" s="1" t="s">
        <v>27</v>
      </c>
      <c r="G491" s="1" t="s">
        <v>2251</v>
      </c>
      <c r="H491" s="1" t="s">
        <v>45</v>
      </c>
      <c r="I491" s="1" t="s">
        <v>68</v>
      </c>
      <c r="J491" s="1" t="s">
        <v>31</v>
      </c>
      <c r="K491" s="2" t="s">
        <v>21</v>
      </c>
    </row>
    <row r="492" spans="1:11">
      <c r="A492" s="1" t="s">
        <v>2252</v>
      </c>
      <c r="B492" s="1" t="s">
        <v>2253</v>
      </c>
      <c r="C492" s="2" t="s">
        <v>2254</v>
      </c>
      <c r="D492" s="1" t="s">
        <v>2255</v>
      </c>
      <c r="E492" s="1" t="s">
        <v>15</v>
      </c>
      <c r="F492" s="1" t="s">
        <v>16</v>
      </c>
      <c r="G492" s="1" t="s">
        <v>2256</v>
      </c>
      <c r="H492" s="1" t="s">
        <v>57</v>
      </c>
      <c r="I492" s="1" t="s">
        <v>68</v>
      </c>
      <c r="J492" s="1" t="s">
        <v>31</v>
      </c>
      <c r="K492" s="2" t="s">
        <v>21</v>
      </c>
    </row>
    <row r="493" spans="1:11">
      <c r="A493" s="1" t="s">
        <v>2257</v>
      </c>
      <c r="B493" s="1" t="s">
        <v>2258</v>
      </c>
      <c r="C493" s="2" t="s">
        <v>785</v>
      </c>
      <c r="D493" s="1" t="s">
        <v>2259</v>
      </c>
      <c r="E493" s="1" t="s">
        <v>15</v>
      </c>
      <c r="F493" s="1" t="s">
        <v>16</v>
      </c>
      <c r="G493" s="1" t="s">
        <v>2260</v>
      </c>
      <c r="H493" s="1" t="s">
        <v>18</v>
      </c>
      <c r="I493" s="1" t="s">
        <v>46</v>
      </c>
      <c r="J493" s="1" t="s">
        <v>74</v>
      </c>
      <c r="K493" s="2" t="s">
        <v>21</v>
      </c>
    </row>
    <row r="494" spans="1:11">
      <c r="A494" s="1" t="s">
        <v>2261</v>
      </c>
      <c r="B494" s="1" t="s">
        <v>2262</v>
      </c>
      <c r="C494" s="2" t="s">
        <v>1509</v>
      </c>
      <c r="D494" s="1" t="s">
        <v>2263</v>
      </c>
      <c r="E494" s="1" t="s">
        <v>15</v>
      </c>
      <c r="F494" s="1" t="s">
        <v>27</v>
      </c>
      <c r="G494" s="1" t="s">
        <v>2264</v>
      </c>
      <c r="H494" s="1" t="s">
        <v>45</v>
      </c>
      <c r="I494" s="1" t="s">
        <v>19</v>
      </c>
      <c r="J494" s="1" t="s">
        <v>20</v>
      </c>
      <c r="K494" s="2" t="s">
        <v>21</v>
      </c>
    </row>
    <row r="495" spans="1:11">
      <c r="A495" s="1" t="s">
        <v>2265</v>
      </c>
      <c r="B495" s="1" t="s">
        <v>2266</v>
      </c>
      <c r="C495" s="2" t="s">
        <v>1481</v>
      </c>
      <c r="D495" s="1" t="s">
        <v>2267</v>
      </c>
      <c r="E495" s="1" t="s">
        <v>26</v>
      </c>
      <c r="F495" s="1" t="s">
        <v>16</v>
      </c>
      <c r="G495" s="1" t="s">
        <v>2268</v>
      </c>
      <c r="H495" s="1" t="s">
        <v>38</v>
      </c>
      <c r="I495" s="1" t="s">
        <v>30</v>
      </c>
      <c r="J495" s="1" t="s">
        <v>31</v>
      </c>
      <c r="K495" s="2" t="s">
        <v>21</v>
      </c>
    </row>
    <row r="496" spans="1:11">
      <c r="A496" s="1" t="s">
        <v>2269</v>
      </c>
      <c r="B496" s="1" t="s">
        <v>2270</v>
      </c>
      <c r="C496" s="2" t="s">
        <v>297</v>
      </c>
      <c r="D496" s="1" t="s">
        <v>2271</v>
      </c>
      <c r="E496" s="1" t="s">
        <v>15</v>
      </c>
      <c r="F496" s="1" t="s">
        <v>16</v>
      </c>
      <c r="G496" s="1" t="s">
        <v>2272</v>
      </c>
      <c r="H496" s="1" t="s">
        <v>18</v>
      </c>
      <c r="I496" s="1" t="s">
        <v>46</v>
      </c>
      <c r="J496" s="1" t="s">
        <v>39</v>
      </c>
      <c r="K496" s="2" t="s">
        <v>21</v>
      </c>
    </row>
    <row r="497" spans="1:11">
      <c r="A497" s="1" t="s">
        <v>2273</v>
      </c>
      <c r="B497" s="1" t="s">
        <v>2274</v>
      </c>
      <c r="C497" s="2" t="s">
        <v>578</v>
      </c>
      <c r="D497" s="1" t="s">
        <v>2275</v>
      </c>
      <c r="E497" s="1" t="s">
        <v>15</v>
      </c>
      <c r="F497" s="1" t="s">
        <v>51</v>
      </c>
      <c r="G497" s="1" t="s">
        <v>2276</v>
      </c>
      <c r="H497" s="1" t="s">
        <v>18</v>
      </c>
      <c r="I497" s="1" t="s">
        <v>19</v>
      </c>
      <c r="J497" s="1" t="s">
        <v>74</v>
      </c>
      <c r="K497" s="2" t="s">
        <v>21</v>
      </c>
    </row>
    <row r="498" spans="1:11">
      <c r="A498" s="1" t="s">
        <v>2277</v>
      </c>
      <c r="B498" s="1" t="s">
        <v>2278</v>
      </c>
      <c r="C498" s="2" t="s">
        <v>1486</v>
      </c>
      <c r="D498" s="1" t="s">
        <v>2279</v>
      </c>
      <c r="E498" s="1" t="s">
        <v>15</v>
      </c>
      <c r="F498" s="1" t="s">
        <v>51</v>
      </c>
      <c r="G498" s="1" t="s">
        <v>2280</v>
      </c>
      <c r="H498" s="1" t="s">
        <v>29</v>
      </c>
      <c r="I498" s="1" t="s">
        <v>30</v>
      </c>
      <c r="J498" s="1" t="s">
        <v>39</v>
      </c>
      <c r="K498" s="2" t="s">
        <v>21</v>
      </c>
    </row>
    <row r="499" spans="1:11">
      <c r="A499" s="1" t="s">
        <v>2281</v>
      </c>
      <c r="B499" s="1" t="s">
        <v>2282</v>
      </c>
      <c r="C499" s="2" t="s">
        <v>432</v>
      </c>
      <c r="D499" s="1" t="s">
        <v>2283</v>
      </c>
      <c r="E499" s="1" t="s">
        <v>36</v>
      </c>
      <c r="F499" s="1" t="s">
        <v>27</v>
      </c>
      <c r="G499" s="1" t="s">
        <v>2284</v>
      </c>
      <c r="H499" s="1" t="s">
        <v>29</v>
      </c>
      <c r="I499" s="1" t="s">
        <v>68</v>
      </c>
      <c r="J499" s="1" t="s">
        <v>31</v>
      </c>
      <c r="K499" s="2" t="s">
        <v>21</v>
      </c>
    </row>
    <row r="500" spans="1:11">
      <c r="A500" s="1" t="s">
        <v>2285</v>
      </c>
      <c r="B500" s="1" t="s">
        <v>2286</v>
      </c>
      <c r="C500" s="2" t="s">
        <v>1200</v>
      </c>
      <c r="D500" s="1" t="s">
        <v>2287</v>
      </c>
      <c r="E500" s="1" t="s">
        <v>36</v>
      </c>
      <c r="F500" s="1" t="s">
        <v>27</v>
      </c>
      <c r="G500" s="1" t="s">
        <v>2288</v>
      </c>
      <c r="H500" s="1" t="s">
        <v>38</v>
      </c>
      <c r="I500" s="1" t="s">
        <v>46</v>
      </c>
      <c r="J500" s="1" t="s">
        <v>31</v>
      </c>
      <c r="K500" s="2" t="s">
        <v>21</v>
      </c>
    </row>
    <row r="501" spans="1:11">
      <c r="A501" s="1" t="s">
        <v>2289</v>
      </c>
      <c r="B501" s="1" t="s">
        <v>2290</v>
      </c>
      <c r="C501" s="2" t="s">
        <v>1368</v>
      </c>
      <c r="D501" s="1" t="s">
        <v>2291</v>
      </c>
      <c r="E501" s="1" t="s">
        <v>15</v>
      </c>
      <c r="F501" s="1" t="s">
        <v>51</v>
      </c>
      <c r="G501" s="1" t="s">
        <v>2292</v>
      </c>
      <c r="H501" s="1" t="s">
        <v>38</v>
      </c>
      <c r="I501" s="1" t="s">
        <v>19</v>
      </c>
      <c r="J501" s="1" t="s">
        <v>31</v>
      </c>
      <c r="K501" s="2" t="s">
        <v>21</v>
      </c>
    </row>
    <row r="502" spans="1:11">
      <c r="A502" s="1" t="s">
        <v>2293</v>
      </c>
      <c r="B502" s="1" t="s">
        <v>2294</v>
      </c>
      <c r="C502" s="2" t="s">
        <v>1093</v>
      </c>
      <c r="D502" s="1" t="s">
        <v>2295</v>
      </c>
      <c r="E502" s="1" t="s">
        <v>36</v>
      </c>
      <c r="F502" s="1" t="s">
        <v>16</v>
      </c>
      <c r="G502" s="1" t="s">
        <v>2296</v>
      </c>
      <c r="H502" s="1" t="s">
        <v>57</v>
      </c>
      <c r="I502" s="1" t="s">
        <v>19</v>
      </c>
      <c r="J502" s="1" t="s">
        <v>74</v>
      </c>
      <c r="K502" s="2" t="s">
        <v>153</v>
      </c>
    </row>
    <row r="503" spans="1:11">
      <c r="A503" s="1" t="s">
        <v>2297</v>
      </c>
      <c r="B503" s="1" t="s">
        <v>2298</v>
      </c>
      <c r="C503" s="2" t="s">
        <v>1486</v>
      </c>
      <c r="D503" s="1" t="s">
        <v>2299</v>
      </c>
      <c r="E503" s="1" t="s">
        <v>26</v>
      </c>
      <c r="F503" s="1" t="s">
        <v>27</v>
      </c>
      <c r="G503" s="1" t="s">
        <v>2300</v>
      </c>
      <c r="H503" s="1" t="s">
        <v>45</v>
      </c>
      <c r="I503" s="1" t="s">
        <v>46</v>
      </c>
      <c r="J503" s="1" t="s">
        <v>39</v>
      </c>
      <c r="K503" s="2" t="s">
        <v>21</v>
      </c>
    </row>
    <row r="504" spans="1:11">
      <c r="A504" s="1" t="s">
        <v>2301</v>
      </c>
      <c r="B504" s="1" t="s">
        <v>2302</v>
      </c>
      <c r="C504" s="2" t="s">
        <v>2303</v>
      </c>
      <c r="D504" s="1" t="s">
        <v>2304</v>
      </c>
      <c r="E504" s="1" t="s">
        <v>26</v>
      </c>
      <c r="F504" s="1" t="s">
        <v>16</v>
      </c>
      <c r="G504" s="1" t="s">
        <v>2305</v>
      </c>
      <c r="H504" s="1" t="s">
        <v>38</v>
      </c>
      <c r="I504" s="1" t="s">
        <v>19</v>
      </c>
      <c r="J504" s="1" t="s">
        <v>99</v>
      </c>
      <c r="K504" s="2" t="s">
        <v>21</v>
      </c>
    </row>
    <row r="505" spans="1:11">
      <c r="A505" s="1" t="s">
        <v>2306</v>
      </c>
      <c r="B505" s="1" t="s">
        <v>2307</v>
      </c>
      <c r="C505" s="2" t="s">
        <v>861</v>
      </c>
      <c r="D505" s="1" t="s">
        <v>2308</v>
      </c>
      <c r="E505" s="1" t="s">
        <v>26</v>
      </c>
      <c r="F505" s="1" t="s">
        <v>16</v>
      </c>
      <c r="G505" s="1" t="s">
        <v>2309</v>
      </c>
      <c r="H505" s="1" t="s">
        <v>45</v>
      </c>
      <c r="I505" s="1" t="s">
        <v>68</v>
      </c>
      <c r="J505" s="1" t="s">
        <v>74</v>
      </c>
      <c r="K505" s="2" t="s">
        <v>21</v>
      </c>
    </row>
    <row r="506" spans="1:11">
      <c r="A506" s="1" t="s">
        <v>2310</v>
      </c>
      <c r="B506" s="1" t="s">
        <v>2311</v>
      </c>
      <c r="C506" s="2" t="s">
        <v>2312</v>
      </c>
      <c r="D506" s="1" t="s">
        <v>2313</v>
      </c>
      <c r="E506" s="1" t="s">
        <v>26</v>
      </c>
      <c r="F506" s="1" t="s">
        <v>16</v>
      </c>
      <c r="G506" s="1" t="s">
        <v>2314</v>
      </c>
      <c r="H506" s="1" t="s">
        <v>29</v>
      </c>
      <c r="I506" s="1" t="s">
        <v>19</v>
      </c>
      <c r="J506" s="1" t="s">
        <v>74</v>
      </c>
      <c r="K506" s="2" t="s">
        <v>21</v>
      </c>
    </row>
    <row r="507" spans="1:11">
      <c r="A507" s="1" t="s">
        <v>2315</v>
      </c>
      <c r="B507" s="1" t="s">
        <v>2316</v>
      </c>
      <c r="C507" s="2" t="s">
        <v>2317</v>
      </c>
      <c r="D507" s="1" t="s">
        <v>2318</v>
      </c>
      <c r="E507" s="1" t="s">
        <v>36</v>
      </c>
      <c r="F507" s="1" t="s">
        <v>27</v>
      </c>
      <c r="G507" s="1" t="s">
        <v>454</v>
      </c>
      <c r="H507" s="1" t="s">
        <v>57</v>
      </c>
      <c r="I507" s="1" t="s">
        <v>46</v>
      </c>
      <c r="J507" s="1" t="s">
        <v>31</v>
      </c>
      <c r="K507" s="2" t="s">
        <v>21</v>
      </c>
    </row>
    <row r="508" spans="1:11">
      <c r="A508" s="1" t="s">
        <v>2319</v>
      </c>
      <c r="B508" s="1" t="s">
        <v>2320</v>
      </c>
      <c r="C508" s="2" t="s">
        <v>2321</v>
      </c>
      <c r="D508" s="1" t="s">
        <v>2322</v>
      </c>
      <c r="E508" s="1" t="s">
        <v>26</v>
      </c>
      <c r="F508" s="1" t="s">
        <v>16</v>
      </c>
      <c r="G508" s="1" t="s">
        <v>2323</v>
      </c>
      <c r="H508" s="1" t="s">
        <v>38</v>
      </c>
      <c r="I508" s="1" t="s">
        <v>68</v>
      </c>
      <c r="J508" s="1" t="s">
        <v>99</v>
      </c>
      <c r="K508" s="2" t="s">
        <v>21</v>
      </c>
    </row>
    <row r="509" spans="1:11">
      <c r="A509" s="1" t="s">
        <v>2324</v>
      </c>
      <c r="B509" s="1" t="s">
        <v>2325</v>
      </c>
      <c r="C509" s="2" t="s">
        <v>833</v>
      </c>
      <c r="D509" s="1" t="s">
        <v>2326</v>
      </c>
      <c r="E509" s="1" t="s">
        <v>26</v>
      </c>
      <c r="F509" s="1" t="s">
        <v>16</v>
      </c>
      <c r="G509" s="1" t="s">
        <v>2327</v>
      </c>
      <c r="H509" s="1" t="s">
        <v>18</v>
      </c>
      <c r="I509" s="1" t="s">
        <v>68</v>
      </c>
      <c r="J509" s="1" t="s">
        <v>74</v>
      </c>
      <c r="K509" s="2" t="s">
        <v>21</v>
      </c>
    </row>
    <row r="510" spans="1:11">
      <c r="A510" s="1" t="s">
        <v>2328</v>
      </c>
      <c r="B510" s="1" t="s">
        <v>2329</v>
      </c>
      <c r="C510" s="2" t="s">
        <v>1074</v>
      </c>
      <c r="D510" s="1" t="s">
        <v>2330</v>
      </c>
      <c r="E510" s="1" t="s">
        <v>36</v>
      </c>
      <c r="F510" s="1" t="s">
        <v>51</v>
      </c>
      <c r="G510" s="1" t="s">
        <v>2331</v>
      </c>
      <c r="H510" s="1" t="s">
        <v>29</v>
      </c>
      <c r="I510" s="1" t="s">
        <v>68</v>
      </c>
      <c r="J510" s="1" t="s">
        <v>20</v>
      </c>
      <c r="K510" s="2" t="s">
        <v>21</v>
      </c>
    </row>
    <row r="511" spans="1:11">
      <c r="A511" s="1" t="s">
        <v>2332</v>
      </c>
      <c r="B511" s="1" t="s">
        <v>2333</v>
      </c>
      <c r="C511" s="2" t="s">
        <v>2334</v>
      </c>
      <c r="D511" s="1" t="s">
        <v>2335</v>
      </c>
      <c r="E511" s="1" t="s">
        <v>36</v>
      </c>
      <c r="F511" s="1" t="s">
        <v>27</v>
      </c>
      <c r="G511" s="1" t="s">
        <v>2336</v>
      </c>
      <c r="H511" s="1" t="s">
        <v>29</v>
      </c>
      <c r="I511" s="1" t="s">
        <v>30</v>
      </c>
      <c r="J511" s="1" t="s">
        <v>39</v>
      </c>
      <c r="K511" s="2" t="s">
        <v>21</v>
      </c>
    </row>
    <row r="512" spans="1:11">
      <c r="A512" s="1" t="s">
        <v>2337</v>
      </c>
      <c r="B512" s="1" t="s">
        <v>2338</v>
      </c>
      <c r="C512" s="2" t="s">
        <v>966</v>
      </c>
      <c r="D512" s="1" t="s">
        <v>2339</v>
      </c>
      <c r="E512" s="1" t="s">
        <v>36</v>
      </c>
      <c r="F512" s="1" t="s">
        <v>51</v>
      </c>
      <c r="G512" s="1" t="s">
        <v>2340</v>
      </c>
      <c r="H512" s="1" t="s">
        <v>45</v>
      </c>
      <c r="I512" s="1" t="s">
        <v>19</v>
      </c>
      <c r="J512" s="1" t="s">
        <v>99</v>
      </c>
      <c r="K512" s="2" t="s">
        <v>21</v>
      </c>
    </row>
    <row r="513" spans="1:11">
      <c r="A513" s="1" t="s">
        <v>2341</v>
      </c>
      <c r="B513" s="1" t="s">
        <v>2342</v>
      </c>
      <c r="C513" s="2" t="s">
        <v>2317</v>
      </c>
      <c r="D513" s="1" t="s">
        <v>2343</v>
      </c>
      <c r="E513" s="1" t="s">
        <v>36</v>
      </c>
      <c r="F513" s="1" t="s">
        <v>27</v>
      </c>
      <c r="G513" s="1" t="s">
        <v>2344</v>
      </c>
      <c r="H513" s="1" t="s">
        <v>29</v>
      </c>
      <c r="I513" s="1" t="s">
        <v>68</v>
      </c>
      <c r="J513" s="1" t="s">
        <v>39</v>
      </c>
      <c r="K513" s="2" t="s">
        <v>21</v>
      </c>
    </row>
    <row r="514" spans="1:11">
      <c r="A514" s="1" t="s">
        <v>2345</v>
      </c>
      <c r="B514" s="1" t="s">
        <v>2346</v>
      </c>
      <c r="C514" s="2" t="s">
        <v>2347</v>
      </c>
      <c r="D514" s="1" t="s">
        <v>2348</v>
      </c>
      <c r="E514" s="1" t="s">
        <v>36</v>
      </c>
      <c r="F514" s="1" t="s">
        <v>27</v>
      </c>
      <c r="G514" s="1" t="s">
        <v>2349</v>
      </c>
      <c r="H514" s="1" t="s">
        <v>45</v>
      </c>
      <c r="I514" s="1" t="s">
        <v>30</v>
      </c>
      <c r="J514" s="1" t="s">
        <v>31</v>
      </c>
      <c r="K514" s="2" t="s">
        <v>21</v>
      </c>
    </row>
    <row r="515" spans="1:11">
      <c r="A515" s="1" t="s">
        <v>2350</v>
      </c>
      <c r="B515" s="1" t="s">
        <v>2351</v>
      </c>
      <c r="C515" s="2" t="s">
        <v>199</v>
      </c>
      <c r="D515" s="1" t="s">
        <v>2352</v>
      </c>
      <c r="E515" s="1" t="s">
        <v>26</v>
      </c>
      <c r="F515" s="1" t="s">
        <v>51</v>
      </c>
      <c r="G515" s="1" t="s">
        <v>2353</v>
      </c>
      <c r="H515" s="1" t="s">
        <v>45</v>
      </c>
      <c r="I515" s="1" t="s">
        <v>46</v>
      </c>
      <c r="J515" s="1" t="s">
        <v>99</v>
      </c>
      <c r="K515" s="2" t="s">
        <v>21</v>
      </c>
    </row>
    <row r="516" spans="1:11">
      <c r="A516" s="1" t="s">
        <v>2354</v>
      </c>
      <c r="B516" s="1" t="s">
        <v>2355</v>
      </c>
      <c r="C516" s="2" t="s">
        <v>1000</v>
      </c>
      <c r="D516" s="1" t="s">
        <v>2356</v>
      </c>
      <c r="E516" s="1" t="s">
        <v>26</v>
      </c>
      <c r="F516" s="1" t="s">
        <v>16</v>
      </c>
      <c r="G516" s="1" t="s">
        <v>2357</v>
      </c>
      <c r="H516" s="1" t="s">
        <v>45</v>
      </c>
      <c r="I516" s="1" t="s">
        <v>30</v>
      </c>
      <c r="J516" s="1" t="s">
        <v>39</v>
      </c>
      <c r="K516" s="2" t="s">
        <v>21</v>
      </c>
    </row>
    <row r="517" spans="1:11">
      <c r="A517" s="1" t="s">
        <v>2358</v>
      </c>
      <c r="B517" s="1" t="s">
        <v>2359</v>
      </c>
      <c r="C517" s="2" t="s">
        <v>1832</v>
      </c>
      <c r="D517" s="1" t="s">
        <v>2360</v>
      </c>
      <c r="E517" s="1" t="s">
        <v>36</v>
      </c>
      <c r="F517" s="1" t="s">
        <v>16</v>
      </c>
      <c r="G517" s="1" t="s">
        <v>2361</v>
      </c>
      <c r="H517" s="1" t="s">
        <v>18</v>
      </c>
      <c r="I517" s="1" t="s">
        <v>19</v>
      </c>
      <c r="J517" s="1" t="s">
        <v>74</v>
      </c>
      <c r="K517" s="2" t="s">
        <v>21</v>
      </c>
    </row>
    <row r="518" spans="1:11">
      <c r="A518" s="1" t="s">
        <v>2362</v>
      </c>
      <c r="B518" s="1" t="s">
        <v>2363</v>
      </c>
      <c r="C518" s="2" t="s">
        <v>1578</v>
      </c>
      <c r="D518" s="1" t="s">
        <v>2364</v>
      </c>
      <c r="E518" s="1" t="s">
        <v>36</v>
      </c>
      <c r="F518" s="1" t="s">
        <v>27</v>
      </c>
      <c r="G518" s="1" t="s">
        <v>2365</v>
      </c>
      <c r="H518" s="1" t="s">
        <v>45</v>
      </c>
      <c r="I518" s="1" t="s">
        <v>30</v>
      </c>
      <c r="J518" s="1" t="s">
        <v>74</v>
      </c>
      <c r="K518" s="2" t="s">
        <v>21</v>
      </c>
    </row>
    <row r="519" spans="1:11">
      <c r="A519" s="1" t="s">
        <v>2366</v>
      </c>
      <c r="B519" s="1" t="s">
        <v>2367</v>
      </c>
      <c r="C519" s="2" t="s">
        <v>603</v>
      </c>
      <c r="D519" s="1" t="s">
        <v>2368</v>
      </c>
      <c r="E519" s="1" t="s">
        <v>15</v>
      </c>
      <c r="F519" s="1" t="s">
        <v>51</v>
      </c>
      <c r="G519" s="1" t="s">
        <v>2369</v>
      </c>
      <c r="H519" s="1" t="s">
        <v>18</v>
      </c>
      <c r="I519" s="1" t="s">
        <v>46</v>
      </c>
      <c r="J519" s="1" t="s">
        <v>74</v>
      </c>
      <c r="K519" s="2" t="s">
        <v>21</v>
      </c>
    </row>
    <row r="520" spans="1:11">
      <c r="A520" s="1" t="s">
        <v>2370</v>
      </c>
      <c r="B520" s="1" t="s">
        <v>2371</v>
      </c>
      <c r="C520" s="2" t="s">
        <v>2303</v>
      </c>
      <c r="D520" s="1" t="s">
        <v>2372</v>
      </c>
      <c r="E520" s="1" t="s">
        <v>36</v>
      </c>
      <c r="F520" s="1" t="s">
        <v>27</v>
      </c>
      <c r="G520" s="1" t="s">
        <v>2373</v>
      </c>
      <c r="H520" s="1" t="s">
        <v>57</v>
      </c>
      <c r="I520" s="1" t="s">
        <v>19</v>
      </c>
      <c r="J520" s="1" t="s">
        <v>39</v>
      </c>
      <c r="K520" s="2" t="s">
        <v>21</v>
      </c>
    </row>
    <row r="521" spans="1:11">
      <c r="A521" s="1" t="s">
        <v>2374</v>
      </c>
      <c r="B521" s="1" t="s">
        <v>2375</v>
      </c>
      <c r="C521" s="2" t="s">
        <v>1803</v>
      </c>
      <c r="D521" s="1" t="s">
        <v>2376</v>
      </c>
      <c r="E521" s="1" t="s">
        <v>15</v>
      </c>
      <c r="F521" s="1" t="s">
        <v>16</v>
      </c>
      <c r="G521" s="1" t="s">
        <v>2377</v>
      </c>
      <c r="H521" s="1" t="s">
        <v>57</v>
      </c>
      <c r="I521" s="1" t="s">
        <v>19</v>
      </c>
      <c r="J521" s="1" t="s">
        <v>20</v>
      </c>
      <c r="K521" s="2" t="s">
        <v>21</v>
      </c>
    </row>
    <row r="522" spans="1:11">
      <c r="A522" s="1" t="s">
        <v>2378</v>
      </c>
      <c r="B522" s="1" t="s">
        <v>2379</v>
      </c>
      <c r="C522" s="2" t="s">
        <v>393</v>
      </c>
      <c r="D522" s="1" t="s">
        <v>2380</v>
      </c>
      <c r="E522" s="1" t="s">
        <v>26</v>
      </c>
      <c r="F522" s="1" t="s">
        <v>51</v>
      </c>
      <c r="G522" s="1" t="s">
        <v>2381</v>
      </c>
      <c r="H522" s="1" t="s">
        <v>57</v>
      </c>
      <c r="I522" s="1" t="s">
        <v>19</v>
      </c>
      <c r="J522" s="1" t="s">
        <v>20</v>
      </c>
      <c r="K522" s="2" t="s">
        <v>21</v>
      </c>
    </row>
    <row r="523" spans="1:11">
      <c r="A523" s="1" t="s">
        <v>2382</v>
      </c>
      <c r="B523" s="1" t="s">
        <v>2383</v>
      </c>
      <c r="C523" s="2" t="s">
        <v>2384</v>
      </c>
      <c r="D523" s="1" t="s">
        <v>2385</v>
      </c>
      <c r="E523" s="1" t="s">
        <v>36</v>
      </c>
      <c r="F523" s="1" t="s">
        <v>51</v>
      </c>
      <c r="G523" s="1" t="s">
        <v>2386</v>
      </c>
      <c r="H523" s="1" t="s">
        <v>45</v>
      </c>
      <c r="I523" s="1" t="s">
        <v>30</v>
      </c>
      <c r="J523" s="1" t="s">
        <v>74</v>
      </c>
      <c r="K523" s="2" t="s">
        <v>21</v>
      </c>
    </row>
    <row r="524" spans="1:11">
      <c r="A524" s="1" t="s">
        <v>2387</v>
      </c>
      <c r="B524" s="1" t="s">
        <v>2388</v>
      </c>
      <c r="C524" s="2" t="s">
        <v>344</v>
      </c>
      <c r="D524" s="1" t="s">
        <v>2389</v>
      </c>
      <c r="E524" s="1" t="s">
        <v>15</v>
      </c>
      <c r="F524" s="1" t="s">
        <v>51</v>
      </c>
      <c r="G524" s="1" t="s">
        <v>2390</v>
      </c>
      <c r="H524" s="1" t="s">
        <v>57</v>
      </c>
      <c r="I524" s="1" t="s">
        <v>19</v>
      </c>
      <c r="J524" s="1" t="s">
        <v>20</v>
      </c>
      <c r="K524" s="2" t="s">
        <v>21</v>
      </c>
    </row>
    <row r="525" spans="1:11">
      <c r="A525" s="1" t="s">
        <v>2391</v>
      </c>
      <c r="B525" s="1" t="s">
        <v>2392</v>
      </c>
      <c r="C525" s="2" t="s">
        <v>2393</v>
      </c>
      <c r="D525" s="1" t="s">
        <v>2394</v>
      </c>
      <c r="E525" s="1" t="s">
        <v>15</v>
      </c>
      <c r="F525" s="1" t="s">
        <v>16</v>
      </c>
      <c r="G525" s="1" t="s">
        <v>2395</v>
      </c>
      <c r="H525" s="1" t="s">
        <v>45</v>
      </c>
      <c r="I525" s="1" t="s">
        <v>30</v>
      </c>
      <c r="J525" s="1" t="s">
        <v>99</v>
      </c>
      <c r="K525" s="2" t="s">
        <v>21</v>
      </c>
    </row>
    <row r="526" spans="1:11">
      <c r="A526" s="1" t="s">
        <v>2396</v>
      </c>
      <c r="B526" s="1" t="s">
        <v>2397</v>
      </c>
      <c r="C526" s="2" t="s">
        <v>1267</v>
      </c>
      <c r="D526" s="1" t="s">
        <v>2398</v>
      </c>
      <c r="E526" s="1" t="s">
        <v>15</v>
      </c>
      <c r="F526" s="1" t="s">
        <v>16</v>
      </c>
      <c r="G526" s="1" t="s">
        <v>2399</v>
      </c>
      <c r="H526" s="1" t="s">
        <v>29</v>
      </c>
      <c r="I526" s="1" t="s">
        <v>46</v>
      </c>
      <c r="J526" s="1" t="s">
        <v>39</v>
      </c>
      <c r="K526" s="2" t="s">
        <v>21</v>
      </c>
    </row>
    <row r="527" spans="1:11">
      <c r="A527" s="1" t="s">
        <v>2400</v>
      </c>
      <c r="B527" s="1" t="s">
        <v>2401</v>
      </c>
      <c r="C527" s="2" t="s">
        <v>1578</v>
      </c>
      <c r="D527" s="1" t="s">
        <v>2402</v>
      </c>
      <c r="E527" s="1" t="s">
        <v>15</v>
      </c>
      <c r="F527" s="1" t="s">
        <v>51</v>
      </c>
      <c r="G527" s="1" t="s">
        <v>2403</v>
      </c>
      <c r="H527" s="1" t="s">
        <v>45</v>
      </c>
      <c r="I527" s="1" t="s">
        <v>46</v>
      </c>
      <c r="J527" s="1" t="s">
        <v>39</v>
      </c>
      <c r="K527" s="2" t="s">
        <v>153</v>
      </c>
    </row>
    <row r="528" spans="1:11">
      <c r="A528" s="1" t="s">
        <v>2404</v>
      </c>
      <c r="B528" s="1" t="s">
        <v>2405</v>
      </c>
      <c r="C528" s="2" t="s">
        <v>2406</v>
      </c>
      <c r="D528" s="1" t="s">
        <v>2407</v>
      </c>
      <c r="E528" s="1" t="s">
        <v>36</v>
      </c>
      <c r="F528" s="1" t="s">
        <v>51</v>
      </c>
      <c r="G528" s="1" t="s">
        <v>2408</v>
      </c>
      <c r="H528" s="1" t="s">
        <v>57</v>
      </c>
      <c r="I528" s="1" t="s">
        <v>19</v>
      </c>
      <c r="J528" s="1" t="s">
        <v>20</v>
      </c>
      <c r="K528" s="2" t="s">
        <v>21</v>
      </c>
    </row>
    <row r="529" spans="1:11">
      <c r="A529" s="1" t="s">
        <v>2409</v>
      </c>
      <c r="B529" s="1" t="s">
        <v>2410</v>
      </c>
      <c r="C529" s="2" t="s">
        <v>1934</v>
      </c>
      <c r="D529" s="1" t="s">
        <v>2411</v>
      </c>
      <c r="E529" s="1" t="s">
        <v>36</v>
      </c>
      <c r="F529" s="1" t="s">
        <v>27</v>
      </c>
      <c r="G529" s="1" t="s">
        <v>2412</v>
      </c>
      <c r="H529" s="1" t="s">
        <v>18</v>
      </c>
      <c r="I529" s="1" t="s">
        <v>68</v>
      </c>
      <c r="J529" s="1" t="s">
        <v>31</v>
      </c>
      <c r="K529" s="2" t="s">
        <v>21</v>
      </c>
    </row>
    <row r="530" spans="1:11">
      <c r="A530" s="1" t="s">
        <v>2413</v>
      </c>
      <c r="B530" s="1" t="s">
        <v>2414</v>
      </c>
      <c r="C530" s="2" t="s">
        <v>914</v>
      </c>
      <c r="D530" s="1" t="s">
        <v>2415</v>
      </c>
      <c r="E530" s="1" t="s">
        <v>36</v>
      </c>
      <c r="F530" s="1" t="s">
        <v>16</v>
      </c>
      <c r="G530" s="1" t="s">
        <v>2416</v>
      </c>
      <c r="H530" s="1" t="s">
        <v>29</v>
      </c>
      <c r="I530" s="1" t="s">
        <v>46</v>
      </c>
      <c r="J530" s="1" t="s">
        <v>31</v>
      </c>
      <c r="K530" s="2" t="s">
        <v>21</v>
      </c>
    </row>
    <row r="531" spans="1:11">
      <c r="A531" s="1" t="s">
        <v>2417</v>
      </c>
      <c r="B531" s="1" t="s">
        <v>2418</v>
      </c>
      <c r="C531" s="2" t="s">
        <v>1691</v>
      </c>
      <c r="D531" s="1" t="s">
        <v>2419</v>
      </c>
      <c r="E531" s="1" t="s">
        <v>26</v>
      </c>
      <c r="F531" s="1" t="s">
        <v>51</v>
      </c>
      <c r="G531" s="1" t="s">
        <v>2420</v>
      </c>
      <c r="H531" s="1" t="s">
        <v>18</v>
      </c>
      <c r="I531" s="1" t="s">
        <v>46</v>
      </c>
      <c r="J531" s="1" t="s">
        <v>39</v>
      </c>
      <c r="K531" s="2" t="s">
        <v>21</v>
      </c>
    </row>
    <row r="532" spans="1:11">
      <c r="A532" s="1" t="s">
        <v>2421</v>
      </c>
      <c r="B532" s="1" t="s">
        <v>2422</v>
      </c>
      <c r="C532" s="2" t="s">
        <v>1299</v>
      </c>
      <c r="D532" s="1" t="s">
        <v>2423</v>
      </c>
      <c r="E532" s="1" t="s">
        <v>36</v>
      </c>
      <c r="F532" s="1" t="s">
        <v>16</v>
      </c>
      <c r="G532" s="1" t="s">
        <v>2424</v>
      </c>
      <c r="H532" s="1" t="s">
        <v>45</v>
      </c>
      <c r="I532" s="1" t="s">
        <v>68</v>
      </c>
      <c r="J532" s="1" t="s">
        <v>74</v>
      </c>
      <c r="K532" s="2" t="s">
        <v>21</v>
      </c>
    </row>
    <row r="533" spans="1:11">
      <c r="A533" s="1" t="s">
        <v>2425</v>
      </c>
      <c r="B533" s="1" t="s">
        <v>2426</v>
      </c>
      <c r="C533" s="2" t="s">
        <v>393</v>
      </c>
      <c r="D533" s="1" t="s">
        <v>2427</v>
      </c>
      <c r="E533" s="1" t="s">
        <v>15</v>
      </c>
      <c r="F533" s="1" t="s">
        <v>27</v>
      </c>
      <c r="G533" s="1" t="s">
        <v>2428</v>
      </c>
      <c r="H533" s="1" t="s">
        <v>18</v>
      </c>
      <c r="I533" s="1" t="s">
        <v>19</v>
      </c>
      <c r="J533" s="1" t="s">
        <v>20</v>
      </c>
      <c r="K533" s="2" t="s">
        <v>21</v>
      </c>
    </row>
    <row r="534" spans="1:11">
      <c r="A534" s="1" t="s">
        <v>2429</v>
      </c>
      <c r="B534" s="1" t="s">
        <v>2430</v>
      </c>
      <c r="C534" s="2" t="s">
        <v>952</v>
      </c>
      <c r="D534" s="1" t="s">
        <v>2431</v>
      </c>
      <c r="E534" s="1" t="s">
        <v>26</v>
      </c>
      <c r="F534" s="1" t="s">
        <v>16</v>
      </c>
      <c r="G534" s="1" t="s">
        <v>2432</v>
      </c>
      <c r="H534" s="1" t="s">
        <v>18</v>
      </c>
      <c r="I534" s="1" t="s">
        <v>46</v>
      </c>
      <c r="J534" s="1" t="s">
        <v>74</v>
      </c>
      <c r="K534" s="2" t="s">
        <v>21</v>
      </c>
    </row>
    <row r="535" spans="1:11">
      <c r="A535" s="1" t="s">
        <v>2433</v>
      </c>
      <c r="B535" s="1" t="s">
        <v>2434</v>
      </c>
      <c r="C535" s="2" t="s">
        <v>752</v>
      </c>
      <c r="D535" s="1" t="s">
        <v>2435</v>
      </c>
      <c r="E535" s="1" t="s">
        <v>36</v>
      </c>
      <c r="F535" s="1" t="s">
        <v>51</v>
      </c>
      <c r="G535" s="1" t="s">
        <v>2436</v>
      </c>
      <c r="H535" s="1" t="s">
        <v>18</v>
      </c>
      <c r="I535" s="1" t="s">
        <v>46</v>
      </c>
      <c r="J535" s="1" t="s">
        <v>99</v>
      </c>
      <c r="K535" s="2" t="s">
        <v>21</v>
      </c>
    </row>
    <row r="536" spans="1:11">
      <c r="A536" s="1" t="s">
        <v>2437</v>
      </c>
      <c r="B536" s="1" t="s">
        <v>2438</v>
      </c>
      <c r="C536" s="2" t="s">
        <v>2439</v>
      </c>
      <c r="D536" s="1" t="s">
        <v>2440</v>
      </c>
      <c r="E536" s="1" t="s">
        <v>15</v>
      </c>
      <c r="F536" s="1" t="s">
        <v>27</v>
      </c>
      <c r="G536" s="1" t="s">
        <v>2441</v>
      </c>
      <c r="H536" s="1" t="s">
        <v>29</v>
      </c>
      <c r="I536" s="1" t="s">
        <v>46</v>
      </c>
      <c r="J536" s="1" t="s">
        <v>74</v>
      </c>
      <c r="K536" s="2" t="s">
        <v>21</v>
      </c>
    </row>
    <row r="537" spans="1:11">
      <c r="A537" s="1" t="s">
        <v>2442</v>
      </c>
      <c r="B537" s="1" t="s">
        <v>2443</v>
      </c>
      <c r="C537" s="2" t="s">
        <v>2444</v>
      </c>
      <c r="D537" s="1" t="s">
        <v>2445</v>
      </c>
      <c r="E537" s="1" t="s">
        <v>15</v>
      </c>
      <c r="F537" s="1" t="s">
        <v>27</v>
      </c>
      <c r="G537" s="1" t="s">
        <v>2446</v>
      </c>
      <c r="H537" s="1" t="s">
        <v>18</v>
      </c>
      <c r="I537" s="1" t="s">
        <v>46</v>
      </c>
      <c r="J537" s="1" t="s">
        <v>74</v>
      </c>
      <c r="K537" s="2" t="s">
        <v>21</v>
      </c>
    </row>
    <row r="538" spans="1:11">
      <c r="A538" s="1" t="s">
        <v>2447</v>
      </c>
      <c r="B538" s="1" t="s">
        <v>2448</v>
      </c>
      <c r="C538" s="2" t="s">
        <v>2449</v>
      </c>
      <c r="D538" s="1" t="s">
        <v>2450</v>
      </c>
      <c r="E538" s="1" t="s">
        <v>36</v>
      </c>
      <c r="F538" s="1" t="s">
        <v>16</v>
      </c>
      <c r="G538" s="1" t="s">
        <v>1616</v>
      </c>
      <c r="H538" s="1" t="s">
        <v>45</v>
      </c>
      <c r="I538" s="1" t="s">
        <v>30</v>
      </c>
      <c r="J538" s="1" t="s">
        <v>20</v>
      </c>
      <c r="K538" s="2" t="s">
        <v>21</v>
      </c>
    </row>
    <row r="539" spans="1:11">
      <c r="A539" s="1" t="s">
        <v>2451</v>
      </c>
      <c r="B539" s="1" t="s">
        <v>2452</v>
      </c>
      <c r="C539" s="2" t="s">
        <v>545</v>
      </c>
      <c r="D539" s="1" t="s">
        <v>2453</v>
      </c>
      <c r="E539" s="1" t="s">
        <v>36</v>
      </c>
      <c r="F539" s="1" t="s">
        <v>16</v>
      </c>
      <c r="G539" s="1" t="s">
        <v>2454</v>
      </c>
      <c r="H539" s="1" t="s">
        <v>57</v>
      </c>
      <c r="I539" s="1" t="s">
        <v>46</v>
      </c>
      <c r="J539" s="1" t="s">
        <v>20</v>
      </c>
      <c r="K539" s="2" t="s">
        <v>21</v>
      </c>
    </row>
    <row r="540" spans="1:11">
      <c r="A540" s="1" t="s">
        <v>2455</v>
      </c>
      <c r="B540" s="1" t="s">
        <v>2456</v>
      </c>
      <c r="C540" s="2" t="s">
        <v>2171</v>
      </c>
      <c r="D540" s="1" t="s">
        <v>2457</v>
      </c>
      <c r="E540" s="1" t="s">
        <v>26</v>
      </c>
      <c r="F540" s="1" t="s">
        <v>51</v>
      </c>
      <c r="G540" s="1" t="s">
        <v>2458</v>
      </c>
      <c r="H540" s="1" t="s">
        <v>57</v>
      </c>
      <c r="I540" s="1" t="s">
        <v>68</v>
      </c>
      <c r="J540" s="1" t="s">
        <v>39</v>
      </c>
      <c r="K540" s="2" t="s">
        <v>21</v>
      </c>
    </row>
    <row r="541" spans="1:11">
      <c r="A541" s="1" t="s">
        <v>2459</v>
      </c>
      <c r="B541" s="1" t="s">
        <v>2460</v>
      </c>
      <c r="C541" s="2" t="s">
        <v>146</v>
      </c>
      <c r="D541" s="1" t="s">
        <v>2461</v>
      </c>
      <c r="E541" s="1" t="s">
        <v>26</v>
      </c>
      <c r="F541" s="1" t="s">
        <v>16</v>
      </c>
      <c r="G541" s="1" t="s">
        <v>2462</v>
      </c>
      <c r="H541" s="1" t="s">
        <v>38</v>
      </c>
      <c r="I541" s="1" t="s">
        <v>68</v>
      </c>
      <c r="J541" s="1" t="s">
        <v>74</v>
      </c>
      <c r="K541" s="2" t="s">
        <v>21</v>
      </c>
    </row>
    <row r="542" spans="1:11">
      <c r="A542" s="1" t="s">
        <v>2463</v>
      </c>
      <c r="B542" s="1" t="s">
        <v>2464</v>
      </c>
      <c r="C542" s="2" t="s">
        <v>1157</v>
      </c>
      <c r="D542" s="1" t="s">
        <v>2465</v>
      </c>
      <c r="E542" s="1" t="s">
        <v>26</v>
      </c>
      <c r="F542" s="1" t="s">
        <v>27</v>
      </c>
      <c r="G542" s="1" t="s">
        <v>2466</v>
      </c>
      <c r="H542" s="1" t="s">
        <v>18</v>
      </c>
      <c r="I542" s="1" t="s">
        <v>19</v>
      </c>
      <c r="J542" s="1" t="s">
        <v>74</v>
      </c>
      <c r="K542" s="2" t="s">
        <v>21</v>
      </c>
    </row>
    <row r="543" spans="1:11">
      <c r="A543" s="1" t="s">
        <v>2467</v>
      </c>
      <c r="B543" s="1" t="s">
        <v>2468</v>
      </c>
      <c r="C543" s="2" t="s">
        <v>2469</v>
      </c>
      <c r="D543" s="1" t="s">
        <v>2470</v>
      </c>
      <c r="E543" s="1" t="s">
        <v>26</v>
      </c>
      <c r="F543" s="1" t="s">
        <v>16</v>
      </c>
      <c r="G543" s="1" t="s">
        <v>2471</v>
      </c>
      <c r="H543" s="1" t="s">
        <v>18</v>
      </c>
      <c r="I543" s="1" t="s">
        <v>68</v>
      </c>
      <c r="J543" s="1" t="s">
        <v>99</v>
      </c>
      <c r="K543" s="2" t="s">
        <v>21</v>
      </c>
    </row>
    <row r="544" spans="1:11">
      <c r="A544" s="1" t="s">
        <v>2472</v>
      </c>
      <c r="B544" s="1" t="s">
        <v>2473</v>
      </c>
      <c r="C544" s="2" t="s">
        <v>730</v>
      </c>
      <c r="D544" s="1" t="s">
        <v>2474</v>
      </c>
      <c r="E544" s="1" t="s">
        <v>36</v>
      </c>
      <c r="F544" s="1" t="s">
        <v>16</v>
      </c>
      <c r="G544" s="1" t="s">
        <v>2475</v>
      </c>
      <c r="H544" s="1" t="s">
        <v>38</v>
      </c>
      <c r="I544" s="1" t="s">
        <v>30</v>
      </c>
      <c r="J544" s="1" t="s">
        <v>31</v>
      </c>
      <c r="K544" s="2" t="s">
        <v>21</v>
      </c>
    </row>
    <row r="545" spans="1:11">
      <c r="A545" s="1" t="s">
        <v>2476</v>
      </c>
      <c r="B545" s="1" t="s">
        <v>2477</v>
      </c>
      <c r="C545" s="2" t="s">
        <v>2478</v>
      </c>
      <c r="D545" s="1" t="s">
        <v>2479</v>
      </c>
      <c r="E545" s="1" t="s">
        <v>15</v>
      </c>
      <c r="F545" s="1" t="s">
        <v>16</v>
      </c>
      <c r="G545" s="1" t="s">
        <v>2480</v>
      </c>
      <c r="H545" s="1" t="s">
        <v>18</v>
      </c>
      <c r="I545" s="1" t="s">
        <v>46</v>
      </c>
      <c r="J545" s="1" t="s">
        <v>74</v>
      </c>
      <c r="K545" s="2" t="s">
        <v>153</v>
      </c>
    </row>
    <row r="546" spans="1:11">
      <c r="A546" s="1" t="s">
        <v>2481</v>
      </c>
      <c r="B546" s="1" t="s">
        <v>2482</v>
      </c>
      <c r="C546" s="2" t="s">
        <v>1841</v>
      </c>
      <c r="D546" s="1" t="s">
        <v>2483</v>
      </c>
      <c r="E546" s="1" t="s">
        <v>36</v>
      </c>
      <c r="F546" s="1" t="s">
        <v>27</v>
      </c>
      <c r="G546" s="1" t="s">
        <v>2484</v>
      </c>
      <c r="H546" s="1" t="s">
        <v>45</v>
      </c>
      <c r="I546" s="1" t="s">
        <v>68</v>
      </c>
      <c r="J546" s="1" t="s">
        <v>99</v>
      </c>
      <c r="K546" s="2" t="s">
        <v>21</v>
      </c>
    </row>
    <row r="547" spans="1:11">
      <c r="A547" s="1" t="s">
        <v>2485</v>
      </c>
      <c r="B547" s="1" t="s">
        <v>2486</v>
      </c>
      <c r="C547" s="2" t="s">
        <v>1209</v>
      </c>
      <c r="D547" s="1" t="s">
        <v>2487</v>
      </c>
      <c r="E547" s="1" t="s">
        <v>26</v>
      </c>
      <c r="F547" s="1" t="s">
        <v>27</v>
      </c>
      <c r="G547" s="1" t="s">
        <v>2488</v>
      </c>
      <c r="H547" s="1" t="s">
        <v>18</v>
      </c>
      <c r="I547" s="1" t="s">
        <v>68</v>
      </c>
      <c r="J547" s="1" t="s">
        <v>20</v>
      </c>
      <c r="K547" s="2" t="s">
        <v>21</v>
      </c>
    </row>
    <row r="548" spans="1:11">
      <c r="A548" s="1" t="s">
        <v>2489</v>
      </c>
      <c r="B548" s="1" t="s">
        <v>2490</v>
      </c>
      <c r="C548" s="2" t="s">
        <v>136</v>
      </c>
      <c r="D548" s="1" t="s">
        <v>2491</v>
      </c>
      <c r="E548" s="1" t="s">
        <v>15</v>
      </c>
      <c r="F548" s="1" t="s">
        <v>51</v>
      </c>
      <c r="G548" s="1" t="s">
        <v>2492</v>
      </c>
      <c r="H548" s="1" t="s">
        <v>38</v>
      </c>
      <c r="I548" s="1" t="s">
        <v>30</v>
      </c>
      <c r="J548" s="1" t="s">
        <v>74</v>
      </c>
      <c r="K548" s="2" t="s">
        <v>21</v>
      </c>
    </row>
    <row r="549" spans="1:11">
      <c r="A549" s="1" t="s">
        <v>2493</v>
      </c>
      <c r="B549" s="1" t="s">
        <v>2494</v>
      </c>
      <c r="C549" s="2" t="s">
        <v>1942</v>
      </c>
      <c r="D549" s="1" t="s">
        <v>2495</v>
      </c>
      <c r="E549" s="1" t="s">
        <v>36</v>
      </c>
      <c r="F549" s="1" t="s">
        <v>51</v>
      </c>
      <c r="G549" s="1" t="s">
        <v>2496</v>
      </c>
      <c r="H549" s="1" t="s">
        <v>45</v>
      </c>
      <c r="I549" s="1" t="s">
        <v>30</v>
      </c>
      <c r="J549" s="1" t="s">
        <v>39</v>
      </c>
      <c r="K549" s="2" t="s">
        <v>21</v>
      </c>
    </row>
    <row r="550" spans="1:11">
      <c r="A550" s="1" t="s">
        <v>2497</v>
      </c>
      <c r="B550" s="1" t="s">
        <v>2498</v>
      </c>
      <c r="C550" s="2" t="s">
        <v>2171</v>
      </c>
      <c r="D550" s="1" t="s">
        <v>2499</v>
      </c>
      <c r="E550" s="1" t="s">
        <v>15</v>
      </c>
      <c r="F550" s="1" t="s">
        <v>16</v>
      </c>
      <c r="G550" s="1" t="s">
        <v>2500</v>
      </c>
      <c r="H550" s="1" t="s">
        <v>57</v>
      </c>
      <c r="I550" s="1" t="s">
        <v>19</v>
      </c>
      <c r="J550" s="1" t="s">
        <v>99</v>
      </c>
      <c r="K550" s="2" t="s">
        <v>21</v>
      </c>
    </row>
    <row r="551" spans="1:11">
      <c r="A551" s="1" t="s">
        <v>2501</v>
      </c>
      <c r="B551" s="1" t="s">
        <v>2502</v>
      </c>
      <c r="C551" s="2" t="s">
        <v>583</v>
      </c>
      <c r="D551" s="1" t="s">
        <v>2503</v>
      </c>
      <c r="E551" s="1" t="s">
        <v>26</v>
      </c>
      <c r="F551" s="1" t="s">
        <v>51</v>
      </c>
      <c r="G551" s="1" t="s">
        <v>2504</v>
      </c>
      <c r="H551" s="1" t="s">
        <v>29</v>
      </c>
      <c r="I551" s="1" t="s">
        <v>68</v>
      </c>
      <c r="J551" s="1" t="s">
        <v>74</v>
      </c>
      <c r="K551" s="2" t="s">
        <v>21</v>
      </c>
    </row>
    <row r="552" spans="1:11">
      <c r="A552" s="1" t="s">
        <v>2505</v>
      </c>
      <c r="B552" s="1" t="s">
        <v>2506</v>
      </c>
      <c r="C552" s="2" t="s">
        <v>42</v>
      </c>
      <c r="D552" s="1" t="s">
        <v>2507</v>
      </c>
      <c r="E552" s="1" t="s">
        <v>26</v>
      </c>
      <c r="F552" s="1" t="s">
        <v>27</v>
      </c>
      <c r="G552" s="1" t="s">
        <v>2508</v>
      </c>
      <c r="H552" s="1" t="s">
        <v>38</v>
      </c>
      <c r="I552" s="1" t="s">
        <v>46</v>
      </c>
      <c r="J552" s="1" t="s">
        <v>99</v>
      </c>
      <c r="K552" s="2" t="s">
        <v>21</v>
      </c>
    </row>
    <row r="553" spans="1:11">
      <c r="A553" s="1" t="s">
        <v>2509</v>
      </c>
      <c r="B553" s="1" t="s">
        <v>2510</v>
      </c>
      <c r="C553" s="2" t="s">
        <v>2511</v>
      </c>
      <c r="D553" s="1" t="s">
        <v>2512</v>
      </c>
      <c r="E553" s="1" t="s">
        <v>36</v>
      </c>
      <c r="F553" s="1" t="s">
        <v>51</v>
      </c>
      <c r="G553" s="1" t="s">
        <v>2513</v>
      </c>
      <c r="H553" s="1" t="s">
        <v>38</v>
      </c>
      <c r="I553" s="1" t="s">
        <v>19</v>
      </c>
      <c r="J553" s="1" t="s">
        <v>74</v>
      </c>
      <c r="K553" s="2" t="s">
        <v>21</v>
      </c>
    </row>
    <row r="554" spans="1:11">
      <c r="A554" s="1" t="s">
        <v>2514</v>
      </c>
      <c r="B554" s="1" t="s">
        <v>2515</v>
      </c>
      <c r="C554" s="2" t="s">
        <v>2516</v>
      </c>
      <c r="D554" s="1" t="s">
        <v>2517</v>
      </c>
      <c r="E554" s="1" t="s">
        <v>15</v>
      </c>
      <c r="F554" s="1" t="s">
        <v>51</v>
      </c>
      <c r="G554" s="1" t="s">
        <v>2518</v>
      </c>
      <c r="H554" s="1" t="s">
        <v>18</v>
      </c>
      <c r="I554" s="1" t="s">
        <v>68</v>
      </c>
      <c r="J554" s="1" t="s">
        <v>99</v>
      </c>
      <c r="K554" s="2" t="s">
        <v>21</v>
      </c>
    </row>
    <row r="555" spans="1:11">
      <c r="A555" s="1" t="s">
        <v>2519</v>
      </c>
      <c r="B555" s="1" t="s">
        <v>2520</v>
      </c>
      <c r="C555" s="2" t="s">
        <v>555</v>
      </c>
      <c r="D555" s="1" t="s">
        <v>2521</v>
      </c>
      <c r="E555" s="1" t="s">
        <v>36</v>
      </c>
      <c r="F555" s="1" t="s">
        <v>51</v>
      </c>
      <c r="G555" s="1" t="s">
        <v>2522</v>
      </c>
      <c r="H555" s="1" t="s">
        <v>29</v>
      </c>
      <c r="I555" s="1" t="s">
        <v>46</v>
      </c>
      <c r="J555" s="1" t="s">
        <v>74</v>
      </c>
      <c r="K555" s="2" t="s">
        <v>21</v>
      </c>
    </row>
    <row r="556" spans="1:11">
      <c r="A556" s="1" t="s">
        <v>2523</v>
      </c>
      <c r="B556" s="1" t="s">
        <v>2524</v>
      </c>
      <c r="C556" s="2" t="s">
        <v>814</v>
      </c>
      <c r="D556" s="1" t="s">
        <v>2525</v>
      </c>
      <c r="E556" s="1" t="s">
        <v>15</v>
      </c>
      <c r="F556" s="1" t="s">
        <v>51</v>
      </c>
      <c r="G556" s="1" t="s">
        <v>2526</v>
      </c>
      <c r="H556" s="1" t="s">
        <v>18</v>
      </c>
      <c r="I556" s="1" t="s">
        <v>46</v>
      </c>
      <c r="J556" s="1" t="s">
        <v>20</v>
      </c>
      <c r="K556" s="2" t="s">
        <v>21</v>
      </c>
    </row>
    <row r="557" spans="1:11">
      <c r="A557" s="1" t="s">
        <v>2527</v>
      </c>
      <c r="B557" s="1" t="s">
        <v>2528</v>
      </c>
      <c r="C557" s="2" t="s">
        <v>452</v>
      </c>
      <c r="D557" s="1" t="s">
        <v>2529</v>
      </c>
      <c r="E557" s="1" t="s">
        <v>26</v>
      </c>
      <c r="F557" s="1" t="s">
        <v>51</v>
      </c>
      <c r="G557" s="1" t="s">
        <v>2530</v>
      </c>
      <c r="H557" s="1" t="s">
        <v>57</v>
      </c>
      <c r="I557" s="1" t="s">
        <v>46</v>
      </c>
      <c r="J557" s="1" t="s">
        <v>39</v>
      </c>
      <c r="K557" s="2" t="s">
        <v>21</v>
      </c>
    </row>
    <row r="558" spans="1:11">
      <c r="A558" s="1" t="s">
        <v>2531</v>
      </c>
      <c r="B558" s="1" t="s">
        <v>2532</v>
      </c>
      <c r="C558" s="2" t="s">
        <v>914</v>
      </c>
      <c r="D558" s="1" t="s">
        <v>2533</v>
      </c>
      <c r="E558" s="1" t="s">
        <v>15</v>
      </c>
      <c r="F558" s="1" t="s">
        <v>16</v>
      </c>
      <c r="G558" s="1" t="s">
        <v>2534</v>
      </c>
      <c r="H558" s="1" t="s">
        <v>45</v>
      </c>
      <c r="I558" s="1" t="s">
        <v>46</v>
      </c>
      <c r="J558" s="1" t="s">
        <v>20</v>
      </c>
      <c r="K558" s="2" t="s">
        <v>21</v>
      </c>
    </row>
    <row r="559" spans="1:11">
      <c r="A559" s="1" t="s">
        <v>2535</v>
      </c>
      <c r="B559" s="1" t="s">
        <v>2536</v>
      </c>
      <c r="C559" s="2" t="s">
        <v>1055</v>
      </c>
      <c r="D559" s="1" t="s">
        <v>2537</v>
      </c>
      <c r="E559" s="1" t="s">
        <v>36</v>
      </c>
      <c r="F559" s="1" t="s">
        <v>51</v>
      </c>
      <c r="G559" s="1" t="s">
        <v>2538</v>
      </c>
      <c r="H559" s="1" t="s">
        <v>29</v>
      </c>
      <c r="I559" s="1" t="s">
        <v>68</v>
      </c>
      <c r="J559" s="1" t="s">
        <v>31</v>
      </c>
      <c r="K559" s="2" t="s">
        <v>21</v>
      </c>
    </row>
    <row r="560" spans="1:11">
      <c r="A560" s="1" t="s">
        <v>2539</v>
      </c>
      <c r="B560" s="1" t="s">
        <v>2540</v>
      </c>
      <c r="C560" s="2" t="s">
        <v>1320</v>
      </c>
      <c r="D560" s="1" t="s">
        <v>2541</v>
      </c>
      <c r="E560" s="1" t="s">
        <v>36</v>
      </c>
      <c r="F560" s="1" t="s">
        <v>16</v>
      </c>
      <c r="G560" s="1" t="s">
        <v>2542</v>
      </c>
      <c r="H560" s="1" t="s">
        <v>38</v>
      </c>
      <c r="I560" s="1" t="s">
        <v>68</v>
      </c>
      <c r="J560" s="1" t="s">
        <v>99</v>
      </c>
      <c r="K560" s="2" t="s">
        <v>21</v>
      </c>
    </row>
    <row r="561" spans="1:11">
      <c r="A561" s="1" t="s">
        <v>2543</v>
      </c>
      <c r="B561" s="1" t="s">
        <v>2544</v>
      </c>
      <c r="C561" s="2" t="s">
        <v>412</v>
      </c>
      <c r="D561" s="1" t="s">
        <v>2545</v>
      </c>
      <c r="E561" s="1" t="s">
        <v>15</v>
      </c>
      <c r="F561" s="1" t="s">
        <v>16</v>
      </c>
      <c r="G561" s="1" t="s">
        <v>2546</v>
      </c>
      <c r="H561" s="1" t="s">
        <v>29</v>
      </c>
      <c r="I561" s="1" t="s">
        <v>30</v>
      </c>
      <c r="J561" s="1" t="s">
        <v>99</v>
      </c>
      <c r="K561" s="2" t="s">
        <v>21</v>
      </c>
    </row>
    <row r="562" spans="1:11">
      <c r="A562" s="1" t="s">
        <v>2547</v>
      </c>
      <c r="B562" s="1" t="s">
        <v>2548</v>
      </c>
      <c r="C562" s="2" t="s">
        <v>1543</v>
      </c>
      <c r="D562" s="1" t="s">
        <v>2549</v>
      </c>
      <c r="E562" s="1" t="s">
        <v>15</v>
      </c>
      <c r="F562" s="1" t="s">
        <v>51</v>
      </c>
      <c r="G562" s="1" t="s">
        <v>2550</v>
      </c>
      <c r="H562" s="1" t="s">
        <v>38</v>
      </c>
      <c r="I562" s="1" t="s">
        <v>68</v>
      </c>
      <c r="J562" s="1" t="s">
        <v>31</v>
      </c>
      <c r="K562" s="2" t="s">
        <v>21</v>
      </c>
    </row>
    <row r="563" spans="1:11">
      <c r="A563" s="1" t="s">
        <v>2551</v>
      </c>
      <c r="B563" s="1" t="s">
        <v>2552</v>
      </c>
      <c r="C563" s="2" t="s">
        <v>2347</v>
      </c>
      <c r="D563" s="1" t="s">
        <v>2553</v>
      </c>
      <c r="E563" s="1" t="s">
        <v>26</v>
      </c>
      <c r="F563" s="1" t="s">
        <v>27</v>
      </c>
      <c r="G563" s="1" t="s">
        <v>2554</v>
      </c>
      <c r="H563" s="1" t="s">
        <v>29</v>
      </c>
      <c r="I563" s="1" t="s">
        <v>46</v>
      </c>
      <c r="J563" s="1" t="s">
        <v>74</v>
      </c>
      <c r="K563" s="2" t="s">
        <v>21</v>
      </c>
    </row>
    <row r="564" spans="1:11">
      <c r="A564" s="1" t="s">
        <v>2555</v>
      </c>
      <c r="B564" s="1" t="s">
        <v>2556</v>
      </c>
      <c r="C564" s="2" t="s">
        <v>1793</v>
      </c>
      <c r="D564" s="1" t="s">
        <v>2557</v>
      </c>
      <c r="E564" s="1" t="s">
        <v>26</v>
      </c>
      <c r="F564" s="1" t="s">
        <v>51</v>
      </c>
      <c r="G564" s="1" t="s">
        <v>2558</v>
      </c>
      <c r="H564" s="1" t="s">
        <v>29</v>
      </c>
      <c r="I564" s="1" t="s">
        <v>68</v>
      </c>
      <c r="J564" s="1" t="s">
        <v>99</v>
      </c>
      <c r="K564" s="2" t="s">
        <v>21</v>
      </c>
    </row>
    <row r="565" spans="1:11">
      <c r="A565" s="1" t="s">
        <v>2559</v>
      </c>
      <c r="B565" s="1" t="s">
        <v>2560</v>
      </c>
      <c r="C565" s="2" t="s">
        <v>2561</v>
      </c>
      <c r="D565" s="1" t="s">
        <v>2562</v>
      </c>
      <c r="E565" s="1" t="s">
        <v>15</v>
      </c>
      <c r="F565" s="1" t="s">
        <v>51</v>
      </c>
      <c r="G565" s="1" t="s">
        <v>2563</v>
      </c>
      <c r="H565" s="1" t="s">
        <v>45</v>
      </c>
      <c r="I565" s="1" t="s">
        <v>30</v>
      </c>
      <c r="J565" s="1" t="s">
        <v>74</v>
      </c>
      <c r="K565" s="2" t="s">
        <v>21</v>
      </c>
    </row>
    <row r="566" spans="1:11">
      <c r="A566" s="1" t="s">
        <v>2564</v>
      </c>
      <c r="B566" s="1" t="s">
        <v>2565</v>
      </c>
      <c r="C566" s="2" t="s">
        <v>2149</v>
      </c>
      <c r="D566" s="1" t="s">
        <v>2566</v>
      </c>
      <c r="E566" s="1" t="s">
        <v>36</v>
      </c>
      <c r="F566" s="1" t="s">
        <v>51</v>
      </c>
      <c r="G566" s="1" t="s">
        <v>2567</v>
      </c>
      <c r="H566" s="1" t="s">
        <v>18</v>
      </c>
      <c r="I566" s="1" t="s">
        <v>68</v>
      </c>
      <c r="J566" s="1" t="s">
        <v>31</v>
      </c>
      <c r="K566" s="2" t="s">
        <v>21</v>
      </c>
    </row>
    <row r="567" spans="1:11">
      <c r="A567" s="1" t="s">
        <v>2568</v>
      </c>
      <c r="B567" s="1" t="s">
        <v>2569</v>
      </c>
      <c r="C567" s="2" t="s">
        <v>1803</v>
      </c>
      <c r="D567" s="1" t="s">
        <v>2570</v>
      </c>
      <c r="E567" s="1" t="s">
        <v>15</v>
      </c>
      <c r="F567" s="1" t="s">
        <v>51</v>
      </c>
      <c r="G567" s="1" t="s">
        <v>2571</v>
      </c>
      <c r="H567" s="1" t="s">
        <v>38</v>
      </c>
      <c r="I567" s="1" t="s">
        <v>19</v>
      </c>
      <c r="J567" s="1" t="s">
        <v>31</v>
      </c>
      <c r="K567" s="2" t="s">
        <v>21</v>
      </c>
    </row>
    <row r="568" spans="1:11">
      <c r="A568" s="1" t="s">
        <v>2572</v>
      </c>
      <c r="B568" s="1" t="s">
        <v>2573</v>
      </c>
      <c r="C568" s="2" t="s">
        <v>1509</v>
      </c>
      <c r="D568" s="1" t="s">
        <v>2574</v>
      </c>
      <c r="E568" s="1" t="s">
        <v>36</v>
      </c>
      <c r="F568" s="1" t="s">
        <v>16</v>
      </c>
      <c r="G568" s="1" t="s">
        <v>2575</v>
      </c>
      <c r="H568" s="1" t="s">
        <v>45</v>
      </c>
      <c r="I568" s="1" t="s">
        <v>46</v>
      </c>
      <c r="J568" s="1" t="s">
        <v>39</v>
      </c>
      <c r="K568" s="2" t="s">
        <v>21</v>
      </c>
    </row>
    <row r="569" spans="1:11">
      <c r="A569" s="1" t="s">
        <v>2576</v>
      </c>
      <c r="B569" s="1" t="s">
        <v>2577</v>
      </c>
      <c r="C569" s="2" t="s">
        <v>2578</v>
      </c>
      <c r="D569" s="1" t="s">
        <v>2579</v>
      </c>
      <c r="E569" s="1" t="s">
        <v>15</v>
      </c>
      <c r="F569" s="1" t="s">
        <v>51</v>
      </c>
      <c r="G569" s="1" t="s">
        <v>2580</v>
      </c>
      <c r="H569" s="1" t="s">
        <v>57</v>
      </c>
      <c r="I569" s="1" t="s">
        <v>30</v>
      </c>
      <c r="J569" s="1" t="s">
        <v>20</v>
      </c>
      <c r="K569" s="2" t="s">
        <v>21</v>
      </c>
    </row>
    <row r="570" spans="1:11">
      <c r="A570" s="1" t="s">
        <v>2581</v>
      </c>
      <c r="B570" s="1" t="s">
        <v>2582</v>
      </c>
      <c r="C570" s="2" t="s">
        <v>65</v>
      </c>
      <c r="D570" s="1" t="s">
        <v>2583</v>
      </c>
      <c r="E570" s="1" t="s">
        <v>26</v>
      </c>
      <c r="F570" s="1" t="s">
        <v>27</v>
      </c>
      <c r="G570" s="1" t="s">
        <v>2584</v>
      </c>
      <c r="H570" s="1" t="s">
        <v>57</v>
      </c>
      <c r="I570" s="1" t="s">
        <v>30</v>
      </c>
      <c r="J570" s="1" t="s">
        <v>31</v>
      </c>
      <c r="K570" s="2" t="s">
        <v>21</v>
      </c>
    </row>
    <row r="571" spans="1:11">
      <c r="A571" s="1" t="s">
        <v>2585</v>
      </c>
      <c r="B571" s="1" t="s">
        <v>2586</v>
      </c>
      <c r="C571" s="2" t="s">
        <v>1661</v>
      </c>
      <c r="D571" s="1" t="s">
        <v>2587</v>
      </c>
      <c r="E571" s="1" t="s">
        <v>15</v>
      </c>
      <c r="F571" s="1" t="s">
        <v>27</v>
      </c>
      <c r="G571" s="1" t="s">
        <v>2588</v>
      </c>
      <c r="H571" s="1" t="s">
        <v>18</v>
      </c>
      <c r="I571" s="1" t="s">
        <v>68</v>
      </c>
      <c r="J571" s="1" t="s">
        <v>99</v>
      </c>
      <c r="K571" s="2" t="s">
        <v>21</v>
      </c>
    </row>
    <row r="572" spans="1:11">
      <c r="A572" s="1" t="s">
        <v>2589</v>
      </c>
      <c r="B572" s="1" t="s">
        <v>2590</v>
      </c>
      <c r="C572" s="2" t="s">
        <v>1125</v>
      </c>
      <c r="D572" s="1" t="s">
        <v>2591</v>
      </c>
      <c r="E572" s="1" t="s">
        <v>15</v>
      </c>
      <c r="F572" s="1" t="s">
        <v>27</v>
      </c>
      <c r="G572" s="1" t="s">
        <v>2592</v>
      </c>
      <c r="H572" s="1" t="s">
        <v>18</v>
      </c>
      <c r="I572" s="1" t="s">
        <v>46</v>
      </c>
      <c r="J572" s="1" t="s">
        <v>99</v>
      </c>
      <c r="K572" s="2" t="s">
        <v>21</v>
      </c>
    </row>
    <row r="573" spans="1:11">
      <c r="A573" s="1" t="s">
        <v>2593</v>
      </c>
      <c r="B573" s="1" t="s">
        <v>2594</v>
      </c>
      <c r="C573" s="2" t="s">
        <v>711</v>
      </c>
      <c r="D573" s="1" t="s">
        <v>2595</v>
      </c>
      <c r="E573" s="1" t="s">
        <v>15</v>
      </c>
      <c r="F573" s="1" t="s">
        <v>51</v>
      </c>
      <c r="G573" s="1" t="s">
        <v>2596</v>
      </c>
      <c r="H573" s="1" t="s">
        <v>57</v>
      </c>
      <c r="I573" s="1" t="s">
        <v>46</v>
      </c>
      <c r="J573" s="1" t="s">
        <v>31</v>
      </c>
      <c r="K573" s="2" t="s">
        <v>21</v>
      </c>
    </row>
    <row r="574" spans="1:11">
      <c r="A574" s="1" t="s">
        <v>2597</v>
      </c>
      <c r="B574" s="1" t="s">
        <v>2598</v>
      </c>
      <c r="C574" s="2" t="s">
        <v>2599</v>
      </c>
      <c r="D574" s="1" t="s">
        <v>2600</v>
      </c>
      <c r="E574" s="1" t="s">
        <v>26</v>
      </c>
      <c r="F574" s="1" t="s">
        <v>27</v>
      </c>
      <c r="G574" s="1" t="s">
        <v>2601</v>
      </c>
      <c r="H574" s="1" t="s">
        <v>18</v>
      </c>
      <c r="I574" s="1" t="s">
        <v>30</v>
      </c>
      <c r="J574" s="1" t="s">
        <v>99</v>
      </c>
      <c r="K574" s="2" t="s">
        <v>21</v>
      </c>
    </row>
    <row r="575" spans="1:11">
      <c r="A575" s="1" t="s">
        <v>2602</v>
      </c>
      <c r="B575" s="1" t="s">
        <v>2603</v>
      </c>
      <c r="C575" s="2" t="s">
        <v>588</v>
      </c>
      <c r="D575" s="1" t="s">
        <v>2604</v>
      </c>
      <c r="E575" s="1" t="s">
        <v>36</v>
      </c>
      <c r="F575" s="1" t="s">
        <v>51</v>
      </c>
      <c r="G575" s="1" t="s">
        <v>2605</v>
      </c>
      <c r="H575" s="1" t="s">
        <v>57</v>
      </c>
      <c r="I575" s="1" t="s">
        <v>68</v>
      </c>
      <c r="J575" s="1" t="s">
        <v>31</v>
      </c>
      <c r="K575" s="2" t="s">
        <v>21</v>
      </c>
    </row>
    <row r="576" spans="1:11">
      <c r="A576" s="1" t="s">
        <v>2606</v>
      </c>
      <c r="B576" s="1" t="s">
        <v>2607</v>
      </c>
      <c r="C576" s="2" t="s">
        <v>2608</v>
      </c>
      <c r="D576" s="1" t="s">
        <v>2609</v>
      </c>
      <c r="E576" s="1" t="s">
        <v>36</v>
      </c>
      <c r="F576" s="1" t="s">
        <v>51</v>
      </c>
      <c r="G576" s="1" t="s">
        <v>2610</v>
      </c>
      <c r="H576" s="1" t="s">
        <v>38</v>
      </c>
      <c r="I576" s="1" t="s">
        <v>19</v>
      </c>
      <c r="J576" s="1" t="s">
        <v>39</v>
      </c>
      <c r="K576" s="2" t="s">
        <v>21</v>
      </c>
    </row>
    <row r="577" spans="1:11">
      <c r="A577" s="1" t="s">
        <v>2611</v>
      </c>
      <c r="B577" s="1" t="s">
        <v>2612</v>
      </c>
      <c r="C577" s="2" t="s">
        <v>2561</v>
      </c>
      <c r="D577" s="1" t="s">
        <v>2613</v>
      </c>
      <c r="E577" s="1" t="s">
        <v>36</v>
      </c>
      <c r="F577" s="1" t="s">
        <v>51</v>
      </c>
      <c r="G577" s="1" t="s">
        <v>2614</v>
      </c>
      <c r="H577" s="1" t="s">
        <v>29</v>
      </c>
      <c r="I577" s="1" t="s">
        <v>19</v>
      </c>
      <c r="J577" s="1" t="s">
        <v>74</v>
      </c>
      <c r="K577" s="2" t="s">
        <v>21</v>
      </c>
    </row>
    <row r="578" spans="1:11">
      <c r="A578" s="1" t="s">
        <v>2615</v>
      </c>
      <c r="B578" s="1" t="s">
        <v>2616</v>
      </c>
      <c r="C578" s="2" t="s">
        <v>2617</v>
      </c>
      <c r="D578" s="1" t="s">
        <v>2618</v>
      </c>
      <c r="E578" s="1" t="s">
        <v>15</v>
      </c>
      <c r="F578" s="1" t="s">
        <v>27</v>
      </c>
      <c r="G578" s="1" t="s">
        <v>2619</v>
      </c>
      <c r="H578" s="1" t="s">
        <v>57</v>
      </c>
      <c r="I578" s="1" t="s">
        <v>30</v>
      </c>
      <c r="J578" s="1" t="s">
        <v>31</v>
      </c>
      <c r="K578" s="2" t="s">
        <v>21</v>
      </c>
    </row>
    <row r="579" spans="1:11">
      <c r="A579" s="1" t="s">
        <v>2620</v>
      </c>
      <c r="B579" s="1" t="s">
        <v>2621</v>
      </c>
      <c r="C579" s="2" t="s">
        <v>588</v>
      </c>
      <c r="D579" s="1" t="s">
        <v>2622</v>
      </c>
      <c r="E579" s="1" t="s">
        <v>26</v>
      </c>
      <c r="F579" s="1" t="s">
        <v>51</v>
      </c>
      <c r="G579" s="1" t="s">
        <v>2623</v>
      </c>
      <c r="H579" s="1" t="s">
        <v>29</v>
      </c>
      <c r="I579" s="1" t="s">
        <v>46</v>
      </c>
      <c r="J579" s="1" t="s">
        <v>20</v>
      </c>
      <c r="K579" s="2" t="s">
        <v>21</v>
      </c>
    </row>
    <row r="580" spans="1:11">
      <c r="A580" s="1" t="s">
        <v>2624</v>
      </c>
      <c r="B580" s="1" t="s">
        <v>2625</v>
      </c>
      <c r="C580" s="2" t="s">
        <v>2171</v>
      </c>
      <c r="D580" s="1" t="s">
        <v>2626</v>
      </c>
      <c r="E580" s="1" t="s">
        <v>15</v>
      </c>
      <c r="F580" s="1" t="s">
        <v>27</v>
      </c>
      <c r="G580" s="1" t="s">
        <v>2627</v>
      </c>
      <c r="H580" s="1" t="s">
        <v>57</v>
      </c>
      <c r="I580" s="1" t="s">
        <v>19</v>
      </c>
      <c r="J580" s="1" t="s">
        <v>99</v>
      </c>
      <c r="K580" s="2" t="s">
        <v>21</v>
      </c>
    </row>
    <row r="581" spans="1:11">
      <c r="A581" s="1" t="s">
        <v>2628</v>
      </c>
      <c r="B581" s="1" t="s">
        <v>2629</v>
      </c>
      <c r="C581" s="2" t="s">
        <v>2630</v>
      </c>
      <c r="D581" s="1" t="s">
        <v>2631</v>
      </c>
      <c r="E581" s="1" t="s">
        <v>26</v>
      </c>
      <c r="F581" s="1" t="s">
        <v>51</v>
      </c>
      <c r="G581" s="1" t="s">
        <v>2632</v>
      </c>
      <c r="H581" s="1" t="s">
        <v>18</v>
      </c>
      <c r="I581" s="1" t="s">
        <v>19</v>
      </c>
      <c r="J581" s="1" t="s">
        <v>20</v>
      </c>
      <c r="K581" s="2" t="s">
        <v>21</v>
      </c>
    </row>
    <row r="582" spans="1:11">
      <c r="A582" s="1" t="s">
        <v>2633</v>
      </c>
      <c r="B582" s="1" t="s">
        <v>2634</v>
      </c>
      <c r="C582" s="2" t="s">
        <v>190</v>
      </c>
      <c r="D582" s="1" t="s">
        <v>2635</v>
      </c>
      <c r="E582" s="1" t="s">
        <v>26</v>
      </c>
      <c r="F582" s="1" t="s">
        <v>27</v>
      </c>
      <c r="G582" s="1" t="s">
        <v>2636</v>
      </c>
      <c r="H582" s="1" t="s">
        <v>29</v>
      </c>
      <c r="I582" s="1" t="s">
        <v>46</v>
      </c>
      <c r="J582" s="1" t="s">
        <v>31</v>
      </c>
      <c r="K582" s="2" t="s">
        <v>21</v>
      </c>
    </row>
    <row r="583" spans="1:11">
      <c r="A583" s="1" t="s">
        <v>2637</v>
      </c>
      <c r="B583" s="1" t="s">
        <v>2638</v>
      </c>
      <c r="C583" s="2" t="s">
        <v>2639</v>
      </c>
      <c r="D583" s="1" t="s">
        <v>2640</v>
      </c>
      <c r="E583" s="1" t="s">
        <v>15</v>
      </c>
      <c r="F583" s="1" t="s">
        <v>16</v>
      </c>
      <c r="G583" s="1" t="s">
        <v>2641</v>
      </c>
      <c r="H583" s="1" t="s">
        <v>38</v>
      </c>
      <c r="I583" s="1" t="s">
        <v>19</v>
      </c>
      <c r="J583" s="1" t="s">
        <v>20</v>
      </c>
      <c r="K583" s="2" t="s">
        <v>21</v>
      </c>
    </row>
    <row r="584" spans="1:11">
      <c r="A584" s="1" t="s">
        <v>2642</v>
      </c>
      <c r="B584" s="1" t="s">
        <v>2643</v>
      </c>
      <c r="C584" s="2" t="s">
        <v>1023</v>
      </c>
      <c r="D584" s="1" t="s">
        <v>2644</v>
      </c>
      <c r="E584" s="1" t="s">
        <v>36</v>
      </c>
      <c r="F584" s="1" t="s">
        <v>16</v>
      </c>
      <c r="G584" s="1" t="s">
        <v>2645</v>
      </c>
      <c r="H584" s="1" t="s">
        <v>38</v>
      </c>
      <c r="I584" s="1" t="s">
        <v>19</v>
      </c>
      <c r="J584" s="1" t="s">
        <v>74</v>
      </c>
      <c r="K584" s="2" t="s">
        <v>21</v>
      </c>
    </row>
    <row r="585" spans="1:11">
      <c r="A585" s="1" t="s">
        <v>2646</v>
      </c>
      <c r="B585" s="1" t="s">
        <v>2647</v>
      </c>
      <c r="C585" s="2" t="s">
        <v>1661</v>
      </c>
      <c r="D585" s="1" t="s">
        <v>2648</v>
      </c>
      <c r="E585" s="1" t="s">
        <v>15</v>
      </c>
      <c r="F585" s="1" t="s">
        <v>27</v>
      </c>
      <c r="G585" s="1" t="s">
        <v>2649</v>
      </c>
      <c r="H585" s="1" t="s">
        <v>18</v>
      </c>
      <c r="I585" s="1" t="s">
        <v>68</v>
      </c>
      <c r="J585" s="1" t="s">
        <v>20</v>
      </c>
      <c r="K585" s="2" t="s">
        <v>21</v>
      </c>
    </row>
    <row r="586" spans="1:11">
      <c r="A586" s="1" t="s">
        <v>2650</v>
      </c>
      <c r="B586" s="1" t="s">
        <v>2651</v>
      </c>
      <c r="C586" s="2" t="s">
        <v>1565</v>
      </c>
      <c r="D586" s="1" t="s">
        <v>2652</v>
      </c>
      <c r="E586" s="1" t="s">
        <v>26</v>
      </c>
      <c r="F586" s="1" t="s">
        <v>16</v>
      </c>
      <c r="G586" s="1" t="s">
        <v>2653</v>
      </c>
      <c r="H586" s="1" t="s">
        <v>57</v>
      </c>
      <c r="I586" s="1" t="s">
        <v>30</v>
      </c>
      <c r="J586" s="1" t="s">
        <v>20</v>
      </c>
      <c r="K586" s="2" t="s">
        <v>21</v>
      </c>
    </row>
    <row r="587" spans="1:11">
      <c r="A587" s="1" t="s">
        <v>2654</v>
      </c>
      <c r="B587" s="1" t="s">
        <v>2655</v>
      </c>
      <c r="C587" s="2" t="s">
        <v>927</v>
      </c>
      <c r="D587" s="1" t="s">
        <v>2656</v>
      </c>
      <c r="E587" s="1" t="s">
        <v>26</v>
      </c>
      <c r="F587" s="1" t="s">
        <v>27</v>
      </c>
      <c r="G587" s="1" t="s">
        <v>2657</v>
      </c>
      <c r="H587" s="1" t="s">
        <v>57</v>
      </c>
      <c r="I587" s="1" t="s">
        <v>46</v>
      </c>
      <c r="J587" s="1" t="s">
        <v>20</v>
      </c>
      <c r="K587" s="2" t="s">
        <v>21</v>
      </c>
    </row>
    <row r="588" spans="1:11">
      <c r="A588" s="1" t="s">
        <v>2658</v>
      </c>
      <c r="B588" s="1" t="s">
        <v>2659</v>
      </c>
      <c r="C588" s="2" t="s">
        <v>2660</v>
      </c>
      <c r="D588" s="1" t="s">
        <v>2661</v>
      </c>
      <c r="E588" s="1" t="s">
        <v>36</v>
      </c>
      <c r="F588" s="1" t="s">
        <v>27</v>
      </c>
      <c r="G588" s="1" t="s">
        <v>2662</v>
      </c>
      <c r="H588" s="1" t="s">
        <v>29</v>
      </c>
      <c r="I588" s="1" t="s">
        <v>19</v>
      </c>
      <c r="J588" s="1" t="s">
        <v>74</v>
      </c>
      <c r="K588" s="2" t="s">
        <v>21</v>
      </c>
    </row>
    <row r="589" spans="1:11">
      <c r="A589" s="1" t="s">
        <v>2663</v>
      </c>
      <c r="B589" s="1" t="s">
        <v>2664</v>
      </c>
      <c r="C589" s="2" t="s">
        <v>1009</v>
      </c>
      <c r="D589" s="1" t="s">
        <v>2665</v>
      </c>
      <c r="E589" s="1" t="s">
        <v>26</v>
      </c>
      <c r="F589" s="1" t="s">
        <v>27</v>
      </c>
      <c r="G589" s="1" t="s">
        <v>2666</v>
      </c>
      <c r="H589" s="1" t="s">
        <v>18</v>
      </c>
      <c r="I589" s="1" t="s">
        <v>30</v>
      </c>
      <c r="J589" s="1" t="s">
        <v>74</v>
      </c>
      <c r="K589" s="2" t="s">
        <v>21</v>
      </c>
    </row>
    <row r="590" spans="1:11">
      <c r="A590" s="1" t="s">
        <v>2667</v>
      </c>
      <c r="B590" s="1" t="s">
        <v>2668</v>
      </c>
      <c r="C590" s="2" t="s">
        <v>176</v>
      </c>
      <c r="D590" s="1" t="s">
        <v>2669</v>
      </c>
      <c r="E590" s="1" t="s">
        <v>15</v>
      </c>
      <c r="F590" s="1" t="s">
        <v>51</v>
      </c>
      <c r="G590" s="1" t="s">
        <v>2670</v>
      </c>
      <c r="H590" s="1" t="s">
        <v>38</v>
      </c>
      <c r="I590" s="1" t="s">
        <v>68</v>
      </c>
      <c r="J590" s="1" t="s">
        <v>99</v>
      </c>
      <c r="K590" s="2" t="s">
        <v>21</v>
      </c>
    </row>
    <row r="591" spans="1:11">
      <c r="A591" s="1" t="s">
        <v>2671</v>
      </c>
      <c r="B591" s="1" t="s">
        <v>2672</v>
      </c>
      <c r="C591" s="2" t="s">
        <v>799</v>
      </c>
      <c r="D591" s="1" t="s">
        <v>2673</v>
      </c>
      <c r="E591" s="1" t="s">
        <v>26</v>
      </c>
      <c r="F591" s="1" t="s">
        <v>27</v>
      </c>
      <c r="G591" s="1" t="s">
        <v>2674</v>
      </c>
      <c r="H591" s="1" t="s">
        <v>57</v>
      </c>
      <c r="I591" s="1" t="s">
        <v>19</v>
      </c>
      <c r="J591" s="1" t="s">
        <v>39</v>
      </c>
      <c r="K591" s="2" t="s">
        <v>21</v>
      </c>
    </row>
    <row r="592" spans="1:11">
      <c r="A592" s="1" t="s">
        <v>2675</v>
      </c>
      <c r="B592" s="1" t="s">
        <v>2676</v>
      </c>
      <c r="C592" s="2" t="s">
        <v>1014</v>
      </c>
      <c r="D592" s="1" t="s">
        <v>2677</v>
      </c>
      <c r="E592" s="1" t="s">
        <v>36</v>
      </c>
      <c r="F592" s="1" t="s">
        <v>27</v>
      </c>
      <c r="G592" s="1" t="s">
        <v>2678</v>
      </c>
      <c r="H592" s="1" t="s">
        <v>45</v>
      </c>
      <c r="I592" s="1" t="s">
        <v>19</v>
      </c>
      <c r="J592" s="1" t="s">
        <v>31</v>
      </c>
      <c r="K592" s="2" t="s">
        <v>153</v>
      </c>
    </row>
    <row r="593" spans="1:11">
      <c r="A593" s="1" t="s">
        <v>2679</v>
      </c>
      <c r="B593" s="1" t="s">
        <v>2680</v>
      </c>
      <c r="C593" s="2" t="s">
        <v>2681</v>
      </c>
      <c r="D593" s="1" t="s">
        <v>2682</v>
      </c>
      <c r="E593" s="1" t="s">
        <v>15</v>
      </c>
      <c r="F593" s="1" t="s">
        <v>16</v>
      </c>
      <c r="G593" s="1" t="s">
        <v>2683</v>
      </c>
      <c r="H593" s="1" t="s">
        <v>38</v>
      </c>
      <c r="I593" s="1" t="s">
        <v>46</v>
      </c>
      <c r="J593" s="1" t="s">
        <v>31</v>
      </c>
      <c r="K593" s="2" t="s">
        <v>21</v>
      </c>
    </row>
    <row r="594" spans="1:11">
      <c r="A594" s="1" t="s">
        <v>2684</v>
      </c>
      <c r="B594" s="1" t="s">
        <v>2685</v>
      </c>
      <c r="C594" s="2" t="s">
        <v>2686</v>
      </c>
      <c r="D594" s="1" t="s">
        <v>2687</v>
      </c>
      <c r="E594" s="1" t="s">
        <v>15</v>
      </c>
      <c r="F594" s="1" t="s">
        <v>27</v>
      </c>
      <c r="G594" s="1" t="s">
        <v>2688</v>
      </c>
      <c r="H594" s="1" t="s">
        <v>57</v>
      </c>
      <c r="I594" s="1" t="s">
        <v>46</v>
      </c>
      <c r="J594" s="1" t="s">
        <v>99</v>
      </c>
      <c r="K594" s="2" t="s">
        <v>21</v>
      </c>
    </row>
    <row r="595" spans="1:11">
      <c r="A595" s="1" t="s">
        <v>2689</v>
      </c>
      <c r="B595" s="1" t="s">
        <v>2690</v>
      </c>
      <c r="C595" s="2" t="s">
        <v>2220</v>
      </c>
      <c r="D595" s="1" t="s">
        <v>2691</v>
      </c>
      <c r="E595" s="1" t="s">
        <v>26</v>
      </c>
      <c r="F595" s="1" t="s">
        <v>27</v>
      </c>
      <c r="G595" s="1" t="s">
        <v>2692</v>
      </c>
      <c r="H595" s="1" t="s">
        <v>18</v>
      </c>
      <c r="I595" s="1" t="s">
        <v>46</v>
      </c>
      <c r="J595" s="1" t="s">
        <v>99</v>
      </c>
      <c r="K595" s="2" t="s">
        <v>21</v>
      </c>
    </row>
    <row r="596" spans="1:11">
      <c r="A596" s="1" t="s">
        <v>2693</v>
      </c>
      <c r="B596" s="1" t="s">
        <v>2694</v>
      </c>
      <c r="C596" s="2" t="s">
        <v>2695</v>
      </c>
      <c r="D596" s="1" t="s">
        <v>2696</v>
      </c>
      <c r="E596" s="1" t="s">
        <v>15</v>
      </c>
      <c r="F596" s="1" t="s">
        <v>16</v>
      </c>
      <c r="G596" s="1" t="s">
        <v>2697</v>
      </c>
      <c r="H596" s="1" t="s">
        <v>29</v>
      </c>
      <c r="I596" s="1" t="s">
        <v>30</v>
      </c>
      <c r="J596" s="1" t="s">
        <v>20</v>
      </c>
      <c r="K596" s="2" t="s">
        <v>21</v>
      </c>
    </row>
    <row r="597" spans="1:11">
      <c r="A597" s="1" t="s">
        <v>2698</v>
      </c>
      <c r="B597" s="1" t="s">
        <v>2699</v>
      </c>
      <c r="C597" s="2" t="s">
        <v>2700</v>
      </c>
      <c r="D597" s="1" t="s">
        <v>2701</v>
      </c>
      <c r="E597" s="1" t="s">
        <v>26</v>
      </c>
      <c r="F597" s="1" t="s">
        <v>51</v>
      </c>
      <c r="G597" s="1" t="s">
        <v>2702</v>
      </c>
      <c r="H597" s="1" t="s">
        <v>57</v>
      </c>
      <c r="I597" s="1" t="s">
        <v>30</v>
      </c>
      <c r="J597" s="1" t="s">
        <v>31</v>
      </c>
      <c r="K597" s="2" t="s">
        <v>21</v>
      </c>
    </row>
    <row r="598" spans="1:11">
      <c r="A598" s="1" t="s">
        <v>2703</v>
      </c>
      <c r="B598" s="1" t="s">
        <v>2704</v>
      </c>
      <c r="C598" s="2" t="s">
        <v>1712</v>
      </c>
      <c r="D598" s="1" t="s">
        <v>2705</v>
      </c>
      <c r="E598" s="1" t="s">
        <v>36</v>
      </c>
      <c r="F598" s="1" t="s">
        <v>51</v>
      </c>
      <c r="G598" s="1" t="s">
        <v>2706</v>
      </c>
      <c r="H598" s="1" t="s">
        <v>29</v>
      </c>
      <c r="I598" s="1" t="s">
        <v>68</v>
      </c>
      <c r="J598" s="1" t="s">
        <v>99</v>
      </c>
      <c r="K598" s="2" t="s">
        <v>21</v>
      </c>
    </row>
    <row r="599" spans="1:11">
      <c r="A599" s="1" t="s">
        <v>2707</v>
      </c>
      <c r="B599" s="1" t="s">
        <v>2708</v>
      </c>
      <c r="C599" s="2" t="s">
        <v>814</v>
      </c>
      <c r="D599" s="1" t="s">
        <v>2709</v>
      </c>
      <c r="E599" s="1" t="s">
        <v>36</v>
      </c>
      <c r="F599" s="1" t="s">
        <v>16</v>
      </c>
      <c r="G599" s="1" t="s">
        <v>2710</v>
      </c>
      <c r="H599" s="1" t="s">
        <v>29</v>
      </c>
      <c r="I599" s="1" t="s">
        <v>68</v>
      </c>
      <c r="J599" s="1" t="s">
        <v>99</v>
      </c>
      <c r="K599" s="2" t="s">
        <v>21</v>
      </c>
    </row>
    <row r="600" spans="1:11">
      <c r="A600" s="1" t="s">
        <v>2711</v>
      </c>
      <c r="B600" s="1" t="s">
        <v>2712</v>
      </c>
      <c r="C600" s="2" t="s">
        <v>2406</v>
      </c>
      <c r="D600" s="1" t="s">
        <v>2713</v>
      </c>
      <c r="E600" s="1" t="s">
        <v>36</v>
      </c>
      <c r="F600" s="1" t="s">
        <v>16</v>
      </c>
      <c r="G600" s="1" t="s">
        <v>424</v>
      </c>
      <c r="H600" s="1" t="s">
        <v>57</v>
      </c>
      <c r="I600" s="1" t="s">
        <v>19</v>
      </c>
      <c r="J600" s="1" t="s">
        <v>74</v>
      </c>
      <c r="K600" s="2" t="s">
        <v>21</v>
      </c>
    </row>
    <row r="601" spans="1:11">
      <c r="A601" s="1" t="s">
        <v>2714</v>
      </c>
      <c r="B601" s="1" t="s">
        <v>2715</v>
      </c>
      <c r="C601" s="2" t="s">
        <v>2439</v>
      </c>
      <c r="D601" s="1" t="s">
        <v>2716</v>
      </c>
      <c r="E601" s="1" t="s">
        <v>15</v>
      </c>
      <c r="F601" s="1" t="s">
        <v>51</v>
      </c>
      <c r="G601" s="1" t="s">
        <v>2717</v>
      </c>
      <c r="H601" s="1" t="s">
        <v>57</v>
      </c>
      <c r="I601" s="1" t="s">
        <v>19</v>
      </c>
      <c r="J601" s="1" t="s">
        <v>74</v>
      </c>
      <c r="K601" s="2" t="s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AL1000"/>
  <sheetViews>
    <sheetView workbookViewId="0"/>
  </sheetViews>
  <sheetFormatPr defaultColWidth="12.5703125" defaultRowHeight="15.75" customHeight="1"/>
  <cols>
    <col min="18" max="18" width="21.5703125" customWidth="1"/>
    <col min="19" max="19" width="20.42578125" customWidth="1"/>
    <col min="20" max="20" width="15.28515625" customWidth="1"/>
    <col min="22" max="22" width="20.42578125" customWidth="1"/>
    <col min="23" max="23" width="21.5703125" customWidth="1"/>
    <col min="24" max="24" width="27.7109375" customWidth="1"/>
  </cols>
  <sheetData>
    <row r="1" spans="1:23">
      <c r="A1" s="3" t="s">
        <v>0</v>
      </c>
      <c r="B1" s="3" t="s">
        <v>1</v>
      </c>
      <c r="C1" s="4" t="s">
        <v>2</v>
      </c>
      <c r="D1" s="5" t="s">
        <v>3</v>
      </c>
      <c r="E1" s="6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7" t="s">
        <v>10</v>
      </c>
      <c r="L1" s="8" t="s">
        <v>2718</v>
      </c>
      <c r="M1" s="1" t="s">
        <v>2719</v>
      </c>
    </row>
    <row r="2" spans="1:23">
      <c r="A2" s="9" t="s">
        <v>11</v>
      </c>
      <c r="B2" s="9" t="s">
        <v>12</v>
      </c>
      <c r="C2" s="10">
        <v>45058</v>
      </c>
      <c r="D2" s="11">
        <v>265</v>
      </c>
      <c r="E2" s="12" t="s">
        <v>15</v>
      </c>
      <c r="F2" s="9" t="s">
        <v>16</v>
      </c>
      <c r="G2" s="9" t="s">
        <v>17</v>
      </c>
      <c r="H2" s="9" t="s">
        <v>18</v>
      </c>
      <c r="I2" s="9" t="s">
        <v>19</v>
      </c>
      <c r="J2" s="9" t="s">
        <v>20</v>
      </c>
      <c r="K2" s="13">
        <v>0</v>
      </c>
      <c r="L2" s="14" t="str">
        <f t="array" ref="L2:L601">IF(D2:D601="",,
  IF(VALUE(D2:D601) &lt; 5000, "0–5K",
  IF(VALUE(D2:D601) &lt; 10000, "5K–10K",
  IF(VALUE(D2:D601) &lt; 15000, "10K–15K",
  IF(VALUE(D2:D601) &lt; 20000, "15K–20K",
  IF(VALUE(D2:D601) &lt; 30000, "20K–30K",
  IF(VALUE(D2:D601) &lt; 40000, "30K–40K",
  "40K+")))))))</f>
        <v>0–5K</v>
      </c>
      <c r="M2" s="14" t="e">
        <f t="array" ref="M2">MATCH(TRUE, A2:A601="", 0)</f>
        <v>#N/A</v>
      </c>
      <c r="N2" s="14" t="e">
        <f t="array" ref="N2">MATCH(TRUE, B2:B601="", 0)</f>
        <v>#N/A</v>
      </c>
      <c r="O2" s="14" t="e">
        <f t="array" ref="O2">MATCH(TRUE, C2:C601="", 0)</f>
        <v>#N/A</v>
      </c>
      <c r="P2" s="14" t="e">
        <f t="array" ref="P2">MATCH(TRUE, D2:D601="", 0)</f>
        <v>#N/A</v>
      </c>
      <c r="Q2" s="14" t="e">
        <f t="array" ref="Q2">MATCH(TRUE, E2:E601="", 0)</f>
        <v>#N/A</v>
      </c>
      <c r="R2" s="14" t="e">
        <f t="array" ref="R2">MATCH(TRUE, F2:F601="", 0)</f>
        <v>#N/A</v>
      </c>
      <c r="S2" s="14" t="e">
        <f t="array" ref="S2">MATCH(TRUE, G2:G601="", 0)</f>
        <v>#N/A</v>
      </c>
      <c r="T2" s="14" t="e">
        <f t="array" ref="T2">MATCH(TRUE, H2:H601="", 0)</f>
        <v>#N/A</v>
      </c>
      <c r="U2" s="14" t="e">
        <f t="array" ref="U2">MATCH(TRUE, I2:I601="", 0)</f>
        <v>#N/A</v>
      </c>
      <c r="V2" s="14" t="e">
        <f t="array" ref="V2">MATCH(TRUE, J2:J601="", 0)</f>
        <v>#N/A</v>
      </c>
      <c r="W2" s="14" t="e">
        <f t="array" ref="W2">MATCH(TRUE, K2:K601="", 0)</f>
        <v>#N/A</v>
      </c>
    </row>
    <row r="3" spans="1:23">
      <c r="A3" s="9" t="s">
        <v>22</v>
      </c>
      <c r="B3" s="9" t="s">
        <v>23</v>
      </c>
      <c r="C3" s="10">
        <v>45033</v>
      </c>
      <c r="D3" s="11">
        <v>3892</v>
      </c>
      <c r="E3" s="12" t="s">
        <v>26</v>
      </c>
      <c r="F3" s="9" t="s">
        <v>27</v>
      </c>
      <c r="G3" s="9" t="s">
        <v>28</v>
      </c>
      <c r="H3" s="9" t="s">
        <v>29</v>
      </c>
      <c r="I3" s="9" t="s">
        <v>30</v>
      </c>
      <c r="J3" s="9" t="s">
        <v>31</v>
      </c>
      <c r="K3" s="13">
        <v>0</v>
      </c>
      <c r="L3" s="14" t="str">
        <v>0–5K</v>
      </c>
    </row>
    <row r="4" spans="1:23">
      <c r="A4" s="9" t="s">
        <v>32</v>
      </c>
      <c r="B4" s="9" t="s">
        <v>33</v>
      </c>
      <c r="C4" s="10">
        <v>45140</v>
      </c>
      <c r="D4" s="11">
        <v>17809</v>
      </c>
      <c r="E4" s="12" t="s">
        <v>36</v>
      </c>
      <c r="F4" s="9" t="s">
        <v>27</v>
      </c>
      <c r="G4" s="9" t="s">
        <v>37</v>
      </c>
      <c r="H4" s="9" t="s">
        <v>38</v>
      </c>
      <c r="I4" s="9" t="s">
        <v>30</v>
      </c>
      <c r="J4" s="9" t="s">
        <v>39</v>
      </c>
      <c r="K4" s="13">
        <v>0</v>
      </c>
      <c r="L4" s="14" t="str">
        <v>15K–20K</v>
      </c>
    </row>
    <row r="5" spans="1:23">
      <c r="A5" s="9" t="s">
        <v>40</v>
      </c>
      <c r="B5" s="9" t="s">
        <v>41</v>
      </c>
      <c r="C5" s="10">
        <v>45211</v>
      </c>
      <c r="D5" s="11">
        <v>3942</v>
      </c>
      <c r="E5" s="12" t="s">
        <v>15</v>
      </c>
      <c r="F5" s="9" t="s">
        <v>16</v>
      </c>
      <c r="G5" s="9" t="s">
        <v>44</v>
      </c>
      <c r="H5" s="9" t="s">
        <v>45</v>
      </c>
      <c r="I5" s="9" t="s">
        <v>46</v>
      </c>
      <c r="J5" s="9" t="s">
        <v>39</v>
      </c>
      <c r="K5" s="13">
        <v>0</v>
      </c>
      <c r="L5" s="14" t="str">
        <v>0–5K</v>
      </c>
    </row>
    <row r="6" spans="1:23">
      <c r="A6" s="9" t="s">
        <v>47</v>
      </c>
      <c r="B6" s="9" t="s">
        <v>48</v>
      </c>
      <c r="C6" s="10">
        <v>45241</v>
      </c>
      <c r="D6" s="11">
        <v>36279</v>
      </c>
      <c r="E6" s="12" t="s">
        <v>26</v>
      </c>
      <c r="F6" s="9" t="s">
        <v>51</v>
      </c>
      <c r="G6" s="9" t="s">
        <v>52</v>
      </c>
      <c r="H6" s="9" t="s">
        <v>29</v>
      </c>
      <c r="I6" s="9" t="s">
        <v>46</v>
      </c>
      <c r="J6" s="9" t="s">
        <v>20</v>
      </c>
      <c r="K6" s="13">
        <v>0</v>
      </c>
      <c r="L6" s="14" t="str">
        <v>30K–40K</v>
      </c>
    </row>
    <row r="7" spans="1:23">
      <c r="A7" s="9" t="s">
        <v>53</v>
      </c>
      <c r="B7" s="9" t="s">
        <v>54</v>
      </c>
      <c r="C7" s="10">
        <v>45140</v>
      </c>
      <c r="D7" s="11">
        <v>19703</v>
      </c>
      <c r="E7" s="12" t="s">
        <v>15</v>
      </c>
      <c r="F7" s="9" t="s">
        <v>51</v>
      </c>
      <c r="G7" s="9" t="s">
        <v>56</v>
      </c>
      <c r="H7" s="9" t="s">
        <v>57</v>
      </c>
      <c r="I7" s="9" t="s">
        <v>19</v>
      </c>
      <c r="J7" s="9" t="s">
        <v>31</v>
      </c>
      <c r="K7" s="13">
        <v>0</v>
      </c>
      <c r="L7" s="14" t="str">
        <v>15K–20K</v>
      </c>
    </row>
    <row r="8" spans="1:23">
      <c r="A8" s="9" t="s">
        <v>58</v>
      </c>
      <c r="B8" s="9" t="s">
        <v>59</v>
      </c>
      <c r="C8" s="10">
        <v>45005</v>
      </c>
      <c r="D8" s="11">
        <v>32871</v>
      </c>
      <c r="E8" s="12" t="s">
        <v>36</v>
      </c>
      <c r="F8" s="9" t="s">
        <v>51</v>
      </c>
      <c r="G8" s="9" t="s">
        <v>62</v>
      </c>
      <c r="H8" s="9" t="s">
        <v>38</v>
      </c>
      <c r="I8" s="9" t="s">
        <v>30</v>
      </c>
      <c r="J8" s="9" t="s">
        <v>39</v>
      </c>
      <c r="K8" s="13">
        <v>0</v>
      </c>
      <c r="L8" s="14" t="str">
        <v>30K–40K</v>
      </c>
    </row>
    <row r="9" spans="1:23">
      <c r="A9" s="9" t="s">
        <v>63</v>
      </c>
      <c r="B9" s="9" t="s">
        <v>64</v>
      </c>
      <c r="C9" s="10">
        <v>45248</v>
      </c>
      <c r="D9" s="11">
        <v>4634</v>
      </c>
      <c r="E9" s="12" t="s">
        <v>26</v>
      </c>
      <c r="F9" s="9" t="s">
        <v>16</v>
      </c>
      <c r="G9" s="9" t="s">
        <v>67</v>
      </c>
      <c r="H9" s="9" t="s">
        <v>57</v>
      </c>
      <c r="I9" s="9" t="s">
        <v>68</v>
      </c>
      <c r="J9" s="9" t="s">
        <v>31</v>
      </c>
      <c r="K9" s="13">
        <v>0</v>
      </c>
      <c r="L9" s="14" t="str">
        <v>0–5K</v>
      </c>
    </row>
    <row r="10" spans="1:23">
      <c r="A10" s="9" t="s">
        <v>69</v>
      </c>
      <c r="B10" s="9" t="s">
        <v>70</v>
      </c>
      <c r="C10" s="10">
        <v>45259</v>
      </c>
      <c r="D10" s="11">
        <v>40289</v>
      </c>
      <c r="E10" s="12" t="s">
        <v>15</v>
      </c>
      <c r="F10" s="9" t="s">
        <v>51</v>
      </c>
      <c r="G10" s="9" t="s">
        <v>73</v>
      </c>
      <c r="H10" s="9" t="s">
        <v>29</v>
      </c>
      <c r="I10" s="9" t="s">
        <v>30</v>
      </c>
      <c r="J10" s="9" t="s">
        <v>74</v>
      </c>
      <c r="K10" s="13">
        <v>0</v>
      </c>
      <c r="L10" s="14" t="str">
        <v>40K+</v>
      </c>
    </row>
    <row r="11" spans="1:23">
      <c r="A11" s="9" t="s">
        <v>75</v>
      </c>
      <c r="B11" s="9" t="s">
        <v>76</v>
      </c>
      <c r="C11" s="10">
        <v>45194</v>
      </c>
      <c r="D11" s="11">
        <v>2381</v>
      </c>
      <c r="E11" s="12" t="s">
        <v>26</v>
      </c>
      <c r="F11" s="9" t="s">
        <v>27</v>
      </c>
      <c r="G11" s="9" t="s">
        <v>79</v>
      </c>
      <c r="H11" s="9" t="s">
        <v>38</v>
      </c>
      <c r="I11" s="9" t="s">
        <v>30</v>
      </c>
      <c r="J11" s="9" t="s">
        <v>39</v>
      </c>
      <c r="K11" s="13">
        <v>0</v>
      </c>
      <c r="L11" s="14" t="str">
        <v>0–5K</v>
      </c>
    </row>
    <row r="12" spans="1:23">
      <c r="A12" s="9" t="s">
        <v>80</v>
      </c>
      <c r="B12" s="9" t="s">
        <v>81</v>
      </c>
      <c r="C12" s="10">
        <v>45208</v>
      </c>
      <c r="D12" s="11">
        <v>38126</v>
      </c>
      <c r="E12" s="12" t="s">
        <v>26</v>
      </c>
      <c r="F12" s="9" t="s">
        <v>51</v>
      </c>
      <c r="G12" s="9" t="s">
        <v>84</v>
      </c>
      <c r="H12" s="9" t="s">
        <v>38</v>
      </c>
      <c r="I12" s="9" t="s">
        <v>68</v>
      </c>
      <c r="J12" s="9" t="s">
        <v>39</v>
      </c>
      <c r="K12" s="13">
        <v>0</v>
      </c>
      <c r="L12" s="14" t="str">
        <v>30K–40K</v>
      </c>
    </row>
    <row r="13" spans="1:23">
      <c r="A13" s="9" t="s">
        <v>85</v>
      </c>
      <c r="B13" s="9" t="s">
        <v>86</v>
      </c>
      <c r="C13" s="10">
        <v>45286</v>
      </c>
      <c r="D13" s="11">
        <v>44974</v>
      </c>
      <c r="E13" s="12" t="s">
        <v>36</v>
      </c>
      <c r="F13" s="9" t="s">
        <v>51</v>
      </c>
      <c r="G13" s="9" t="s">
        <v>89</v>
      </c>
      <c r="H13" s="9" t="s">
        <v>29</v>
      </c>
      <c r="I13" s="9" t="s">
        <v>46</v>
      </c>
      <c r="J13" s="9" t="s">
        <v>74</v>
      </c>
      <c r="K13" s="13">
        <v>0</v>
      </c>
      <c r="L13" s="14" t="str">
        <v>40K+</v>
      </c>
    </row>
    <row r="14" spans="1:23">
      <c r="A14" s="9" t="s">
        <v>90</v>
      </c>
      <c r="B14" s="9" t="s">
        <v>91</v>
      </c>
      <c r="C14" s="10">
        <v>45194</v>
      </c>
      <c r="D14" s="11">
        <v>16299</v>
      </c>
      <c r="E14" s="12" t="s">
        <v>26</v>
      </c>
      <c r="F14" s="9" t="s">
        <v>27</v>
      </c>
      <c r="G14" s="9" t="s">
        <v>93</v>
      </c>
      <c r="H14" s="9" t="s">
        <v>57</v>
      </c>
      <c r="I14" s="9" t="s">
        <v>46</v>
      </c>
      <c r="J14" s="9" t="s">
        <v>31</v>
      </c>
      <c r="K14" s="13">
        <v>0</v>
      </c>
      <c r="L14" s="14" t="str">
        <v>15K–20K</v>
      </c>
    </row>
    <row r="15" spans="1:23">
      <c r="A15" s="9" t="s">
        <v>94</v>
      </c>
      <c r="B15" s="9" t="s">
        <v>95</v>
      </c>
      <c r="C15" s="10">
        <v>45273</v>
      </c>
      <c r="D15" s="11">
        <v>7695</v>
      </c>
      <c r="E15" s="12" t="s">
        <v>26</v>
      </c>
      <c r="F15" s="9" t="s">
        <v>51</v>
      </c>
      <c r="G15" s="9" t="s">
        <v>98</v>
      </c>
      <c r="H15" s="9" t="s">
        <v>29</v>
      </c>
      <c r="I15" s="9" t="s">
        <v>19</v>
      </c>
      <c r="J15" s="9" t="s">
        <v>99</v>
      </c>
      <c r="K15" s="13">
        <v>0</v>
      </c>
      <c r="L15" s="14" t="str">
        <v>5K–10K</v>
      </c>
    </row>
    <row r="16" spans="1:23">
      <c r="A16" s="9" t="s">
        <v>100</v>
      </c>
      <c r="B16" s="9" t="s">
        <v>101</v>
      </c>
      <c r="C16" s="10">
        <v>45164</v>
      </c>
      <c r="D16" s="11">
        <v>24419</v>
      </c>
      <c r="E16" s="12" t="s">
        <v>26</v>
      </c>
      <c r="F16" s="9" t="s">
        <v>51</v>
      </c>
      <c r="G16" s="9" t="s">
        <v>104</v>
      </c>
      <c r="H16" s="9" t="s">
        <v>57</v>
      </c>
      <c r="I16" s="9" t="s">
        <v>30</v>
      </c>
      <c r="J16" s="9" t="s">
        <v>20</v>
      </c>
      <c r="K16" s="13">
        <v>0</v>
      </c>
      <c r="L16" s="14" t="str">
        <v>20K–30K</v>
      </c>
      <c r="N16" s="83" t="s">
        <v>2</v>
      </c>
      <c r="O16" s="84" t="s">
        <v>2726</v>
      </c>
    </row>
    <row r="17" spans="1:30">
      <c r="A17" s="9" t="s">
        <v>105</v>
      </c>
      <c r="B17" s="9" t="s">
        <v>106</v>
      </c>
      <c r="C17" s="10">
        <v>45071</v>
      </c>
      <c r="D17" s="11">
        <v>12164</v>
      </c>
      <c r="E17" s="12" t="s">
        <v>26</v>
      </c>
      <c r="F17" s="9" t="s">
        <v>16</v>
      </c>
      <c r="G17" s="9" t="s">
        <v>109</v>
      </c>
      <c r="H17" s="9" t="s">
        <v>45</v>
      </c>
      <c r="I17" s="9" t="s">
        <v>19</v>
      </c>
      <c r="J17" s="9" t="s">
        <v>99</v>
      </c>
      <c r="K17" s="13">
        <v>0</v>
      </c>
      <c r="L17" s="14" t="str">
        <v>10K–15K</v>
      </c>
      <c r="N17" s="91">
        <v>44927</v>
      </c>
      <c r="O17" s="86">
        <v>38406</v>
      </c>
    </row>
    <row r="18" spans="1:30">
      <c r="A18" s="9" t="s">
        <v>110</v>
      </c>
      <c r="B18" s="9" t="s">
        <v>111</v>
      </c>
      <c r="C18" s="10">
        <v>45184</v>
      </c>
      <c r="D18" s="11">
        <v>2526</v>
      </c>
      <c r="E18" s="12" t="s">
        <v>36</v>
      </c>
      <c r="F18" s="9" t="s">
        <v>16</v>
      </c>
      <c r="G18" s="9" t="s">
        <v>114</v>
      </c>
      <c r="H18" s="9" t="s">
        <v>18</v>
      </c>
      <c r="I18" s="9" t="s">
        <v>19</v>
      </c>
      <c r="J18" s="9" t="s">
        <v>99</v>
      </c>
      <c r="K18" s="13">
        <v>0</v>
      </c>
      <c r="L18" s="14" t="str">
        <v>0–5K</v>
      </c>
      <c r="N18" s="92">
        <v>44928</v>
      </c>
      <c r="O18" s="88">
        <v>41587</v>
      </c>
    </row>
    <row r="19" spans="1:30">
      <c r="A19" s="9" t="s">
        <v>115</v>
      </c>
      <c r="B19" s="9" t="s">
        <v>116</v>
      </c>
      <c r="C19" s="10">
        <v>44943</v>
      </c>
      <c r="D19" s="11">
        <v>34217</v>
      </c>
      <c r="E19" s="12" t="s">
        <v>36</v>
      </c>
      <c r="F19" s="9" t="s">
        <v>16</v>
      </c>
      <c r="G19" s="9" t="s">
        <v>119</v>
      </c>
      <c r="H19" s="9" t="s">
        <v>29</v>
      </c>
      <c r="I19" s="9" t="s">
        <v>68</v>
      </c>
      <c r="J19" s="9" t="s">
        <v>39</v>
      </c>
      <c r="K19" s="13">
        <v>0</v>
      </c>
      <c r="L19" s="14" t="str">
        <v>30K–40K</v>
      </c>
      <c r="N19" s="92">
        <v>44929</v>
      </c>
      <c r="O19" s="88">
        <v>17164</v>
      </c>
    </row>
    <row r="20" spans="1:30">
      <c r="A20" s="9" t="s">
        <v>120</v>
      </c>
      <c r="B20" s="9" t="s">
        <v>121</v>
      </c>
      <c r="C20" s="10">
        <v>44960</v>
      </c>
      <c r="D20" s="11">
        <v>14618</v>
      </c>
      <c r="E20" s="12" t="s">
        <v>36</v>
      </c>
      <c r="F20" s="9" t="s">
        <v>16</v>
      </c>
      <c r="G20" s="9" t="s">
        <v>124</v>
      </c>
      <c r="H20" s="9" t="s">
        <v>57</v>
      </c>
      <c r="I20" s="9" t="s">
        <v>30</v>
      </c>
      <c r="J20" s="9" t="s">
        <v>39</v>
      </c>
      <c r="K20" s="13">
        <v>0</v>
      </c>
      <c r="L20" s="14" t="str">
        <v>10K–15K</v>
      </c>
      <c r="N20" s="92">
        <v>44931</v>
      </c>
      <c r="O20" s="88">
        <v>34388</v>
      </c>
    </row>
    <row r="21" spans="1:30">
      <c r="A21" s="9" t="s">
        <v>125</v>
      </c>
      <c r="B21" s="9" t="s">
        <v>126</v>
      </c>
      <c r="C21" s="10">
        <v>44960</v>
      </c>
      <c r="D21" s="11">
        <v>19901</v>
      </c>
      <c r="E21" s="12" t="s">
        <v>36</v>
      </c>
      <c r="F21" s="9" t="s">
        <v>16</v>
      </c>
      <c r="G21" s="9" t="s">
        <v>128</v>
      </c>
      <c r="H21" s="9" t="s">
        <v>38</v>
      </c>
      <c r="I21" s="9" t="s">
        <v>30</v>
      </c>
      <c r="J21" s="9" t="s">
        <v>20</v>
      </c>
      <c r="K21" s="13">
        <v>0</v>
      </c>
      <c r="L21" s="14" t="str">
        <v>15K–20K</v>
      </c>
      <c r="N21" s="92">
        <v>44934</v>
      </c>
      <c r="O21" s="88">
        <v>56433</v>
      </c>
    </row>
    <row r="22" spans="1:30">
      <c r="A22" s="9" t="s">
        <v>129</v>
      </c>
      <c r="B22" s="9" t="s">
        <v>130</v>
      </c>
      <c r="C22" s="10">
        <v>45099</v>
      </c>
      <c r="D22" s="11">
        <v>18652</v>
      </c>
      <c r="E22" s="12" t="s">
        <v>26</v>
      </c>
      <c r="F22" s="9" t="s">
        <v>27</v>
      </c>
      <c r="G22" s="9" t="s">
        <v>133</v>
      </c>
      <c r="H22" s="9" t="s">
        <v>18</v>
      </c>
      <c r="I22" s="9" t="s">
        <v>68</v>
      </c>
      <c r="J22" s="9" t="s">
        <v>31</v>
      </c>
      <c r="K22" s="13">
        <v>0</v>
      </c>
      <c r="L22" s="14" t="str">
        <v>15K–20K</v>
      </c>
      <c r="N22" s="92">
        <v>44935</v>
      </c>
      <c r="O22" s="88">
        <v>36952</v>
      </c>
    </row>
    <row r="23" spans="1:30">
      <c r="A23" s="9" t="s">
        <v>134</v>
      </c>
      <c r="B23" s="9" t="s">
        <v>135</v>
      </c>
      <c r="C23" s="10">
        <v>45223</v>
      </c>
      <c r="D23" s="11">
        <v>1301</v>
      </c>
      <c r="E23" s="12" t="s">
        <v>15</v>
      </c>
      <c r="F23" s="9" t="s">
        <v>27</v>
      </c>
      <c r="G23" s="9" t="s">
        <v>138</v>
      </c>
      <c r="H23" s="9" t="s">
        <v>38</v>
      </c>
      <c r="I23" s="9" t="s">
        <v>30</v>
      </c>
      <c r="J23" s="9" t="s">
        <v>20</v>
      </c>
      <c r="K23" s="13">
        <v>0</v>
      </c>
      <c r="L23" s="14" t="str">
        <v>0–5K</v>
      </c>
      <c r="N23" s="92">
        <v>44937</v>
      </c>
      <c r="O23" s="88">
        <v>9838</v>
      </c>
    </row>
    <row r="24" spans="1:30">
      <c r="A24" s="9" t="s">
        <v>139</v>
      </c>
      <c r="B24" s="9" t="s">
        <v>140</v>
      </c>
      <c r="C24" s="10">
        <v>45255</v>
      </c>
      <c r="D24" s="11">
        <v>33467</v>
      </c>
      <c r="E24" s="12" t="s">
        <v>26</v>
      </c>
      <c r="F24" s="9" t="s">
        <v>16</v>
      </c>
      <c r="G24" s="9" t="s">
        <v>143</v>
      </c>
      <c r="H24" s="9" t="s">
        <v>57</v>
      </c>
      <c r="I24" s="9" t="s">
        <v>19</v>
      </c>
      <c r="J24" s="9" t="s">
        <v>31</v>
      </c>
      <c r="K24" s="13">
        <v>0</v>
      </c>
      <c r="L24" s="14" t="str">
        <v>30K–40K</v>
      </c>
      <c r="N24" s="92">
        <v>44939</v>
      </c>
      <c r="O24" s="88">
        <v>25878</v>
      </c>
    </row>
    <row r="25" spans="1:30">
      <c r="A25" s="9" t="s">
        <v>144</v>
      </c>
      <c r="B25" s="9" t="s">
        <v>145</v>
      </c>
      <c r="C25" s="10">
        <v>45132</v>
      </c>
      <c r="D25" s="11">
        <v>23090</v>
      </c>
      <c r="E25" s="12" t="s">
        <v>36</v>
      </c>
      <c r="F25" s="9" t="s">
        <v>27</v>
      </c>
      <c r="G25" s="9" t="s">
        <v>148</v>
      </c>
      <c r="H25" s="9" t="s">
        <v>57</v>
      </c>
      <c r="I25" s="9" t="s">
        <v>46</v>
      </c>
      <c r="J25" s="9" t="s">
        <v>99</v>
      </c>
      <c r="K25" s="13">
        <v>0</v>
      </c>
      <c r="L25" s="14" t="str">
        <v>20K–30K</v>
      </c>
      <c r="N25" s="92">
        <v>44940</v>
      </c>
      <c r="O25" s="88">
        <v>8387</v>
      </c>
    </row>
    <row r="26" spans="1:30">
      <c r="A26" s="9" t="s">
        <v>149</v>
      </c>
      <c r="B26" s="9" t="s">
        <v>150</v>
      </c>
      <c r="C26" s="10">
        <v>45033</v>
      </c>
      <c r="D26" s="11">
        <v>22945</v>
      </c>
      <c r="E26" s="12" t="s">
        <v>15</v>
      </c>
      <c r="F26" s="9" t="s">
        <v>51</v>
      </c>
      <c r="G26" s="9" t="s">
        <v>152</v>
      </c>
      <c r="H26" s="9" t="s">
        <v>57</v>
      </c>
      <c r="I26" s="9" t="s">
        <v>46</v>
      </c>
      <c r="J26" s="9" t="s">
        <v>74</v>
      </c>
      <c r="K26" s="13">
        <v>1</v>
      </c>
      <c r="L26" s="14" t="str">
        <v>20K–30K</v>
      </c>
      <c r="N26" s="92">
        <v>44942</v>
      </c>
      <c r="O26" s="88">
        <v>42286</v>
      </c>
    </row>
    <row r="27" spans="1:30">
      <c r="A27" s="9" t="s">
        <v>154</v>
      </c>
      <c r="B27" s="9" t="s">
        <v>155</v>
      </c>
      <c r="C27" s="10">
        <v>45010</v>
      </c>
      <c r="D27" s="11">
        <v>19671</v>
      </c>
      <c r="E27" s="12" t="s">
        <v>26</v>
      </c>
      <c r="F27" s="9" t="s">
        <v>16</v>
      </c>
      <c r="G27" s="9" t="s">
        <v>158</v>
      </c>
      <c r="H27" s="9" t="s">
        <v>57</v>
      </c>
      <c r="I27" s="9" t="s">
        <v>30</v>
      </c>
      <c r="J27" s="9" t="s">
        <v>31</v>
      </c>
      <c r="K27" s="13">
        <v>0</v>
      </c>
      <c r="L27" s="14" t="str">
        <v>15K–20K</v>
      </c>
      <c r="N27" s="92">
        <v>44943</v>
      </c>
      <c r="O27" s="88">
        <v>37653</v>
      </c>
    </row>
    <row r="28" spans="1:30">
      <c r="A28" s="9" t="s">
        <v>159</v>
      </c>
      <c r="B28" s="9" t="s">
        <v>160</v>
      </c>
      <c r="C28" s="10">
        <v>45169</v>
      </c>
      <c r="D28" s="11">
        <v>33393</v>
      </c>
      <c r="E28" s="12" t="s">
        <v>15</v>
      </c>
      <c r="F28" s="9" t="s">
        <v>51</v>
      </c>
      <c r="G28" s="9" t="s">
        <v>163</v>
      </c>
      <c r="H28" s="9" t="s">
        <v>57</v>
      </c>
      <c r="I28" s="9" t="s">
        <v>46</v>
      </c>
      <c r="J28" s="9" t="s">
        <v>20</v>
      </c>
      <c r="K28" s="13">
        <v>0</v>
      </c>
      <c r="L28" s="14" t="str">
        <v>30K–40K</v>
      </c>
      <c r="N28" s="92">
        <v>44946</v>
      </c>
      <c r="O28" s="88">
        <v>21811</v>
      </c>
      <c r="V28" s="15"/>
      <c r="W28" s="15"/>
      <c r="X28" s="15"/>
      <c r="Y28" s="15"/>
    </row>
    <row r="29" spans="1:30">
      <c r="A29" s="9" t="s">
        <v>164</v>
      </c>
      <c r="B29" s="9" t="s">
        <v>165</v>
      </c>
      <c r="C29" s="10">
        <v>45251</v>
      </c>
      <c r="D29" s="11">
        <v>31797</v>
      </c>
      <c r="E29" s="12" t="s">
        <v>15</v>
      </c>
      <c r="F29" s="9" t="s">
        <v>27</v>
      </c>
      <c r="G29" s="9" t="s">
        <v>168</v>
      </c>
      <c r="H29" s="9" t="s">
        <v>38</v>
      </c>
      <c r="I29" s="9" t="s">
        <v>30</v>
      </c>
      <c r="J29" s="9" t="s">
        <v>99</v>
      </c>
      <c r="K29" s="13">
        <v>1</v>
      </c>
      <c r="L29" s="14" t="str">
        <v>30K–40K</v>
      </c>
      <c r="N29" s="92">
        <v>44947</v>
      </c>
      <c r="O29" s="88">
        <v>17478</v>
      </c>
    </row>
    <row r="30" spans="1:30">
      <c r="A30" s="9" t="s">
        <v>169</v>
      </c>
      <c r="B30" s="9" t="s">
        <v>170</v>
      </c>
      <c r="C30" s="10">
        <v>45077</v>
      </c>
      <c r="D30" s="11">
        <v>27626</v>
      </c>
      <c r="E30" s="12" t="s">
        <v>36</v>
      </c>
      <c r="F30" s="9" t="s">
        <v>16</v>
      </c>
      <c r="G30" s="9" t="s">
        <v>173</v>
      </c>
      <c r="H30" s="9" t="s">
        <v>57</v>
      </c>
      <c r="I30" s="9" t="s">
        <v>68</v>
      </c>
      <c r="J30" s="9" t="s">
        <v>31</v>
      </c>
      <c r="K30" s="13">
        <v>0</v>
      </c>
      <c r="L30" s="14" t="str">
        <v>20K–30K</v>
      </c>
      <c r="N30" s="92">
        <v>44948</v>
      </c>
      <c r="O30" s="88">
        <v>85367</v>
      </c>
    </row>
    <row r="31" spans="1:30">
      <c r="A31" s="9" t="s">
        <v>174</v>
      </c>
      <c r="B31" s="9" t="s">
        <v>175</v>
      </c>
      <c r="C31" s="10">
        <v>44991</v>
      </c>
      <c r="D31" s="11">
        <v>30865</v>
      </c>
      <c r="E31" s="12" t="s">
        <v>36</v>
      </c>
      <c r="F31" s="9" t="s">
        <v>27</v>
      </c>
      <c r="G31" s="9" t="s">
        <v>143</v>
      </c>
      <c r="H31" s="9" t="s">
        <v>57</v>
      </c>
      <c r="I31" s="9" t="s">
        <v>19</v>
      </c>
      <c r="J31" s="9" t="s">
        <v>31</v>
      </c>
      <c r="K31" s="13">
        <v>0</v>
      </c>
      <c r="L31" s="14" t="str">
        <v>30K–40K</v>
      </c>
      <c r="N31" s="92">
        <v>44949</v>
      </c>
      <c r="O31" s="88">
        <v>78920</v>
      </c>
      <c r="R31" s="85"/>
      <c r="S31" s="83" t="s">
        <v>2837</v>
      </c>
      <c r="T31" s="94"/>
      <c r="V31" s="17" t="s">
        <v>2729</v>
      </c>
      <c r="W31" s="18" t="s">
        <v>2730</v>
      </c>
      <c r="X31" s="18" t="s">
        <v>2731</v>
      </c>
      <c r="Y31" s="16"/>
      <c r="AC31" s="19" t="s">
        <v>7</v>
      </c>
      <c r="AD31" s="14" t="s">
        <v>2728</v>
      </c>
    </row>
    <row r="32" spans="1:30">
      <c r="A32" s="9" t="s">
        <v>178</v>
      </c>
      <c r="B32" s="9" t="s">
        <v>179</v>
      </c>
      <c r="C32" s="10">
        <v>45156</v>
      </c>
      <c r="D32" s="11">
        <v>29458</v>
      </c>
      <c r="E32" s="12" t="s">
        <v>15</v>
      </c>
      <c r="F32" s="9" t="s">
        <v>51</v>
      </c>
      <c r="G32" s="9" t="s">
        <v>182</v>
      </c>
      <c r="H32" s="9" t="s">
        <v>45</v>
      </c>
      <c r="I32" s="9" t="s">
        <v>68</v>
      </c>
      <c r="J32" s="9" t="s">
        <v>20</v>
      </c>
      <c r="K32" s="13">
        <v>0</v>
      </c>
      <c r="L32" s="14" t="str">
        <v>20K–30K</v>
      </c>
      <c r="N32" s="92">
        <v>44950</v>
      </c>
      <c r="O32" s="88">
        <v>38268</v>
      </c>
      <c r="R32" s="83" t="s">
        <v>10</v>
      </c>
      <c r="S32" s="85" t="s">
        <v>2728</v>
      </c>
      <c r="T32" s="95" t="s">
        <v>2726</v>
      </c>
      <c r="V32" s="21" t="s">
        <v>2732</v>
      </c>
      <c r="W32" s="22">
        <v>589</v>
      </c>
      <c r="X32" s="23">
        <v>14837912</v>
      </c>
      <c r="Y32" s="16"/>
      <c r="AC32" s="19" t="s">
        <v>45</v>
      </c>
      <c r="AD32" s="14">
        <v>2</v>
      </c>
    </row>
    <row r="33" spans="1:38">
      <c r="A33" s="9" t="s">
        <v>183</v>
      </c>
      <c r="B33" s="9" t="s">
        <v>184</v>
      </c>
      <c r="C33" s="10">
        <v>45214</v>
      </c>
      <c r="D33" s="11">
        <v>38590</v>
      </c>
      <c r="E33" s="12" t="s">
        <v>36</v>
      </c>
      <c r="F33" s="9" t="s">
        <v>27</v>
      </c>
      <c r="G33" s="9" t="s">
        <v>187</v>
      </c>
      <c r="H33" s="9" t="s">
        <v>57</v>
      </c>
      <c r="I33" s="9" t="s">
        <v>68</v>
      </c>
      <c r="J33" s="9" t="s">
        <v>74</v>
      </c>
      <c r="K33" s="13">
        <v>0</v>
      </c>
      <c r="L33" s="14" t="str">
        <v>30K–40K</v>
      </c>
      <c r="N33" s="92">
        <v>44951</v>
      </c>
      <c r="O33" s="88">
        <v>23618</v>
      </c>
      <c r="R33" s="96">
        <v>0</v>
      </c>
      <c r="S33" s="97">
        <v>589</v>
      </c>
      <c r="T33" s="98">
        <v>14837912</v>
      </c>
      <c r="V33" s="21" t="s">
        <v>2733</v>
      </c>
      <c r="W33" s="22">
        <v>11</v>
      </c>
      <c r="X33" s="23">
        <v>311276</v>
      </c>
      <c r="Y33" s="16"/>
      <c r="AC33" s="19" t="s">
        <v>38</v>
      </c>
      <c r="AD33" s="14">
        <v>1</v>
      </c>
    </row>
    <row r="34" spans="1:38">
      <c r="A34" s="9" t="s">
        <v>188</v>
      </c>
      <c r="B34" s="9" t="s">
        <v>189</v>
      </c>
      <c r="C34" s="10">
        <v>45006</v>
      </c>
      <c r="D34" s="11">
        <v>30683</v>
      </c>
      <c r="E34" s="12" t="s">
        <v>36</v>
      </c>
      <c r="F34" s="9" t="s">
        <v>27</v>
      </c>
      <c r="G34" s="9" t="s">
        <v>192</v>
      </c>
      <c r="H34" s="9" t="s">
        <v>38</v>
      </c>
      <c r="I34" s="9" t="s">
        <v>68</v>
      </c>
      <c r="J34" s="9" t="s">
        <v>31</v>
      </c>
      <c r="K34" s="13">
        <v>0</v>
      </c>
      <c r="L34" s="14" t="str">
        <v>30K–40K</v>
      </c>
      <c r="N34" s="92">
        <v>44953</v>
      </c>
      <c r="O34" s="88">
        <v>22708</v>
      </c>
      <c r="R34" s="99">
        <v>1</v>
      </c>
      <c r="S34" s="100">
        <v>11</v>
      </c>
      <c r="T34" s="101">
        <v>311276</v>
      </c>
      <c r="X34" s="20"/>
      <c r="AC34" s="19" t="s">
        <v>29</v>
      </c>
      <c r="AD34" s="14">
        <v>2</v>
      </c>
    </row>
    <row r="35" spans="1:38">
      <c r="A35" s="9" t="s">
        <v>193</v>
      </c>
      <c r="B35" s="9" t="s">
        <v>194</v>
      </c>
      <c r="C35" s="10">
        <v>45010</v>
      </c>
      <c r="D35" s="11">
        <v>40424</v>
      </c>
      <c r="E35" s="12" t="s">
        <v>36</v>
      </c>
      <c r="F35" s="9" t="s">
        <v>27</v>
      </c>
      <c r="G35" s="9" t="s">
        <v>196</v>
      </c>
      <c r="H35" s="9" t="s">
        <v>29</v>
      </c>
      <c r="I35" s="9" t="s">
        <v>19</v>
      </c>
      <c r="J35" s="9" t="s">
        <v>39</v>
      </c>
      <c r="K35" s="13">
        <v>0</v>
      </c>
      <c r="L35" s="14" t="str">
        <v>40K+</v>
      </c>
      <c r="N35" s="92">
        <v>44954</v>
      </c>
      <c r="O35" s="88">
        <v>41417</v>
      </c>
      <c r="R35" s="102" t="s">
        <v>2836</v>
      </c>
      <c r="S35" s="103">
        <v>600</v>
      </c>
      <c r="T35" s="104">
        <v>15149188</v>
      </c>
      <c r="V35" s="14" t="s">
        <v>2718</v>
      </c>
      <c r="W35" s="14" t="s">
        <v>2735</v>
      </c>
      <c r="Z35" s="24"/>
      <c r="AA35" s="24"/>
      <c r="AB35" s="24"/>
      <c r="AC35" s="25" t="s">
        <v>57</v>
      </c>
      <c r="AD35" s="24">
        <v>4</v>
      </c>
      <c r="AE35" s="24"/>
      <c r="AF35" s="24"/>
      <c r="AG35" s="24"/>
      <c r="AH35" s="24"/>
      <c r="AI35" s="24"/>
      <c r="AJ35" s="24"/>
    </row>
    <row r="36" spans="1:38">
      <c r="A36" s="9" t="s">
        <v>197</v>
      </c>
      <c r="B36" s="9" t="s">
        <v>198</v>
      </c>
      <c r="C36" s="10">
        <v>45198</v>
      </c>
      <c r="D36" s="11">
        <v>35685</v>
      </c>
      <c r="E36" s="12" t="s">
        <v>15</v>
      </c>
      <c r="F36" s="9" t="s">
        <v>51</v>
      </c>
      <c r="G36" s="9" t="s">
        <v>201</v>
      </c>
      <c r="H36" s="9" t="s">
        <v>29</v>
      </c>
      <c r="I36" s="9" t="s">
        <v>30</v>
      </c>
      <c r="J36" s="9" t="s">
        <v>74</v>
      </c>
      <c r="K36" s="13">
        <v>0</v>
      </c>
      <c r="L36" s="14" t="str">
        <v>30K–40K</v>
      </c>
      <c r="N36" s="92">
        <v>44955</v>
      </c>
      <c r="O36" s="88">
        <v>93162</v>
      </c>
      <c r="V36" s="14" t="s">
        <v>2724</v>
      </c>
      <c r="W36" s="14">
        <v>1</v>
      </c>
      <c r="Z36" s="24"/>
      <c r="AA36" s="24"/>
      <c r="AB36" s="24"/>
      <c r="AC36" s="25" t="s">
        <v>18</v>
      </c>
      <c r="AD36" s="24">
        <v>2</v>
      </c>
      <c r="AE36" s="24"/>
      <c r="AF36" s="24"/>
      <c r="AG36" s="24"/>
      <c r="AH36" s="24"/>
      <c r="AI36" s="24"/>
      <c r="AJ36" s="24"/>
      <c r="AK36" s="24"/>
      <c r="AL36" s="24"/>
    </row>
    <row r="37" spans="1:38">
      <c r="A37" s="9" t="s">
        <v>202</v>
      </c>
      <c r="B37" s="9" t="s">
        <v>203</v>
      </c>
      <c r="C37" s="10">
        <v>45234</v>
      </c>
      <c r="D37" s="11">
        <v>9099</v>
      </c>
      <c r="E37" s="12" t="s">
        <v>36</v>
      </c>
      <c r="F37" s="9" t="s">
        <v>27</v>
      </c>
      <c r="G37" s="9" t="s">
        <v>206</v>
      </c>
      <c r="H37" s="9" t="s">
        <v>18</v>
      </c>
      <c r="I37" s="9" t="s">
        <v>30</v>
      </c>
      <c r="J37" s="9" t="s">
        <v>39</v>
      </c>
      <c r="K37" s="13">
        <v>0</v>
      </c>
      <c r="L37" s="14" t="str">
        <v>5K–10K</v>
      </c>
      <c r="N37" s="92">
        <v>44956</v>
      </c>
      <c r="O37" s="88">
        <v>139568</v>
      </c>
      <c r="V37" s="14" t="s">
        <v>2727</v>
      </c>
      <c r="W37" s="14">
        <v>1</v>
      </c>
      <c r="Z37" s="24"/>
      <c r="AA37" s="24"/>
      <c r="AB37" s="24"/>
      <c r="AC37" s="24" t="s">
        <v>2734</v>
      </c>
      <c r="AD37" s="24">
        <v>11</v>
      </c>
      <c r="AE37" s="24"/>
      <c r="AF37" s="24"/>
      <c r="AG37" s="24"/>
      <c r="AH37" s="24"/>
      <c r="AI37" s="24"/>
      <c r="AJ37" s="24"/>
      <c r="AK37" s="24"/>
      <c r="AL37" s="24"/>
    </row>
    <row r="38" spans="1:38">
      <c r="A38" s="9" t="s">
        <v>207</v>
      </c>
      <c r="B38" s="9" t="s">
        <v>208</v>
      </c>
      <c r="C38" s="10">
        <v>45100</v>
      </c>
      <c r="D38" s="11">
        <v>314</v>
      </c>
      <c r="E38" s="12" t="s">
        <v>15</v>
      </c>
      <c r="F38" s="9" t="s">
        <v>16</v>
      </c>
      <c r="G38" s="9" t="s">
        <v>211</v>
      </c>
      <c r="H38" s="9" t="s">
        <v>38</v>
      </c>
      <c r="I38" s="9" t="s">
        <v>46</v>
      </c>
      <c r="J38" s="9" t="s">
        <v>31</v>
      </c>
      <c r="K38" s="13">
        <v>0</v>
      </c>
      <c r="L38" s="14" t="str">
        <v>0–5K</v>
      </c>
      <c r="N38" s="92">
        <v>44957</v>
      </c>
      <c r="O38" s="88">
        <v>2789</v>
      </c>
      <c r="V38" s="14" t="s">
        <v>2721</v>
      </c>
      <c r="W38" s="14">
        <v>1</v>
      </c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</row>
    <row r="39" spans="1:38">
      <c r="A39" s="9" t="s">
        <v>212</v>
      </c>
      <c r="B39" s="9" t="s">
        <v>213</v>
      </c>
      <c r="C39" s="10">
        <v>44937</v>
      </c>
      <c r="D39" s="11">
        <v>9838</v>
      </c>
      <c r="E39" s="12" t="s">
        <v>36</v>
      </c>
      <c r="F39" s="9" t="s">
        <v>16</v>
      </c>
      <c r="G39" s="9" t="s">
        <v>216</v>
      </c>
      <c r="H39" s="9" t="s">
        <v>38</v>
      </c>
      <c r="I39" s="9" t="s">
        <v>46</v>
      </c>
      <c r="J39" s="9" t="s">
        <v>74</v>
      </c>
      <c r="K39" s="13">
        <v>0</v>
      </c>
      <c r="L39" s="14" t="str">
        <v>5K–10K</v>
      </c>
      <c r="N39" s="92">
        <v>44958</v>
      </c>
      <c r="O39" s="88">
        <v>31938</v>
      </c>
      <c r="V39" s="14" t="s">
        <v>2725</v>
      </c>
      <c r="W39" s="14">
        <v>2</v>
      </c>
    </row>
    <row r="40" spans="1:38">
      <c r="A40" s="9" t="s">
        <v>217</v>
      </c>
      <c r="B40" s="9" t="s">
        <v>218</v>
      </c>
      <c r="C40" s="10">
        <v>45032</v>
      </c>
      <c r="D40" s="11">
        <v>26793</v>
      </c>
      <c r="E40" s="12" t="s">
        <v>36</v>
      </c>
      <c r="F40" s="9" t="s">
        <v>51</v>
      </c>
      <c r="G40" s="9" t="s">
        <v>221</v>
      </c>
      <c r="H40" s="9" t="s">
        <v>38</v>
      </c>
      <c r="I40" s="9" t="s">
        <v>30</v>
      </c>
      <c r="J40" s="9" t="s">
        <v>74</v>
      </c>
      <c r="K40" s="13">
        <v>0</v>
      </c>
      <c r="L40" s="14" t="str">
        <v>20K–30K</v>
      </c>
      <c r="N40" s="92">
        <v>44959</v>
      </c>
      <c r="O40" s="88">
        <v>54779</v>
      </c>
      <c r="V40" s="14" t="s">
        <v>2722</v>
      </c>
      <c r="W40" s="14">
        <v>5</v>
      </c>
    </row>
    <row r="41" spans="1:38">
      <c r="A41" s="9" t="s">
        <v>222</v>
      </c>
      <c r="B41" s="9" t="s">
        <v>223</v>
      </c>
      <c r="C41" s="10">
        <v>45263</v>
      </c>
      <c r="D41" s="11">
        <v>32065</v>
      </c>
      <c r="E41" s="12" t="s">
        <v>15</v>
      </c>
      <c r="F41" s="9" t="s">
        <v>27</v>
      </c>
      <c r="G41" s="9" t="s">
        <v>226</v>
      </c>
      <c r="H41" s="9" t="s">
        <v>18</v>
      </c>
      <c r="I41" s="9" t="s">
        <v>30</v>
      </c>
      <c r="J41" s="9" t="s">
        <v>31</v>
      </c>
      <c r="K41" s="13">
        <v>0</v>
      </c>
      <c r="L41" s="14" t="str">
        <v>30K–40K</v>
      </c>
      <c r="N41" s="92">
        <v>44960</v>
      </c>
      <c r="O41" s="88">
        <v>81106</v>
      </c>
      <c r="V41" s="14" t="s">
        <v>2723</v>
      </c>
      <c r="W41" s="14">
        <v>1</v>
      </c>
    </row>
    <row r="42" spans="1:38">
      <c r="A42" s="9" t="s">
        <v>227</v>
      </c>
      <c r="B42" s="9" t="s">
        <v>228</v>
      </c>
      <c r="C42" s="10">
        <v>44997</v>
      </c>
      <c r="D42" s="11">
        <v>47872</v>
      </c>
      <c r="E42" s="12" t="s">
        <v>26</v>
      </c>
      <c r="F42" s="9" t="s">
        <v>51</v>
      </c>
      <c r="G42" s="9" t="s">
        <v>231</v>
      </c>
      <c r="H42" s="9" t="s">
        <v>29</v>
      </c>
      <c r="I42" s="9" t="s">
        <v>46</v>
      </c>
      <c r="J42" s="9" t="s">
        <v>39</v>
      </c>
      <c r="K42" s="13">
        <v>0</v>
      </c>
      <c r="L42" s="14" t="str">
        <v>40K+</v>
      </c>
      <c r="N42" s="92">
        <v>44962</v>
      </c>
      <c r="O42" s="88">
        <v>94913</v>
      </c>
    </row>
    <row r="43" spans="1:38">
      <c r="A43" s="9" t="s">
        <v>232</v>
      </c>
      <c r="B43" s="9" t="s">
        <v>233</v>
      </c>
      <c r="C43" s="10">
        <v>44948</v>
      </c>
      <c r="D43" s="11">
        <v>37739</v>
      </c>
      <c r="E43" s="12" t="s">
        <v>36</v>
      </c>
      <c r="F43" s="9" t="s">
        <v>51</v>
      </c>
      <c r="G43" s="9" t="s">
        <v>236</v>
      </c>
      <c r="H43" s="9" t="s">
        <v>57</v>
      </c>
      <c r="I43" s="9" t="s">
        <v>19</v>
      </c>
      <c r="J43" s="9" t="s">
        <v>74</v>
      </c>
      <c r="K43" s="13">
        <v>0</v>
      </c>
      <c r="L43" s="14" t="str">
        <v>30K–40K</v>
      </c>
      <c r="N43" s="92">
        <v>44963</v>
      </c>
      <c r="O43" s="88">
        <v>43785</v>
      </c>
    </row>
    <row r="44" spans="1:38">
      <c r="A44" s="9" t="s">
        <v>237</v>
      </c>
      <c r="B44" s="9" t="s">
        <v>238</v>
      </c>
      <c r="C44" s="10">
        <v>45149</v>
      </c>
      <c r="D44" s="11">
        <v>27997</v>
      </c>
      <c r="E44" s="12" t="s">
        <v>15</v>
      </c>
      <c r="F44" s="9" t="s">
        <v>27</v>
      </c>
      <c r="G44" s="9" t="s">
        <v>241</v>
      </c>
      <c r="H44" s="9" t="s">
        <v>18</v>
      </c>
      <c r="I44" s="9" t="s">
        <v>19</v>
      </c>
      <c r="J44" s="9" t="s">
        <v>74</v>
      </c>
      <c r="K44" s="13">
        <v>0</v>
      </c>
      <c r="L44" s="14" t="str">
        <v>20K–30K</v>
      </c>
      <c r="N44" s="92">
        <v>44964</v>
      </c>
      <c r="O44" s="88">
        <v>34393</v>
      </c>
      <c r="V44" s="19" t="s">
        <v>9</v>
      </c>
      <c r="W44" s="14" t="s">
        <v>2736</v>
      </c>
      <c r="AC44" s="19" t="s">
        <v>4</v>
      </c>
      <c r="AD44" s="14" t="s">
        <v>2728</v>
      </c>
    </row>
    <row r="45" spans="1:38">
      <c r="A45" s="9" t="s">
        <v>242</v>
      </c>
      <c r="B45" s="9" t="s">
        <v>243</v>
      </c>
      <c r="C45" s="10">
        <v>45122</v>
      </c>
      <c r="D45" s="11">
        <v>30298</v>
      </c>
      <c r="E45" s="12" t="s">
        <v>36</v>
      </c>
      <c r="F45" s="9" t="s">
        <v>27</v>
      </c>
      <c r="G45" s="9" t="s">
        <v>246</v>
      </c>
      <c r="H45" s="9" t="s">
        <v>18</v>
      </c>
      <c r="I45" s="9" t="s">
        <v>19</v>
      </c>
      <c r="J45" s="9" t="s">
        <v>20</v>
      </c>
      <c r="K45" s="13">
        <v>0</v>
      </c>
      <c r="L45" s="14" t="str">
        <v>30K–40K</v>
      </c>
      <c r="N45" s="92">
        <v>44965</v>
      </c>
      <c r="O45" s="88">
        <v>82447</v>
      </c>
      <c r="V45" s="19" t="s">
        <v>39</v>
      </c>
      <c r="W45" s="14">
        <v>1</v>
      </c>
      <c r="AC45" s="19" t="s">
        <v>36</v>
      </c>
      <c r="AD45" s="26">
        <v>4</v>
      </c>
    </row>
    <row r="46" spans="1:38">
      <c r="A46" s="9" t="s">
        <v>247</v>
      </c>
      <c r="B46" s="9" t="s">
        <v>248</v>
      </c>
      <c r="C46" s="10">
        <v>45263</v>
      </c>
      <c r="D46" s="11">
        <v>46683</v>
      </c>
      <c r="E46" s="12" t="s">
        <v>26</v>
      </c>
      <c r="F46" s="9" t="s">
        <v>51</v>
      </c>
      <c r="G46" s="9" t="s">
        <v>250</v>
      </c>
      <c r="H46" s="9" t="s">
        <v>29</v>
      </c>
      <c r="I46" s="9" t="s">
        <v>68</v>
      </c>
      <c r="J46" s="9" t="s">
        <v>74</v>
      </c>
      <c r="K46" s="13">
        <v>0</v>
      </c>
      <c r="L46" s="14" t="str">
        <v>40K+</v>
      </c>
      <c r="N46" s="92">
        <v>44966</v>
      </c>
      <c r="O46" s="88">
        <v>49654</v>
      </c>
      <c r="V46" s="19" t="s">
        <v>31</v>
      </c>
      <c r="W46" s="14">
        <v>1</v>
      </c>
      <c r="AC46" s="19" t="s">
        <v>15</v>
      </c>
      <c r="AD46" s="14">
        <v>6</v>
      </c>
    </row>
    <row r="47" spans="1:38">
      <c r="A47" s="9" t="s">
        <v>251</v>
      </c>
      <c r="B47" s="9" t="s">
        <v>252</v>
      </c>
      <c r="C47" s="10">
        <v>45247</v>
      </c>
      <c r="D47" s="11">
        <v>15128</v>
      </c>
      <c r="E47" s="12" t="s">
        <v>36</v>
      </c>
      <c r="F47" s="9" t="s">
        <v>16</v>
      </c>
      <c r="G47" s="9" t="s">
        <v>255</v>
      </c>
      <c r="H47" s="9" t="s">
        <v>29</v>
      </c>
      <c r="I47" s="9" t="s">
        <v>68</v>
      </c>
      <c r="J47" s="9" t="s">
        <v>31</v>
      </c>
      <c r="K47" s="13">
        <v>0</v>
      </c>
      <c r="L47" s="14" t="str">
        <v>15K–20K</v>
      </c>
      <c r="N47" s="92">
        <v>44967</v>
      </c>
      <c r="O47" s="88">
        <v>78578</v>
      </c>
      <c r="V47" s="19" t="s">
        <v>20</v>
      </c>
      <c r="W47" s="14">
        <v>4</v>
      </c>
      <c r="AC47" s="19" t="s">
        <v>26</v>
      </c>
      <c r="AD47" s="14">
        <v>1</v>
      </c>
    </row>
    <row r="48" spans="1:38">
      <c r="A48" s="9" t="s">
        <v>256</v>
      </c>
      <c r="B48" s="9" t="s">
        <v>257</v>
      </c>
      <c r="C48" s="10">
        <v>45056</v>
      </c>
      <c r="D48" s="11">
        <v>10041</v>
      </c>
      <c r="E48" s="12" t="s">
        <v>26</v>
      </c>
      <c r="F48" s="9" t="s">
        <v>16</v>
      </c>
      <c r="G48" s="9" t="s">
        <v>260</v>
      </c>
      <c r="H48" s="9" t="s">
        <v>38</v>
      </c>
      <c r="I48" s="9" t="s">
        <v>46</v>
      </c>
      <c r="J48" s="9" t="s">
        <v>31</v>
      </c>
      <c r="K48" s="13">
        <v>0</v>
      </c>
      <c r="L48" s="14" t="str">
        <v>10K–15K</v>
      </c>
      <c r="N48" s="92">
        <v>44968</v>
      </c>
      <c r="O48" s="88">
        <v>16923</v>
      </c>
      <c r="V48" s="19" t="s">
        <v>74</v>
      </c>
      <c r="W48" s="14">
        <v>4</v>
      </c>
      <c r="AC48" s="14" t="s">
        <v>2734</v>
      </c>
      <c r="AD48" s="14">
        <v>11</v>
      </c>
    </row>
    <row r="49" spans="1:30">
      <c r="A49" s="9" t="s">
        <v>261</v>
      </c>
      <c r="B49" s="9" t="s">
        <v>262</v>
      </c>
      <c r="C49" s="10">
        <v>45233</v>
      </c>
      <c r="D49" s="11">
        <v>42334</v>
      </c>
      <c r="E49" s="12" t="s">
        <v>36</v>
      </c>
      <c r="F49" s="9" t="s">
        <v>16</v>
      </c>
      <c r="G49" s="9" t="s">
        <v>265</v>
      </c>
      <c r="H49" s="9" t="s">
        <v>18</v>
      </c>
      <c r="I49" s="9" t="s">
        <v>68</v>
      </c>
      <c r="J49" s="9" t="s">
        <v>31</v>
      </c>
      <c r="K49" s="13">
        <v>0</v>
      </c>
      <c r="L49" s="14" t="str">
        <v>40K+</v>
      </c>
      <c r="N49" s="92">
        <v>44969</v>
      </c>
      <c r="O49" s="88">
        <v>55770</v>
      </c>
      <c r="V49" s="19" t="s">
        <v>99</v>
      </c>
      <c r="W49" s="14">
        <v>1</v>
      </c>
    </row>
    <row r="50" spans="1:30">
      <c r="A50" s="9" t="s">
        <v>266</v>
      </c>
      <c r="B50" s="9" t="s">
        <v>267</v>
      </c>
      <c r="C50" s="10">
        <v>45279</v>
      </c>
      <c r="D50" s="11">
        <v>40063</v>
      </c>
      <c r="E50" s="12" t="s">
        <v>36</v>
      </c>
      <c r="F50" s="9" t="s">
        <v>51</v>
      </c>
      <c r="G50" s="9" t="s">
        <v>270</v>
      </c>
      <c r="H50" s="9" t="s">
        <v>18</v>
      </c>
      <c r="I50" s="9" t="s">
        <v>30</v>
      </c>
      <c r="J50" s="9" t="s">
        <v>74</v>
      </c>
      <c r="K50" s="13">
        <v>0</v>
      </c>
      <c r="L50" s="14" t="str">
        <v>40K+</v>
      </c>
      <c r="N50" s="92">
        <v>44970</v>
      </c>
      <c r="O50" s="88">
        <v>66623</v>
      </c>
      <c r="V50" s="14" t="s">
        <v>2734</v>
      </c>
      <c r="W50" s="14">
        <v>11</v>
      </c>
    </row>
    <row r="51" spans="1:30">
      <c r="A51" s="9" t="s">
        <v>271</v>
      </c>
      <c r="B51" s="9" t="s">
        <v>272</v>
      </c>
      <c r="C51" s="10">
        <v>45290</v>
      </c>
      <c r="D51" s="11">
        <v>19507</v>
      </c>
      <c r="E51" s="12" t="s">
        <v>36</v>
      </c>
      <c r="F51" s="9" t="s">
        <v>16</v>
      </c>
      <c r="G51" s="9" t="s">
        <v>275</v>
      </c>
      <c r="H51" s="9" t="s">
        <v>45</v>
      </c>
      <c r="I51" s="9" t="s">
        <v>19</v>
      </c>
      <c r="J51" s="9" t="s">
        <v>74</v>
      </c>
      <c r="K51" s="13">
        <v>0</v>
      </c>
      <c r="L51" s="14" t="str">
        <v>15K–20K</v>
      </c>
      <c r="N51" s="92">
        <v>44971</v>
      </c>
      <c r="O51" s="88">
        <v>26977</v>
      </c>
      <c r="R51" s="83" t="s">
        <v>2718</v>
      </c>
      <c r="S51" s="84" t="s">
        <v>2737</v>
      </c>
    </row>
    <row r="52" spans="1:30">
      <c r="A52" s="9" t="s">
        <v>276</v>
      </c>
      <c r="B52" s="9" t="s">
        <v>277</v>
      </c>
      <c r="C52" s="10">
        <v>45265</v>
      </c>
      <c r="D52" s="11">
        <v>34115</v>
      </c>
      <c r="E52" s="12" t="s">
        <v>15</v>
      </c>
      <c r="F52" s="9" t="s">
        <v>27</v>
      </c>
      <c r="G52" s="9" t="s">
        <v>280</v>
      </c>
      <c r="H52" s="9" t="s">
        <v>29</v>
      </c>
      <c r="I52" s="9" t="s">
        <v>46</v>
      </c>
      <c r="J52" s="9" t="s">
        <v>20</v>
      </c>
      <c r="K52" s="13">
        <v>0</v>
      </c>
      <c r="L52" s="14" t="str">
        <v>30K–40K</v>
      </c>
      <c r="N52" s="92">
        <v>44972</v>
      </c>
      <c r="O52" s="88">
        <v>20174</v>
      </c>
      <c r="R52" s="85" t="s">
        <v>2720</v>
      </c>
      <c r="S52" s="86">
        <v>49</v>
      </c>
    </row>
    <row r="53" spans="1:30">
      <c r="A53" s="9" t="s">
        <v>281</v>
      </c>
      <c r="B53" s="9" t="s">
        <v>282</v>
      </c>
      <c r="C53" s="10">
        <v>45112</v>
      </c>
      <c r="D53" s="11">
        <v>8102</v>
      </c>
      <c r="E53" s="12" t="s">
        <v>36</v>
      </c>
      <c r="F53" s="9" t="s">
        <v>16</v>
      </c>
      <c r="G53" s="9" t="s">
        <v>285</v>
      </c>
      <c r="H53" s="9" t="s">
        <v>18</v>
      </c>
      <c r="I53" s="9" t="s">
        <v>30</v>
      </c>
      <c r="J53" s="9" t="s">
        <v>31</v>
      </c>
      <c r="K53" s="13">
        <v>0</v>
      </c>
      <c r="L53" s="14" t="str">
        <v>5K–10K</v>
      </c>
      <c r="N53" s="92">
        <v>44973</v>
      </c>
      <c r="O53" s="88">
        <v>48261</v>
      </c>
      <c r="R53" s="87" t="s">
        <v>2727</v>
      </c>
      <c r="S53" s="88">
        <v>61</v>
      </c>
    </row>
    <row r="54" spans="1:30">
      <c r="A54" s="9" t="s">
        <v>286</v>
      </c>
      <c r="B54" s="9" t="s">
        <v>287</v>
      </c>
      <c r="C54" s="10">
        <v>45198</v>
      </c>
      <c r="D54" s="11">
        <v>47685</v>
      </c>
      <c r="E54" s="12" t="s">
        <v>15</v>
      </c>
      <c r="F54" s="9" t="s">
        <v>16</v>
      </c>
      <c r="G54" s="9" t="s">
        <v>289</v>
      </c>
      <c r="H54" s="9" t="s">
        <v>45</v>
      </c>
      <c r="I54" s="9" t="s">
        <v>30</v>
      </c>
      <c r="J54" s="9" t="s">
        <v>20</v>
      </c>
      <c r="K54" s="13">
        <v>0</v>
      </c>
      <c r="L54" s="14" t="str">
        <v>40K+</v>
      </c>
      <c r="N54" s="92">
        <v>44974</v>
      </c>
      <c r="O54" s="88">
        <v>35056</v>
      </c>
      <c r="R54" s="87" t="s">
        <v>2721</v>
      </c>
      <c r="S54" s="88">
        <v>69</v>
      </c>
    </row>
    <row r="55" spans="1:30">
      <c r="A55" s="9" t="s">
        <v>290</v>
      </c>
      <c r="B55" s="9" t="s">
        <v>291</v>
      </c>
      <c r="C55" s="10">
        <v>44955</v>
      </c>
      <c r="D55" s="11">
        <v>35155</v>
      </c>
      <c r="E55" s="12" t="s">
        <v>36</v>
      </c>
      <c r="F55" s="9" t="s">
        <v>51</v>
      </c>
      <c r="G55" s="9" t="s">
        <v>294</v>
      </c>
      <c r="H55" s="9" t="s">
        <v>45</v>
      </c>
      <c r="I55" s="9" t="s">
        <v>68</v>
      </c>
      <c r="J55" s="9" t="s">
        <v>20</v>
      </c>
      <c r="K55" s="13">
        <v>0</v>
      </c>
      <c r="L55" s="14" t="str">
        <v>30K–40K</v>
      </c>
      <c r="N55" s="92">
        <v>44975</v>
      </c>
      <c r="O55" s="88">
        <v>45149</v>
      </c>
      <c r="R55" s="87" t="s">
        <v>2725</v>
      </c>
      <c r="S55" s="88">
        <v>111</v>
      </c>
    </row>
    <row r="56" spans="1:30">
      <c r="A56" s="9" t="s">
        <v>295</v>
      </c>
      <c r="B56" s="9" t="s">
        <v>296</v>
      </c>
      <c r="C56" s="10">
        <v>45254</v>
      </c>
      <c r="D56" s="11">
        <v>7749</v>
      </c>
      <c r="E56" s="12" t="s">
        <v>26</v>
      </c>
      <c r="F56" s="9" t="s">
        <v>16</v>
      </c>
      <c r="G56" s="9" t="s">
        <v>299</v>
      </c>
      <c r="H56" s="9" t="s">
        <v>38</v>
      </c>
      <c r="I56" s="9" t="s">
        <v>68</v>
      </c>
      <c r="J56" s="9" t="s">
        <v>74</v>
      </c>
      <c r="K56" s="13">
        <v>0</v>
      </c>
      <c r="L56" s="14" t="str">
        <v>5K–10K</v>
      </c>
      <c r="N56" s="92">
        <v>44976</v>
      </c>
      <c r="O56" s="88">
        <v>78448</v>
      </c>
      <c r="R56" s="87" t="s">
        <v>2722</v>
      </c>
      <c r="S56" s="88">
        <v>144</v>
      </c>
    </row>
    <row r="57" spans="1:30">
      <c r="A57" s="9" t="s">
        <v>300</v>
      </c>
      <c r="B57" s="9" t="s">
        <v>301</v>
      </c>
      <c r="C57" s="10">
        <v>45210</v>
      </c>
      <c r="D57" s="11">
        <v>15070</v>
      </c>
      <c r="E57" s="12" t="s">
        <v>26</v>
      </c>
      <c r="F57" s="9" t="s">
        <v>51</v>
      </c>
      <c r="G57" s="9" t="s">
        <v>304</v>
      </c>
      <c r="H57" s="9" t="s">
        <v>45</v>
      </c>
      <c r="I57" s="9" t="s">
        <v>68</v>
      </c>
      <c r="J57" s="9" t="s">
        <v>99</v>
      </c>
      <c r="K57" s="13">
        <v>0</v>
      </c>
      <c r="L57" s="14" t="str">
        <v>15K–20K</v>
      </c>
      <c r="N57" s="92">
        <v>44977</v>
      </c>
      <c r="O57" s="88">
        <v>1017</v>
      </c>
      <c r="R57" s="87" t="s">
        <v>2723</v>
      </c>
      <c r="S57" s="88">
        <v>107</v>
      </c>
      <c r="AC57" s="19" t="s">
        <v>5</v>
      </c>
      <c r="AD57" s="14" t="s">
        <v>2728</v>
      </c>
    </row>
    <row r="58" spans="1:30">
      <c r="A58" s="9" t="s">
        <v>305</v>
      </c>
      <c r="B58" s="9" t="s">
        <v>306</v>
      </c>
      <c r="C58" s="10">
        <v>45143</v>
      </c>
      <c r="D58" s="11">
        <v>5945</v>
      </c>
      <c r="E58" s="12" t="s">
        <v>15</v>
      </c>
      <c r="F58" s="9" t="s">
        <v>51</v>
      </c>
      <c r="G58" s="9" t="s">
        <v>309</v>
      </c>
      <c r="H58" s="9" t="s">
        <v>29</v>
      </c>
      <c r="I58" s="9" t="s">
        <v>68</v>
      </c>
      <c r="J58" s="9" t="s">
        <v>39</v>
      </c>
      <c r="K58" s="13">
        <v>0</v>
      </c>
      <c r="L58" s="14" t="str">
        <v>5K–10K</v>
      </c>
      <c r="N58" s="92">
        <v>44978</v>
      </c>
      <c r="O58" s="88">
        <v>81294</v>
      </c>
      <c r="R58" s="87" t="s">
        <v>2724</v>
      </c>
      <c r="S58" s="88">
        <v>59</v>
      </c>
      <c r="AC58" s="19" t="s">
        <v>51</v>
      </c>
      <c r="AD58" s="14">
        <v>4</v>
      </c>
    </row>
    <row r="59" spans="1:30">
      <c r="A59" s="9" t="s">
        <v>310</v>
      </c>
      <c r="B59" s="9" t="s">
        <v>311</v>
      </c>
      <c r="C59" s="10">
        <v>45240</v>
      </c>
      <c r="D59" s="11">
        <v>31786</v>
      </c>
      <c r="E59" s="12" t="s">
        <v>26</v>
      </c>
      <c r="F59" s="9" t="s">
        <v>16</v>
      </c>
      <c r="G59" s="9" t="s">
        <v>314</v>
      </c>
      <c r="H59" s="9" t="s">
        <v>18</v>
      </c>
      <c r="I59" s="9" t="s">
        <v>30</v>
      </c>
      <c r="J59" s="9" t="s">
        <v>99</v>
      </c>
      <c r="K59" s="13">
        <v>0</v>
      </c>
      <c r="L59" s="14" t="str">
        <v>30K–40K</v>
      </c>
      <c r="N59" s="92">
        <v>44979</v>
      </c>
      <c r="O59" s="88">
        <v>30558</v>
      </c>
      <c r="R59" s="89" t="s">
        <v>2836</v>
      </c>
      <c r="S59" s="90">
        <v>600</v>
      </c>
      <c r="AC59" s="19" t="s">
        <v>16</v>
      </c>
      <c r="AD59" s="14">
        <v>4</v>
      </c>
    </row>
    <row r="60" spans="1:30">
      <c r="A60" s="9" t="s">
        <v>315</v>
      </c>
      <c r="B60" s="9" t="s">
        <v>316</v>
      </c>
      <c r="C60" s="10">
        <v>45241</v>
      </c>
      <c r="D60" s="11">
        <v>19227</v>
      </c>
      <c r="E60" s="12" t="s">
        <v>26</v>
      </c>
      <c r="F60" s="9" t="s">
        <v>51</v>
      </c>
      <c r="G60" s="9" t="s">
        <v>318</v>
      </c>
      <c r="H60" s="9" t="s">
        <v>45</v>
      </c>
      <c r="I60" s="9" t="s">
        <v>68</v>
      </c>
      <c r="J60" s="9" t="s">
        <v>99</v>
      </c>
      <c r="K60" s="13">
        <v>0</v>
      </c>
      <c r="L60" s="14" t="str">
        <v>15K–20K</v>
      </c>
      <c r="N60" s="92">
        <v>44981</v>
      </c>
      <c r="O60" s="88">
        <v>39719</v>
      </c>
      <c r="AC60" s="19" t="s">
        <v>27</v>
      </c>
      <c r="AD60" s="14">
        <v>3</v>
      </c>
    </row>
    <row r="61" spans="1:30">
      <c r="A61" s="9" t="s">
        <v>319</v>
      </c>
      <c r="B61" s="9" t="s">
        <v>320</v>
      </c>
      <c r="C61" s="10">
        <v>45143</v>
      </c>
      <c r="D61" s="11">
        <v>271</v>
      </c>
      <c r="E61" s="12" t="s">
        <v>36</v>
      </c>
      <c r="F61" s="9" t="s">
        <v>16</v>
      </c>
      <c r="G61" s="9" t="s">
        <v>322</v>
      </c>
      <c r="H61" s="9" t="s">
        <v>29</v>
      </c>
      <c r="I61" s="9" t="s">
        <v>30</v>
      </c>
      <c r="J61" s="9" t="s">
        <v>74</v>
      </c>
      <c r="K61" s="13">
        <v>0</v>
      </c>
      <c r="L61" s="14" t="str">
        <v>0–5K</v>
      </c>
      <c r="N61" s="92">
        <v>44982</v>
      </c>
      <c r="O61" s="88">
        <v>18332</v>
      </c>
      <c r="R61" s="14" t="s">
        <v>2718</v>
      </c>
      <c r="S61" s="14" t="s">
        <v>2737</v>
      </c>
      <c r="AC61" s="24" t="s">
        <v>2734</v>
      </c>
      <c r="AD61" s="24">
        <v>11</v>
      </c>
    </row>
    <row r="62" spans="1:30">
      <c r="A62" s="9" t="s">
        <v>323</v>
      </c>
      <c r="B62" s="9" t="s">
        <v>324</v>
      </c>
      <c r="C62" s="10">
        <v>45196</v>
      </c>
      <c r="D62" s="11">
        <v>30082</v>
      </c>
      <c r="E62" s="12" t="s">
        <v>15</v>
      </c>
      <c r="F62" s="9" t="s">
        <v>51</v>
      </c>
      <c r="G62" s="9" t="s">
        <v>327</v>
      </c>
      <c r="H62" s="9" t="s">
        <v>29</v>
      </c>
      <c r="I62" s="9" t="s">
        <v>30</v>
      </c>
      <c r="J62" s="9" t="s">
        <v>74</v>
      </c>
      <c r="K62" s="13">
        <v>0</v>
      </c>
      <c r="L62" s="14" t="str">
        <v>30K–40K</v>
      </c>
      <c r="N62" s="92">
        <v>44983</v>
      </c>
      <c r="O62" s="88">
        <v>63143</v>
      </c>
      <c r="R62" s="14" t="s">
        <v>2720</v>
      </c>
      <c r="S62" s="14">
        <v>49</v>
      </c>
    </row>
    <row r="63" spans="1:30">
      <c r="A63" s="9" t="s">
        <v>328</v>
      </c>
      <c r="B63" s="9" t="s">
        <v>329</v>
      </c>
      <c r="C63" s="10">
        <v>45005</v>
      </c>
      <c r="D63" s="11">
        <v>19296</v>
      </c>
      <c r="E63" s="12" t="s">
        <v>15</v>
      </c>
      <c r="F63" s="9" t="s">
        <v>27</v>
      </c>
      <c r="G63" s="9" t="s">
        <v>331</v>
      </c>
      <c r="H63" s="9" t="s">
        <v>57</v>
      </c>
      <c r="I63" s="9" t="s">
        <v>19</v>
      </c>
      <c r="J63" s="9" t="s">
        <v>31</v>
      </c>
      <c r="K63" s="13">
        <v>0</v>
      </c>
      <c r="L63" s="14" t="str">
        <v>15K–20K</v>
      </c>
      <c r="N63" s="92">
        <v>44984</v>
      </c>
      <c r="O63" s="88">
        <v>40363</v>
      </c>
      <c r="R63" s="14" t="s">
        <v>2724</v>
      </c>
      <c r="S63" s="14">
        <v>59</v>
      </c>
    </row>
    <row r="64" spans="1:30">
      <c r="A64" s="9" t="s">
        <v>332</v>
      </c>
      <c r="B64" s="9" t="s">
        <v>333</v>
      </c>
      <c r="C64" s="10">
        <v>45203</v>
      </c>
      <c r="D64" s="11">
        <v>27332</v>
      </c>
      <c r="E64" s="12" t="s">
        <v>15</v>
      </c>
      <c r="F64" s="9" t="s">
        <v>27</v>
      </c>
      <c r="G64" s="9" t="s">
        <v>336</v>
      </c>
      <c r="H64" s="9" t="s">
        <v>18</v>
      </c>
      <c r="I64" s="9" t="s">
        <v>68</v>
      </c>
      <c r="J64" s="9" t="s">
        <v>20</v>
      </c>
      <c r="K64" s="13">
        <v>0</v>
      </c>
      <c r="L64" s="14" t="str">
        <v>20K–30K</v>
      </c>
      <c r="N64" s="92">
        <v>44985</v>
      </c>
      <c r="O64" s="88">
        <v>8338</v>
      </c>
      <c r="R64" s="14" t="s">
        <v>2727</v>
      </c>
      <c r="S64" s="14">
        <v>61</v>
      </c>
    </row>
    <row r="65" spans="1:25">
      <c r="A65" s="9" t="s">
        <v>337</v>
      </c>
      <c r="B65" s="9" t="s">
        <v>338</v>
      </c>
      <c r="C65" s="10">
        <v>44998</v>
      </c>
      <c r="D65" s="11">
        <v>42165</v>
      </c>
      <c r="E65" s="12" t="s">
        <v>15</v>
      </c>
      <c r="F65" s="9" t="s">
        <v>16</v>
      </c>
      <c r="G65" s="9" t="s">
        <v>341</v>
      </c>
      <c r="H65" s="9" t="s">
        <v>57</v>
      </c>
      <c r="I65" s="9" t="s">
        <v>68</v>
      </c>
      <c r="J65" s="9" t="s">
        <v>31</v>
      </c>
      <c r="K65" s="13">
        <v>0</v>
      </c>
      <c r="L65" s="14" t="str">
        <v>40K+</v>
      </c>
      <c r="N65" s="92">
        <v>44986</v>
      </c>
      <c r="O65" s="88">
        <v>13719</v>
      </c>
      <c r="R65" s="14" t="s">
        <v>2721</v>
      </c>
      <c r="S65" s="14">
        <v>69</v>
      </c>
    </row>
    <row r="66" spans="1:25">
      <c r="A66" s="9" t="s">
        <v>342</v>
      </c>
      <c r="B66" s="9" t="s">
        <v>343</v>
      </c>
      <c r="C66" s="10">
        <v>45110</v>
      </c>
      <c r="D66" s="11">
        <v>9479</v>
      </c>
      <c r="E66" s="12" t="s">
        <v>15</v>
      </c>
      <c r="F66" s="9" t="s">
        <v>16</v>
      </c>
      <c r="G66" s="9" t="s">
        <v>346</v>
      </c>
      <c r="H66" s="9" t="s">
        <v>57</v>
      </c>
      <c r="I66" s="9" t="s">
        <v>68</v>
      </c>
      <c r="J66" s="9" t="s">
        <v>74</v>
      </c>
      <c r="K66" s="13">
        <v>0</v>
      </c>
      <c r="L66" s="14" t="str">
        <v>5K–10K</v>
      </c>
      <c r="N66" s="92">
        <v>44987</v>
      </c>
      <c r="O66" s="88">
        <v>41197</v>
      </c>
      <c r="R66" s="14" t="s">
        <v>2725</v>
      </c>
      <c r="S66" s="14">
        <v>111</v>
      </c>
    </row>
    <row r="67" spans="1:25">
      <c r="A67" s="9" t="s">
        <v>347</v>
      </c>
      <c r="B67" s="9" t="s">
        <v>348</v>
      </c>
      <c r="C67" s="10">
        <v>45227</v>
      </c>
      <c r="D67" s="11">
        <v>11166</v>
      </c>
      <c r="E67" s="12" t="s">
        <v>26</v>
      </c>
      <c r="F67" s="9" t="s">
        <v>16</v>
      </c>
      <c r="G67" s="9" t="s">
        <v>351</v>
      </c>
      <c r="H67" s="9" t="s">
        <v>45</v>
      </c>
      <c r="I67" s="9" t="s">
        <v>19</v>
      </c>
      <c r="J67" s="9" t="s">
        <v>99</v>
      </c>
      <c r="K67" s="13">
        <v>0</v>
      </c>
      <c r="L67" s="14" t="str">
        <v>10K–15K</v>
      </c>
      <c r="N67" s="92">
        <v>44988</v>
      </c>
      <c r="O67" s="88">
        <v>43541</v>
      </c>
      <c r="R67" s="14" t="s">
        <v>2722</v>
      </c>
      <c r="S67" s="14">
        <v>144</v>
      </c>
    </row>
    <row r="68" spans="1:25">
      <c r="A68" s="9" t="s">
        <v>352</v>
      </c>
      <c r="B68" s="9" t="s">
        <v>353</v>
      </c>
      <c r="C68" s="10">
        <v>45162</v>
      </c>
      <c r="D68" s="11">
        <v>28811</v>
      </c>
      <c r="E68" s="12" t="s">
        <v>36</v>
      </c>
      <c r="F68" s="9" t="s">
        <v>16</v>
      </c>
      <c r="G68" s="9" t="s">
        <v>356</v>
      </c>
      <c r="H68" s="9" t="s">
        <v>38</v>
      </c>
      <c r="I68" s="9" t="s">
        <v>46</v>
      </c>
      <c r="J68" s="9" t="s">
        <v>31</v>
      </c>
      <c r="K68" s="13">
        <v>0</v>
      </c>
      <c r="L68" s="14" t="str">
        <v>20K–30K</v>
      </c>
      <c r="N68" s="92">
        <v>44989</v>
      </c>
      <c r="O68" s="88">
        <v>42171</v>
      </c>
      <c r="R68" s="14" t="s">
        <v>2723</v>
      </c>
      <c r="S68" s="14">
        <v>107</v>
      </c>
    </row>
    <row r="69" spans="1:25">
      <c r="A69" s="9" t="s">
        <v>357</v>
      </c>
      <c r="B69" s="9" t="s">
        <v>358</v>
      </c>
      <c r="C69" s="10">
        <v>45172</v>
      </c>
      <c r="D69" s="11">
        <v>31577</v>
      </c>
      <c r="E69" s="12" t="s">
        <v>15</v>
      </c>
      <c r="F69" s="9" t="s">
        <v>27</v>
      </c>
      <c r="G69" s="9" t="s">
        <v>361</v>
      </c>
      <c r="H69" s="9" t="s">
        <v>18</v>
      </c>
      <c r="I69" s="9" t="s">
        <v>30</v>
      </c>
      <c r="J69" s="9" t="s">
        <v>99</v>
      </c>
      <c r="K69" s="13">
        <v>0</v>
      </c>
      <c r="L69" s="14" t="str">
        <v>30K–40K</v>
      </c>
      <c r="N69" s="92">
        <v>44991</v>
      </c>
      <c r="O69" s="88">
        <v>67220</v>
      </c>
    </row>
    <row r="70" spans="1:25">
      <c r="A70" s="9" t="s">
        <v>362</v>
      </c>
      <c r="B70" s="9" t="s">
        <v>363</v>
      </c>
      <c r="C70" s="10">
        <v>45018</v>
      </c>
      <c r="D70" s="11">
        <v>34294</v>
      </c>
      <c r="E70" s="12" t="s">
        <v>26</v>
      </c>
      <c r="F70" s="9" t="s">
        <v>51</v>
      </c>
      <c r="G70" s="9" t="s">
        <v>366</v>
      </c>
      <c r="H70" s="9" t="s">
        <v>29</v>
      </c>
      <c r="I70" s="9" t="s">
        <v>19</v>
      </c>
      <c r="J70" s="9" t="s">
        <v>74</v>
      </c>
      <c r="K70" s="13">
        <v>0</v>
      </c>
      <c r="L70" s="14" t="str">
        <v>30K–40K</v>
      </c>
      <c r="N70" s="92">
        <v>44992</v>
      </c>
      <c r="O70" s="88">
        <v>98712</v>
      </c>
    </row>
    <row r="71" spans="1:25">
      <c r="A71" s="9" t="s">
        <v>367</v>
      </c>
      <c r="B71" s="9" t="s">
        <v>368</v>
      </c>
      <c r="C71" s="10">
        <v>44971</v>
      </c>
      <c r="D71" s="11">
        <v>26977</v>
      </c>
      <c r="E71" s="12" t="s">
        <v>26</v>
      </c>
      <c r="F71" s="9" t="s">
        <v>16</v>
      </c>
      <c r="G71" s="9" t="s">
        <v>371</v>
      </c>
      <c r="H71" s="9" t="s">
        <v>57</v>
      </c>
      <c r="I71" s="9" t="s">
        <v>19</v>
      </c>
      <c r="J71" s="9" t="s">
        <v>31</v>
      </c>
      <c r="K71" s="13">
        <v>0</v>
      </c>
      <c r="L71" s="14" t="str">
        <v>20K–30K</v>
      </c>
      <c r="N71" s="92">
        <v>44995</v>
      </c>
      <c r="O71" s="88">
        <v>31938</v>
      </c>
    </row>
    <row r="72" spans="1:25">
      <c r="A72" s="9" t="s">
        <v>372</v>
      </c>
      <c r="B72" s="9" t="s">
        <v>373</v>
      </c>
      <c r="C72" s="10">
        <v>45198</v>
      </c>
      <c r="D72" s="11">
        <v>25116</v>
      </c>
      <c r="E72" s="12" t="s">
        <v>26</v>
      </c>
      <c r="F72" s="9" t="s">
        <v>27</v>
      </c>
      <c r="G72" s="9" t="s">
        <v>375</v>
      </c>
      <c r="H72" s="9" t="s">
        <v>29</v>
      </c>
      <c r="I72" s="9" t="s">
        <v>68</v>
      </c>
      <c r="J72" s="9" t="s">
        <v>20</v>
      </c>
      <c r="K72" s="13">
        <v>0</v>
      </c>
      <c r="L72" s="14" t="str">
        <v>20K–30K</v>
      </c>
      <c r="N72" s="92">
        <v>44996</v>
      </c>
      <c r="O72" s="88">
        <v>27601</v>
      </c>
      <c r="R72" s="27" t="s">
        <v>2738</v>
      </c>
      <c r="S72" s="20">
        <f>AVERAGE(D2:D601)</f>
        <v>25248.646666666667</v>
      </c>
      <c r="T72" s="1" t="s">
        <v>2739</v>
      </c>
      <c r="U72" s="28" t="s">
        <v>2740</v>
      </c>
      <c r="V72" s="27" t="s">
        <v>2741</v>
      </c>
      <c r="W72" s="27" t="s">
        <v>2742</v>
      </c>
      <c r="X72" s="27" t="s">
        <v>2743</v>
      </c>
      <c r="Y72" s="29" t="s">
        <v>2744</v>
      </c>
    </row>
    <row r="73" spans="1:25">
      <c r="A73" s="9" t="s">
        <v>376</v>
      </c>
      <c r="B73" s="9" t="s">
        <v>377</v>
      </c>
      <c r="C73" s="10">
        <v>45014</v>
      </c>
      <c r="D73" s="11">
        <v>14467</v>
      </c>
      <c r="E73" s="12" t="s">
        <v>36</v>
      </c>
      <c r="F73" s="9" t="s">
        <v>16</v>
      </c>
      <c r="G73" s="9" t="s">
        <v>380</v>
      </c>
      <c r="H73" s="9" t="s">
        <v>45</v>
      </c>
      <c r="I73" s="9" t="s">
        <v>30</v>
      </c>
      <c r="J73" s="9" t="s">
        <v>74</v>
      </c>
      <c r="K73" s="13">
        <v>0</v>
      </c>
      <c r="L73" s="14" t="str">
        <v>10K–15K</v>
      </c>
      <c r="N73" s="92">
        <v>44997</v>
      </c>
      <c r="O73" s="88">
        <v>47872</v>
      </c>
      <c r="R73" s="27" t="s">
        <v>2742</v>
      </c>
      <c r="S73" s="20">
        <f>MEDIAN(D2:D601)</f>
        <v>25978</v>
      </c>
      <c r="T73" s="1" t="s">
        <v>2745</v>
      </c>
      <c r="U73" s="20">
        <v>142</v>
      </c>
      <c r="V73" s="20">
        <v>13775.696007354938</v>
      </c>
      <c r="W73" s="20">
        <v>25978</v>
      </c>
      <c r="X73" s="20">
        <v>36548.25</v>
      </c>
      <c r="Y73" s="20">
        <v>49654</v>
      </c>
    </row>
    <row r="74" spans="1:25">
      <c r="A74" s="9" t="s">
        <v>381</v>
      </c>
      <c r="B74" s="9" t="s">
        <v>382</v>
      </c>
      <c r="C74" s="10">
        <v>45004</v>
      </c>
      <c r="D74" s="11">
        <v>19749</v>
      </c>
      <c r="E74" s="12" t="s">
        <v>15</v>
      </c>
      <c r="F74" s="9" t="s">
        <v>16</v>
      </c>
      <c r="G74" s="9" t="s">
        <v>385</v>
      </c>
      <c r="H74" s="9" t="s">
        <v>18</v>
      </c>
      <c r="I74" s="9" t="s">
        <v>68</v>
      </c>
      <c r="J74" s="9" t="s">
        <v>74</v>
      </c>
      <c r="K74" s="13">
        <v>0</v>
      </c>
      <c r="L74" s="14" t="str">
        <v>15K–20K</v>
      </c>
      <c r="N74" s="92">
        <v>44998</v>
      </c>
      <c r="O74" s="88">
        <v>64559</v>
      </c>
      <c r="R74" s="27" t="s">
        <v>2746</v>
      </c>
      <c r="S74" s="20">
        <f>MODE(D2:D601)</f>
        <v>32871</v>
      </c>
    </row>
    <row r="75" spans="1:25">
      <c r="A75" s="9" t="s">
        <v>386</v>
      </c>
      <c r="B75" s="9" t="s">
        <v>387</v>
      </c>
      <c r="C75" s="10">
        <v>45022</v>
      </c>
      <c r="D75" s="11">
        <v>46040</v>
      </c>
      <c r="E75" s="12" t="s">
        <v>36</v>
      </c>
      <c r="F75" s="9" t="s">
        <v>27</v>
      </c>
      <c r="G75" s="9" t="s">
        <v>390</v>
      </c>
      <c r="H75" s="9" t="s">
        <v>57</v>
      </c>
      <c r="I75" s="9" t="s">
        <v>68</v>
      </c>
      <c r="J75" s="9" t="s">
        <v>74</v>
      </c>
      <c r="K75" s="13">
        <v>0</v>
      </c>
      <c r="L75" s="14" t="str">
        <v>40K+</v>
      </c>
      <c r="N75" s="92">
        <v>44999</v>
      </c>
      <c r="O75" s="88">
        <v>2884</v>
      </c>
      <c r="R75" s="28" t="s">
        <v>2740</v>
      </c>
      <c r="S75" s="20">
        <f>MIN(D2:D601)</f>
        <v>142</v>
      </c>
      <c r="U75" s="28"/>
      <c r="V75" s="20"/>
    </row>
    <row r="76" spans="1:25">
      <c r="A76" s="9" t="s">
        <v>391</v>
      </c>
      <c r="B76" s="9" t="s">
        <v>392</v>
      </c>
      <c r="C76" s="10">
        <v>45037</v>
      </c>
      <c r="D76" s="11">
        <v>48936</v>
      </c>
      <c r="E76" s="12" t="s">
        <v>36</v>
      </c>
      <c r="F76" s="9" t="s">
        <v>27</v>
      </c>
      <c r="G76" s="9" t="s">
        <v>395</v>
      </c>
      <c r="H76" s="9" t="s">
        <v>29</v>
      </c>
      <c r="I76" s="9" t="s">
        <v>19</v>
      </c>
      <c r="J76" s="9" t="s">
        <v>20</v>
      </c>
      <c r="K76" s="13">
        <v>0</v>
      </c>
      <c r="L76" s="14" t="str">
        <v>40K+</v>
      </c>
      <c r="N76" s="92">
        <v>45000</v>
      </c>
      <c r="O76" s="88">
        <v>90715</v>
      </c>
      <c r="R76" s="29" t="s">
        <v>2744</v>
      </c>
      <c r="S76" s="20">
        <f>MAX(D3:D602)</f>
        <v>49654</v>
      </c>
      <c r="U76" s="27"/>
      <c r="V76" s="20"/>
    </row>
    <row r="77" spans="1:25">
      <c r="A77" s="9" t="s">
        <v>396</v>
      </c>
      <c r="B77" s="9" t="s">
        <v>397</v>
      </c>
      <c r="C77" s="10">
        <v>45137</v>
      </c>
      <c r="D77" s="11">
        <v>20418</v>
      </c>
      <c r="E77" s="12" t="s">
        <v>15</v>
      </c>
      <c r="F77" s="9" t="s">
        <v>27</v>
      </c>
      <c r="G77" s="9" t="s">
        <v>400</v>
      </c>
      <c r="H77" s="9" t="s">
        <v>45</v>
      </c>
      <c r="I77" s="9" t="s">
        <v>46</v>
      </c>
      <c r="J77" s="9" t="s">
        <v>31</v>
      </c>
      <c r="K77" s="13">
        <v>0</v>
      </c>
      <c r="L77" s="14" t="str">
        <v>20K–30K</v>
      </c>
      <c r="N77" s="92">
        <v>45001</v>
      </c>
      <c r="O77" s="88">
        <v>29112</v>
      </c>
      <c r="R77" s="27" t="s">
        <v>2747</v>
      </c>
      <c r="S77" s="20">
        <f>QUARTILE(D2:D601, 1)</f>
        <v>13858</v>
      </c>
      <c r="U77" s="27"/>
      <c r="V77" s="20"/>
    </row>
    <row r="78" spans="1:25">
      <c r="A78" s="9" t="s">
        <v>401</v>
      </c>
      <c r="B78" s="9" t="s">
        <v>402</v>
      </c>
      <c r="C78" s="10">
        <v>45059</v>
      </c>
      <c r="D78" s="11">
        <v>20457</v>
      </c>
      <c r="E78" s="12" t="s">
        <v>15</v>
      </c>
      <c r="F78" s="9" t="s">
        <v>51</v>
      </c>
      <c r="G78" s="9" t="s">
        <v>405</v>
      </c>
      <c r="H78" s="9" t="s">
        <v>18</v>
      </c>
      <c r="I78" s="9" t="s">
        <v>19</v>
      </c>
      <c r="J78" s="9" t="s">
        <v>20</v>
      </c>
      <c r="K78" s="13">
        <v>0</v>
      </c>
      <c r="L78" s="14" t="str">
        <v>20K–30K</v>
      </c>
      <c r="N78" s="92">
        <v>45002</v>
      </c>
      <c r="O78" s="88">
        <v>35989</v>
      </c>
      <c r="R78" s="27" t="s">
        <v>2741</v>
      </c>
      <c r="S78" s="20">
        <f>STDEV(D3:D602)</f>
        <v>13775.69600735494</v>
      </c>
      <c r="U78" s="27"/>
      <c r="V78" s="20"/>
    </row>
    <row r="79" spans="1:25">
      <c r="A79" s="9" t="s">
        <v>406</v>
      </c>
      <c r="B79" s="9" t="s">
        <v>407</v>
      </c>
      <c r="C79" s="10">
        <v>44955</v>
      </c>
      <c r="D79" s="11">
        <v>37633</v>
      </c>
      <c r="E79" s="12" t="s">
        <v>15</v>
      </c>
      <c r="F79" s="9" t="s">
        <v>51</v>
      </c>
      <c r="G79" s="9" t="s">
        <v>409</v>
      </c>
      <c r="H79" s="9" t="s">
        <v>29</v>
      </c>
      <c r="I79" s="9" t="s">
        <v>68</v>
      </c>
      <c r="J79" s="9" t="s">
        <v>39</v>
      </c>
      <c r="K79" s="13">
        <v>0</v>
      </c>
      <c r="L79" s="14" t="str">
        <v>30K–40K</v>
      </c>
      <c r="N79" s="92">
        <v>45004</v>
      </c>
      <c r="O79" s="88">
        <v>108042</v>
      </c>
      <c r="R79" s="27" t="s">
        <v>2743</v>
      </c>
      <c r="S79" s="20">
        <f>QUARTILE(D2:D601, 3)</f>
        <v>36548.25</v>
      </c>
      <c r="U79" s="29"/>
      <c r="V79" s="20"/>
    </row>
    <row r="80" spans="1:25">
      <c r="A80" s="9" t="s">
        <v>410</v>
      </c>
      <c r="B80" s="9" t="s">
        <v>411</v>
      </c>
      <c r="C80" s="10">
        <v>45120</v>
      </c>
      <c r="D80" s="11">
        <v>48172</v>
      </c>
      <c r="E80" s="12" t="s">
        <v>15</v>
      </c>
      <c r="F80" s="9" t="s">
        <v>27</v>
      </c>
      <c r="G80" s="9" t="s">
        <v>414</v>
      </c>
      <c r="H80" s="9" t="s">
        <v>18</v>
      </c>
      <c r="I80" s="9" t="s">
        <v>19</v>
      </c>
      <c r="J80" s="9" t="s">
        <v>74</v>
      </c>
      <c r="K80" s="13">
        <v>0</v>
      </c>
      <c r="L80" s="14" t="str">
        <v>40K+</v>
      </c>
      <c r="N80" s="92">
        <v>45005</v>
      </c>
      <c r="O80" s="88">
        <v>116654</v>
      </c>
      <c r="R80" s="27" t="s">
        <v>2748</v>
      </c>
      <c r="S80" s="20">
        <f>S79-S78</f>
        <v>22772.553992645058</v>
      </c>
    </row>
    <row r="81" spans="1:20">
      <c r="A81" s="9" t="s">
        <v>415</v>
      </c>
      <c r="B81" s="9" t="s">
        <v>416</v>
      </c>
      <c r="C81" s="10">
        <v>44976</v>
      </c>
      <c r="D81" s="11">
        <v>11217</v>
      </c>
      <c r="E81" s="12" t="s">
        <v>36</v>
      </c>
      <c r="F81" s="9" t="s">
        <v>27</v>
      </c>
      <c r="G81" s="9" t="s">
        <v>419</v>
      </c>
      <c r="H81" s="9" t="s">
        <v>45</v>
      </c>
      <c r="I81" s="9" t="s">
        <v>68</v>
      </c>
      <c r="J81" s="9" t="s">
        <v>74</v>
      </c>
      <c r="K81" s="13">
        <v>0</v>
      </c>
      <c r="L81" s="14" t="str">
        <v>10K–15K</v>
      </c>
      <c r="N81" s="92">
        <v>45006</v>
      </c>
      <c r="O81" s="88">
        <v>62467</v>
      </c>
      <c r="R81" s="27" t="s">
        <v>2749</v>
      </c>
      <c r="S81" s="20">
        <f>S79+1.5*S80</f>
        <v>70707.080988967587</v>
      </c>
    </row>
    <row r="82" spans="1:20">
      <c r="A82" s="9" t="s">
        <v>420</v>
      </c>
      <c r="B82" s="9" t="s">
        <v>421</v>
      </c>
      <c r="C82" s="10">
        <v>45270</v>
      </c>
      <c r="D82" s="11">
        <v>35132</v>
      </c>
      <c r="E82" s="12" t="s">
        <v>26</v>
      </c>
      <c r="F82" s="9" t="s">
        <v>27</v>
      </c>
      <c r="G82" s="9" t="s">
        <v>424</v>
      </c>
      <c r="H82" s="9" t="s">
        <v>45</v>
      </c>
      <c r="I82" s="9" t="s">
        <v>19</v>
      </c>
      <c r="J82" s="9" t="s">
        <v>99</v>
      </c>
      <c r="K82" s="13">
        <v>0</v>
      </c>
      <c r="L82" s="14" t="str">
        <v>30K–40K</v>
      </c>
      <c r="N82" s="92">
        <v>45008</v>
      </c>
      <c r="O82" s="88">
        <v>138524</v>
      </c>
      <c r="R82" s="30" t="s">
        <v>2750</v>
      </c>
      <c r="S82" s="20">
        <f>S78-1.5*S81</f>
        <v>-92284.92547609644</v>
      </c>
    </row>
    <row r="83" spans="1:20">
      <c r="A83" s="9" t="s">
        <v>425</v>
      </c>
      <c r="B83" s="9" t="s">
        <v>426</v>
      </c>
      <c r="C83" s="10">
        <v>44984</v>
      </c>
      <c r="D83" s="11">
        <v>40363</v>
      </c>
      <c r="E83" s="12" t="s">
        <v>15</v>
      </c>
      <c r="F83" s="9" t="s">
        <v>16</v>
      </c>
      <c r="G83" s="9" t="s">
        <v>429</v>
      </c>
      <c r="H83" s="9" t="s">
        <v>18</v>
      </c>
      <c r="I83" s="9" t="s">
        <v>68</v>
      </c>
      <c r="J83" s="9" t="s">
        <v>99</v>
      </c>
      <c r="K83" s="13">
        <v>0</v>
      </c>
      <c r="L83" s="14" t="str">
        <v>40K+</v>
      </c>
      <c r="N83" s="92">
        <v>45009</v>
      </c>
      <c r="O83" s="88">
        <v>7923</v>
      </c>
      <c r="R83" s="30" t="s">
        <v>2751</v>
      </c>
      <c r="S83" s="20">
        <f>S72-1.5*S77</f>
        <v>4461.6466666666674</v>
      </c>
    </row>
    <row r="84" spans="1:20">
      <c r="A84" s="9" t="s">
        <v>430</v>
      </c>
      <c r="B84" s="9" t="s">
        <v>431</v>
      </c>
      <c r="C84" s="10">
        <v>45135</v>
      </c>
      <c r="D84" s="11">
        <v>5329</v>
      </c>
      <c r="E84" s="12" t="s">
        <v>36</v>
      </c>
      <c r="F84" s="9" t="s">
        <v>27</v>
      </c>
      <c r="G84" s="9" t="s">
        <v>434</v>
      </c>
      <c r="H84" s="9" t="s">
        <v>45</v>
      </c>
      <c r="I84" s="9" t="s">
        <v>68</v>
      </c>
      <c r="J84" s="9" t="s">
        <v>20</v>
      </c>
      <c r="K84" s="13">
        <v>0</v>
      </c>
      <c r="L84" s="14" t="str">
        <v>5K–10K</v>
      </c>
      <c r="N84" s="92">
        <v>45010</v>
      </c>
      <c r="O84" s="88">
        <v>100773</v>
      </c>
      <c r="R84" s="30" t="s">
        <v>2752</v>
      </c>
      <c r="S84" s="20">
        <f>S73+1.5*S78</f>
        <v>46641.544011032413</v>
      </c>
    </row>
    <row r="85" spans="1:20">
      <c r="A85" s="9" t="s">
        <v>435</v>
      </c>
      <c r="B85" s="9" t="s">
        <v>436</v>
      </c>
      <c r="C85" s="10">
        <v>44968</v>
      </c>
      <c r="D85" s="11">
        <v>16923</v>
      </c>
      <c r="E85" s="12" t="s">
        <v>26</v>
      </c>
      <c r="F85" s="9" t="s">
        <v>51</v>
      </c>
      <c r="G85" s="9" t="s">
        <v>439</v>
      </c>
      <c r="H85" s="9" t="s">
        <v>29</v>
      </c>
      <c r="I85" s="9" t="s">
        <v>30</v>
      </c>
      <c r="J85" s="9" t="s">
        <v>31</v>
      </c>
      <c r="K85" s="13">
        <v>0</v>
      </c>
      <c r="L85" s="14" t="str">
        <v>15K–20K</v>
      </c>
      <c r="N85" s="92">
        <v>45013</v>
      </c>
      <c r="O85" s="88">
        <v>21363</v>
      </c>
    </row>
    <row r="86" spans="1:20">
      <c r="A86" s="9" t="s">
        <v>440</v>
      </c>
      <c r="B86" s="9" t="s">
        <v>441</v>
      </c>
      <c r="C86" s="10">
        <v>45167</v>
      </c>
      <c r="D86" s="11">
        <v>21082</v>
      </c>
      <c r="E86" s="12" t="s">
        <v>15</v>
      </c>
      <c r="F86" s="9" t="s">
        <v>16</v>
      </c>
      <c r="G86" s="9" t="s">
        <v>444</v>
      </c>
      <c r="H86" s="9" t="s">
        <v>18</v>
      </c>
      <c r="I86" s="9" t="s">
        <v>46</v>
      </c>
      <c r="J86" s="9" t="s">
        <v>20</v>
      </c>
      <c r="K86" s="13">
        <v>0</v>
      </c>
      <c r="L86" s="14" t="str">
        <v>20K–30K</v>
      </c>
      <c r="N86" s="92">
        <v>45014</v>
      </c>
      <c r="O86" s="88">
        <v>20360</v>
      </c>
    </row>
    <row r="87" spans="1:20" ht="15.75" customHeight="1">
      <c r="A87" s="9" t="s">
        <v>445</v>
      </c>
      <c r="B87" s="9" t="s">
        <v>446</v>
      </c>
      <c r="C87" s="10">
        <v>45121</v>
      </c>
      <c r="D87" s="11">
        <v>43159</v>
      </c>
      <c r="E87" s="12" t="s">
        <v>26</v>
      </c>
      <c r="F87" s="9" t="s">
        <v>27</v>
      </c>
      <c r="G87" s="9" t="s">
        <v>449</v>
      </c>
      <c r="H87" s="9" t="s">
        <v>18</v>
      </c>
      <c r="I87" s="9" t="s">
        <v>68</v>
      </c>
      <c r="J87" s="9" t="s">
        <v>74</v>
      </c>
      <c r="K87" s="13">
        <v>0</v>
      </c>
      <c r="L87" s="14" t="str">
        <v>40K+</v>
      </c>
      <c r="N87" s="92">
        <v>45015</v>
      </c>
      <c r="O87" s="88">
        <v>27384</v>
      </c>
      <c r="Q87" s="31" t="s">
        <v>2753</v>
      </c>
      <c r="R87" s="32"/>
      <c r="S87" s="32"/>
    </row>
    <row r="88" spans="1:20">
      <c r="A88" s="9" t="s">
        <v>450</v>
      </c>
      <c r="B88" s="9" t="s">
        <v>451</v>
      </c>
      <c r="C88" s="10">
        <v>45200</v>
      </c>
      <c r="D88" s="11">
        <v>48349</v>
      </c>
      <c r="E88" s="12" t="s">
        <v>26</v>
      </c>
      <c r="F88" s="9" t="s">
        <v>51</v>
      </c>
      <c r="G88" s="9" t="s">
        <v>454</v>
      </c>
      <c r="H88" s="9" t="s">
        <v>57</v>
      </c>
      <c r="I88" s="9" t="s">
        <v>19</v>
      </c>
      <c r="J88" s="9" t="s">
        <v>31</v>
      </c>
      <c r="K88" s="13">
        <v>0</v>
      </c>
      <c r="L88" s="14" t="str">
        <v>40K+</v>
      </c>
      <c r="N88" s="92">
        <v>45016</v>
      </c>
      <c r="O88" s="88">
        <v>125721</v>
      </c>
    </row>
    <row r="89" spans="1:20">
      <c r="A89" s="9" t="s">
        <v>455</v>
      </c>
      <c r="B89" s="9" t="s">
        <v>456</v>
      </c>
      <c r="C89" s="10">
        <v>44947</v>
      </c>
      <c r="D89" s="11">
        <v>17478</v>
      </c>
      <c r="E89" s="12" t="s">
        <v>15</v>
      </c>
      <c r="F89" s="9" t="s">
        <v>16</v>
      </c>
      <c r="G89" s="9" t="s">
        <v>459</v>
      </c>
      <c r="H89" s="9" t="s">
        <v>45</v>
      </c>
      <c r="I89" s="9" t="s">
        <v>46</v>
      </c>
      <c r="J89" s="9" t="s">
        <v>31</v>
      </c>
      <c r="K89" s="13">
        <v>0</v>
      </c>
      <c r="L89" s="14" t="str">
        <v>15K–20K</v>
      </c>
      <c r="N89" s="92">
        <v>45018</v>
      </c>
      <c r="O89" s="88">
        <v>34294</v>
      </c>
      <c r="Q89" s="76" t="s">
        <v>2754</v>
      </c>
      <c r="R89" s="77"/>
      <c r="S89" s="77"/>
      <c r="T89" s="77"/>
    </row>
    <row r="90" spans="1:20">
      <c r="A90" s="9" t="s">
        <v>460</v>
      </c>
      <c r="B90" s="9" t="s">
        <v>461</v>
      </c>
      <c r="C90" s="10">
        <v>45093</v>
      </c>
      <c r="D90" s="11">
        <v>32727</v>
      </c>
      <c r="E90" s="12" t="s">
        <v>36</v>
      </c>
      <c r="F90" s="9" t="s">
        <v>51</v>
      </c>
      <c r="G90" s="9" t="s">
        <v>464</v>
      </c>
      <c r="H90" s="9" t="s">
        <v>45</v>
      </c>
      <c r="I90" s="9" t="s">
        <v>46</v>
      </c>
      <c r="J90" s="9" t="s">
        <v>99</v>
      </c>
      <c r="K90" s="13">
        <v>0</v>
      </c>
      <c r="L90" s="14" t="str">
        <v>30K–40K</v>
      </c>
      <c r="N90" s="92">
        <v>45019</v>
      </c>
      <c r="O90" s="88">
        <v>2611</v>
      </c>
      <c r="Q90" s="78" t="s">
        <v>2755</v>
      </c>
      <c r="R90" s="77"/>
      <c r="S90" s="77"/>
      <c r="T90" s="77"/>
    </row>
    <row r="91" spans="1:20">
      <c r="A91" s="9" t="s">
        <v>465</v>
      </c>
      <c r="B91" s="9" t="s">
        <v>466</v>
      </c>
      <c r="C91" s="10">
        <v>45247</v>
      </c>
      <c r="D91" s="11">
        <v>31533</v>
      </c>
      <c r="E91" s="12" t="s">
        <v>36</v>
      </c>
      <c r="F91" s="9" t="s">
        <v>16</v>
      </c>
      <c r="G91" s="9" t="s">
        <v>468</v>
      </c>
      <c r="H91" s="9" t="s">
        <v>45</v>
      </c>
      <c r="I91" s="9" t="s">
        <v>68</v>
      </c>
      <c r="J91" s="9" t="s">
        <v>20</v>
      </c>
      <c r="K91" s="13">
        <v>0</v>
      </c>
      <c r="L91" s="14" t="str">
        <v>30K–40K</v>
      </c>
      <c r="N91" s="92">
        <v>45020</v>
      </c>
      <c r="O91" s="88">
        <v>8217</v>
      </c>
      <c r="Q91" s="78" t="s">
        <v>2756</v>
      </c>
      <c r="R91" s="77"/>
      <c r="S91" s="77"/>
      <c r="T91" s="77"/>
    </row>
    <row r="92" spans="1:20">
      <c r="A92" s="9" t="s">
        <v>469</v>
      </c>
      <c r="B92" s="9" t="s">
        <v>470</v>
      </c>
      <c r="C92" s="10">
        <v>45061</v>
      </c>
      <c r="D92" s="11">
        <v>31584</v>
      </c>
      <c r="E92" s="12" t="s">
        <v>15</v>
      </c>
      <c r="F92" s="9" t="s">
        <v>51</v>
      </c>
      <c r="G92" s="9" t="s">
        <v>473</v>
      </c>
      <c r="H92" s="9" t="s">
        <v>18</v>
      </c>
      <c r="I92" s="9" t="s">
        <v>19</v>
      </c>
      <c r="J92" s="9" t="s">
        <v>20</v>
      </c>
      <c r="K92" s="13">
        <v>0</v>
      </c>
      <c r="L92" s="14" t="str">
        <v>30K–40K</v>
      </c>
      <c r="N92" s="92">
        <v>45021</v>
      </c>
      <c r="O92" s="88">
        <v>84087</v>
      </c>
      <c r="Q92" s="78" t="s">
        <v>2757</v>
      </c>
      <c r="R92" s="77"/>
      <c r="S92" s="77"/>
      <c r="T92" s="77"/>
    </row>
    <row r="93" spans="1:20">
      <c r="A93" s="9" t="s">
        <v>474</v>
      </c>
      <c r="B93" s="9" t="s">
        <v>475</v>
      </c>
      <c r="C93" s="10">
        <v>45163</v>
      </c>
      <c r="D93" s="11">
        <v>23714</v>
      </c>
      <c r="E93" s="12" t="s">
        <v>36</v>
      </c>
      <c r="F93" s="9" t="s">
        <v>51</v>
      </c>
      <c r="G93" s="9" t="s">
        <v>478</v>
      </c>
      <c r="H93" s="9" t="s">
        <v>38</v>
      </c>
      <c r="I93" s="9" t="s">
        <v>30</v>
      </c>
      <c r="J93" s="9" t="s">
        <v>20</v>
      </c>
      <c r="K93" s="13">
        <v>0</v>
      </c>
      <c r="L93" s="14" t="str">
        <v>20K–30K</v>
      </c>
      <c r="N93" s="92">
        <v>45022</v>
      </c>
      <c r="O93" s="88">
        <v>59892</v>
      </c>
      <c r="Q93" s="78" t="s">
        <v>2758</v>
      </c>
      <c r="R93" s="77"/>
      <c r="S93" s="77"/>
      <c r="T93" s="77"/>
    </row>
    <row r="94" spans="1:20">
      <c r="A94" s="9" t="s">
        <v>479</v>
      </c>
      <c r="B94" s="9" t="s">
        <v>480</v>
      </c>
      <c r="C94" s="10">
        <v>45077</v>
      </c>
      <c r="D94" s="11">
        <v>12648</v>
      </c>
      <c r="E94" s="12" t="s">
        <v>36</v>
      </c>
      <c r="F94" s="9" t="s">
        <v>51</v>
      </c>
      <c r="G94" s="9" t="s">
        <v>318</v>
      </c>
      <c r="H94" s="9" t="s">
        <v>18</v>
      </c>
      <c r="I94" s="9" t="s">
        <v>68</v>
      </c>
      <c r="J94" s="9" t="s">
        <v>99</v>
      </c>
      <c r="K94" s="13">
        <v>0</v>
      </c>
      <c r="L94" s="14" t="str">
        <v>10K–15K</v>
      </c>
      <c r="N94" s="92">
        <v>45023</v>
      </c>
      <c r="O94" s="88">
        <v>110633</v>
      </c>
      <c r="Q94" s="78" t="s">
        <v>2759</v>
      </c>
      <c r="R94" s="77"/>
      <c r="S94" s="77"/>
      <c r="T94" s="77"/>
    </row>
    <row r="95" spans="1:20">
      <c r="A95" s="9" t="s">
        <v>482</v>
      </c>
      <c r="B95" s="9" t="s">
        <v>483</v>
      </c>
      <c r="C95" s="10">
        <v>45006</v>
      </c>
      <c r="D95" s="11">
        <v>9018</v>
      </c>
      <c r="E95" s="12" t="s">
        <v>15</v>
      </c>
      <c r="F95" s="9" t="s">
        <v>16</v>
      </c>
      <c r="G95" s="9" t="s">
        <v>485</v>
      </c>
      <c r="H95" s="9" t="s">
        <v>45</v>
      </c>
      <c r="I95" s="9" t="s">
        <v>68</v>
      </c>
      <c r="J95" s="9" t="s">
        <v>31</v>
      </c>
      <c r="K95" s="13">
        <v>0</v>
      </c>
      <c r="L95" s="14" t="str">
        <v>5K–10K</v>
      </c>
      <c r="N95" s="92">
        <v>45024</v>
      </c>
      <c r="O95" s="88">
        <v>17525</v>
      </c>
    </row>
    <row r="96" spans="1:20">
      <c r="A96" s="9" t="s">
        <v>486</v>
      </c>
      <c r="B96" s="9" t="s">
        <v>487</v>
      </c>
      <c r="C96" s="10">
        <v>45001</v>
      </c>
      <c r="D96" s="11">
        <v>29112</v>
      </c>
      <c r="E96" s="12" t="s">
        <v>26</v>
      </c>
      <c r="F96" s="9" t="s">
        <v>51</v>
      </c>
      <c r="G96" s="9" t="s">
        <v>490</v>
      </c>
      <c r="H96" s="9" t="s">
        <v>38</v>
      </c>
      <c r="I96" s="9" t="s">
        <v>30</v>
      </c>
      <c r="J96" s="9" t="s">
        <v>20</v>
      </c>
      <c r="K96" s="13">
        <v>0</v>
      </c>
      <c r="L96" s="14" t="str">
        <v>20K–30K</v>
      </c>
      <c r="N96" s="92">
        <v>45026</v>
      </c>
      <c r="O96" s="88">
        <v>123430</v>
      </c>
    </row>
    <row r="97" spans="1:15">
      <c r="A97" s="9" t="s">
        <v>491</v>
      </c>
      <c r="B97" s="9" t="s">
        <v>492</v>
      </c>
      <c r="C97" s="10">
        <v>45089</v>
      </c>
      <c r="D97" s="11">
        <v>18442</v>
      </c>
      <c r="E97" s="12" t="s">
        <v>26</v>
      </c>
      <c r="F97" s="9" t="s">
        <v>16</v>
      </c>
      <c r="G97" s="9" t="s">
        <v>495</v>
      </c>
      <c r="H97" s="9" t="s">
        <v>18</v>
      </c>
      <c r="I97" s="9" t="s">
        <v>30</v>
      </c>
      <c r="J97" s="9" t="s">
        <v>20</v>
      </c>
      <c r="K97" s="13">
        <v>0</v>
      </c>
      <c r="L97" s="14" t="str">
        <v>15K–20K</v>
      </c>
      <c r="N97" s="92">
        <v>45027</v>
      </c>
      <c r="O97" s="88">
        <v>79707</v>
      </c>
    </row>
    <row r="98" spans="1:15">
      <c r="A98" s="9" t="s">
        <v>496</v>
      </c>
      <c r="B98" s="9" t="s">
        <v>497</v>
      </c>
      <c r="C98" s="10">
        <v>45095</v>
      </c>
      <c r="D98" s="11">
        <v>44993</v>
      </c>
      <c r="E98" s="12" t="s">
        <v>26</v>
      </c>
      <c r="F98" s="9" t="s">
        <v>51</v>
      </c>
      <c r="G98" s="9" t="s">
        <v>500</v>
      </c>
      <c r="H98" s="9" t="s">
        <v>57</v>
      </c>
      <c r="I98" s="9" t="s">
        <v>30</v>
      </c>
      <c r="J98" s="9" t="s">
        <v>31</v>
      </c>
      <c r="K98" s="13">
        <v>0</v>
      </c>
      <c r="L98" s="14" t="str">
        <v>40K+</v>
      </c>
      <c r="N98" s="92">
        <v>45028</v>
      </c>
      <c r="O98" s="88">
        <v>6929</v>
      </c>
    </row>
    <row r="99" spans="1:15">
      <c r="A99" s="9" t="s">
        <v>501</v>
      </c>
      <c r="B99" s="9" t="s">
        <v>502</v>
      </c>
      <c r="C99" s="10">
        <v>45093</v>
      </c>
      <c r="D99" s="11">
        <v>31219</v>
      </c>
      <c r="E99" s="12" t="s">
        <v>15</v>
      </c>
      <c r="F99" s="9" t="s">
        <v>51</v>
      </c>
      <c r="G99" s="9" t="s">
        <v>504</v>
      </c>
      <c r="H99" s="9" t="s">
        <v>45</v>
      </c>
      <c r="I99" s="9" t="s">
        <v>19</v>
      </c>
      <c r="J99" s="9" t="s">
        <v>20</v>
      </c>
      <c r="K99" s="13">
        <v>0</v>
      </c>
      <c r="L99" s="14" t="str">
        <v>30K–40K</v>
      </c>
      <c r="N99" s="92">
        <v>45029</v>
      </c>
      <c r="O99" s="88">
        <v>74141</v>
      </c>
    </row>
    <row r="100" spans="1:15">
      <c r="A100" s="9" t="s">
        <v>505</v>
      </c>
      <c r="B100" s="9" t="s">
        <v>506</v>
      </c>
      <c r="C100" s="10">
        <v>45076</v>
      </c>
      <c r="D100" s="11">
        <v>1708</v>
      </c>
      <c r="E100" s="12" t="s">
        <v>36</v>
      </c>
      <c r="F100" s="9" t="s">
        <v>27</v>
      </c>
      <c r="G100" s="9" t="s">
        <v>509</v>
      </c>
      <c r="H100" s="9" t="s">
        <v>18</v>
      </c>
      <c r="I100" s="9" t="s">
        <v>46</v>
      </c>
      <c r="J100" s="9" t="s">
        <v>20</v>
      </c>
      <c r="K100" s="13">
        <v>0</v>
      </c>
      <c r="L100" s="14" t="str">
        <v>0–5K</v>
      </c>
      <c r="N100" s="92">
        <v>45030</v>
      </c>
      <c r="O100" s="88">
        <v>14625</v>
      </c>
    </row>
    <row r="101" spans="1:15">
      <c r="A101" s="9" t="s">
        <v>510</v>
      </c>
      <c r="B101" s="9" t="s">
        <v>511</v>
      </c>
      <c r="C101" s="10">
        <v>45217</v>
      </c>
      <c r="D101" s="11">
        <v>30285</v>
      </c>
      <c r="E101" s="12" t="s">
        <v>15</v>
      </c>
      <c r="F101" s="9" t="s">
        <v>51</v>
      </c>
      <c r="G101" s="9" t="s">
        <v>514</v>
      </c>
      <c r="H101" s="9" t="s">
        <v>29</v>
      </c>
      <c r="I101" s="9" t="s">
        <v>46</v>
      </c>
      <c r="J101" s="9" t="s">
        <v>20</v>
      </c>
      <c r="K101" s="13">
        <v>0</v>
      </c>
      <c r="L101" s="14" t="str">
        <v>30K–40K</v>
      </c>
      <c r="N101" s="92">
        <v>45031</v>
      </c>
      <c r="O101" s="88">
        <v>13902</v>
      </c>
    </row>
    <row r="102" spans="1:15">
      <c r="A102" s="9" t="s">
        <v>515</v>
      </c>
      <c r="B102" s="9" t="s">
        <v>516</v>
      </c>
      <c r="C102" s="10">
        <v>45087</v>
      </c>
      <c r="D102" s="11">
        <v>38854</v>
      </c>
      <c r="E102" s="12" t="s">
        <v>36</v>
      </c>
      <c r="F102" s="9" t="s">
        <v>27</v>
      </c>
      <c r="G102" s="9" t="s">
        <v>519</v>
      </c>
      <c r="H102" s="9" t="s">
        <v>18</v>
      </c>
      <c r="I102" s="9" t="s">
        <v>19</v>
      </c>
      <c r="J102" s="9" t="s">
        <v>39</v>
      </c>
      <c r="K102" s="13">
        <v>0</v>
      </c>
      <c r="L102" s="14" t="str">
        <v>30K–40K</v>
      </c>
      <c r="N102" s="92">
        <v>45032</v>
      </c>
      <c r="O102" s="88">
        <v>27677</v>
      </c>
    </row>
    <row r="103" spans="1:15">
      <c r="A103" s="9" t="s">
        <v>520</v>
      </c>
      <c r="B103" s="9" t="s">
        <v>521</v>
      </c>
      <c r="C103" s="10">
        <v>45227</v>
      </c>
      <c r="D103" s="11">
        <v>1267</v>
      </c>
      <c r="E103" s="12" t="s">
        <v>36</v>
      </c>
      <c r="F103" s="9" t="s">
        <v>16</v>
      </c>
      <c r="G103" s="9" t="s">
        <v>523</v>
      </c>
      <c r="H103" s="9" t="s">
        <v>45</v>
      </c>
      <c r="I103" s="9" t="s">
        <v>46</v>
      </c>
      <c r="J103" s="9" t="s">
        <v>20</v>
      </c>
      <c r="K103" s="13">
        <v>0</v>
      </c>
      <c r="L103" s="14" t="str">
        <v>0–5K</v>
      </c>
      <c r="N103" s="92">
        <v>45033</v>
      </c>
      <c r="O103" s="88">
        <v>78398</v>
      </c>
    </row>
    <row r="104" spans="1:15">
      <c r="A104" s="9" t="s">
        <v>524</v>
      </c>
      <c r="B104" s="9" t="s">
        <v>525</v>
      </c>
      <c r="C104" s="10">
        <v>45026</v>
      </c>
      <c r="D104" s="11">
        <v>633</v>
      </c>
      <c r="E104" s="12" t="s">
        <v>26</v>
      </c>
      <c r="F104" s="9" t="s">
        <v>16</v>
      </c>
      <c r="G104" s="9" t="s">
        <v>528</v>
      </c>
      <c r="H104" s="9" t="s">
        <v>29</v>
      </c>
      <c r="I104" s="9" t="s">
        <v>68</v>
      </c>
      <c r="J104" s="9" t="s">
        <v>39</v>
      </c>
      <c r="K104" s="13">
        <v>0</v>
      </c>
      <c r="L104" s="14" t="str">
        <v>0–5K</v>
      </c>
      <c r="N104" s="92">
        <v>45035</v>
      </c>
      <c r="O104" s="88">
        <v>44586</v>
      </c>
    </row>
    <row r="105" spans="1:15">
      <c r="A105" s="9" t="s">
        <v>529</v>
      </c>
      <c r="B105" s="9" t="s">
        <v>530</v>
      </c>
      <c r="C105" s="10">
        <v>45224</v>
      </c>
      <c r="D105" s="11">
        <v>34958</v>
      </c>
      <c r="E105" s="12" t="s">
        <v>15</v>
      </c>
      <c r="F105" s="9" t="s">
        <v>51</v>
      </c>
      <c r="G105" s="9" t="s">
        <v>533</v>
      </c>
      <c r="H105" s="9" t="s">
        <v>29</v>
      </c>
      <c r="I105" s="9" t="s">
        <v>46</v>
      </c>
      <c r="J105" s="9" t="s">
        <v>99</v>
      </c>
      <c r="K105" s="13">
        <v>0</v>
      </c>
      <c r="L105" s="14" t="str">
        <v>30K–40K</v>
      </c>
      <c r="N105" s="92">
        <v>45036</v>
      </c>
      <c r="O105" s="88">
        <v>73583</v>
      </c>
    </row>
    <row r="106" spans="1:15">
      <c r="A106" s="9" t="s">
        <v>534</v>
      </c>
      <c r="B106" s="9" t="s">
        <v>535</v>
      </c>
      <c r="C106" s="10">
        <v>45176</v>
      </c>
      <c r="D106" s="11">
        <v>29292</v>
      </c>
      <c r="E106" s="12" t="s">
        <v>15</v>
      </c>
      <c r="F106" s="9" t="s">
        <v>27</v>
      </c>
      <c r="G106" s="9" t="s">
        <v>538</v>
      </c>
      <c r="H106" s="9" t="s">
        <v>57</v>
      </c>
      <c r="I106" s="9" t="s">
        <v>46</v>
      </c>
      <c r="J106" s="9" t="s">
        <v>74</v>
      </c>
      <c r="K106" s="13">
        <v>0</v>
      </c>
      <c r="L106" s="14" t="str">
        <v>20K–30K</v>
      </c>
      <c r="N106" s="92">
        <v>45037</v>
      </c>
      <c r="O106" s="88">
        <v>98881</v>
      </c>
    </row>
    <row r="107" spans="1:15">
      <c r="A107" s="9" t="s">
        <v>539</v>
      </c>
      <c r="B107" s="9" t="s">
        <v>540</v>
      </c>
      <c r="C107" s="10">
        <v>45286</v>
      </c>
      <c r="D107" s="11">
        <v>17015</v>
      </c>
      <c r="E107" s="12" t="s">
        <v>36</v>
      </c>
      <c r="F107" s="9" t="s">
        <v>27</v>
      </c>
      <c r="G107" s="9" t="s">
        <v>542</v>
      </c>
      <c r="H107" s="9" t="s">
        <v>45</v>
      </c>
      <c r="I107" s="9" t="s">
        <v>30</v>
      </c>
      <c r="J107" s="9" t="s">
        <v>74</v>
      </c>
      <c r="K107" s="13">
        <v>0</v>
      </c>
      <c r="L107" s="14" t="str">
        <v>15K–20K</v>
      </c>
      <c r="N107" s="92">
        <v>45038</v>
      </c>
      <c r="O107" s="88">
        <v>129147</v>
      </c>
    </row>
    <row r="108" spans="1:15">
      <c r="A108" s="9" t="s">
        <v>543</v>
      </c>
      <c r="B108" s="9" t="s">
        <v>544</v>
      </c>
      <c r="C108" s="10">
        <v>45178</v>
      </c>
      <c r="D108" s="11">
        <v>29251</v>
      </c>
      <c r="E108" s="12" t="s">
        <v>26</v>
      </c>
      <c r="F108" s="9" t="s">
        <v>51</v>
      </c>
      <c r="G108" s="9" t="s">
        <v>547</v>
      </c>
      <c r="H108" s="9" t="s">
        <v>57</v>
      </c>
      <c r="I108" s="9" t="s">
        <v>68</v>
      </c>
      <c r="J108" s="9" t="s">
        <v>99</v>
      </c>
      <c r="K108" s="13">
        <v>0</v>
      </c>
      <c r="L108" s="14" t="str">
        <v>20K–30K</v>
      </c>
      <c r="N108" s="92">
        <v>45039</v>
      </c>
      <c r="O108" s="88">
        <v>33017</v>
      </c>
    </row>
    <row r="109" spans="1:15">
      <c r="A109" s="9" t="s">
        <v>548</v>
      </c>
      <c r="B109" s="9" t="s">
        <v>549</v>
      </c>
      <c r="C109" s="10">
        <v>45231</v>
      </c>
      <c r="D109" s="11">
        <v>6260</v>
      </c>
      <c r="E109" s="12" t="s">
        <v>36</v>
      </c>
      <c r="F109" s="9" t="s">
        <v>27</v>
      </c>
      <c r="G109" s="9" t="s">
        <v>552</v>
      </c>
      <c r="H109" s="9" t="s">
        <v>45</v>
      </c>
      <c r="I109" s="9" t="s">
        <v>30</v>
      </c>
      <c r="J109" s="9" t="s">
        <v>31</v>
      </c>
      <c r="K109" s="13">
        <v>0</v>
      </c>
      <c r="L109" s="14" t="str">
        <v>5K–10K</v>
      </c>
      <c r="N109" s="92">
        <v>45040</v>
      </c>
      <c r="O109" s="88">
        <v>17468</v>
      </c>
    </row>
    <row r="110" spans="1:15">
      <c r="A110" s="9" t="s">
        <v>553</v>
      </c>
      <c r="B110" s="9" t="s">
        <v>554</v>
      </c>
      <c r="C110" s="10">
        <v>45065</v>
      </c>
      <c r="D110" s="11">
        <v>32930</v>
      </c>
      <c r="E110" s="12" t="s">
        <v>15</v>
      </c>
      <c r="F110" s="9" t="s">
        <v>27</v>
      </c>
      <c r="G110" s="9" t="s">
        <v>557</v>
      </c>
      <c r="H110" s="9" t="s">
        <v>45</v>
      </c>
      <c r="I110" s="9" t="s">
        <v>19</v>
      </c>
      <c r="J110" s="9" t="s">
        <v>74</v>
      </c>
      <c r="K110" s="13">
        <v>0</v>
      </c>
      <c r="L110" s="14" t="str">
        <v>30K–40K</v>
      </c>
      <c r="N110" s="92">
        <v>45041</v>
      </c>
      <c r="O110" s="88">
        <v>75448</v>
      </c>
    </row>
    <row r="111" spans="1:15">
      <c r="A111" s="9" t="s">
        <v>558</v>
      </c>
      <c r="B111" s="9" t="s">
        <v>559</v>
      </c>
      <c r="C111" s="10">
        <v>45251</v>
      </c>
      <c r="D111" s="11">
        <v>40734</v>
      </c>
      <c r="E111" s="12" t="s">
        <v>15</v>
      </c>
      <c r="F111" s="9" t="s">
        <v>27</v>
      </c>
      <c r="G111" s="9" t="s">
        <v>561</v>
      </c>
      <c r="H111" s="9" t="s">
        <v>18</v>
      </c>
      <c r="I111" s="9" t="s">
        <v>68</v>
      </c>
      <c r="J111" s="9" t="s">
        <v>74</v>
      </c>
      <c r="K111" s="13">
        <v>0</v>
      </c>
      <c r="L111" s="14" t="str">
        <v>40K+</v>
      </c>
      <c r="N111" s="92">
        <v>45042</v>
      </c>
      <c r="O111" s="88">
        <v>4560</v>
      </c>
    </row>
    <row r="112" spans="1:15">
      <c r="A112" s="9" t="s">
        <v>562</v>
      </c>
      <c r="B112" s="9" t="s">
        <v>563</v>
      </c>
      <c r="C112" s="10">
        <v>45200</v>
      </c>
      <c r="D112" s="11">
        <v>29489</v>
      </c>
      <c r="E112" s="12" t="s">
        <v>36</v>
      </c>
      <c r="F112" s="9" t="s">
        <v>51</v>
      </c>
      <c r="G112" s="9" t="s">
        <v>565</v>
      </c>
      <c r="H112" s="9" t="s">
        <v>18</v>
      </c>
      <c r="I112" s="9" t="s">
        <v>46</v>
      </c>
      <c r="J112" s="9" t="s">
        <v>74</v>
      </c>
      <c r="K112" s="13">
        <v>1</v>
      </c>
      <c r="L112" s="14" t="str">
        <v>20K–30K</v>
      </c>
      <c r="N112" s="92">
        <v>45043</v>
      </c>
      <c r="O112" s="88">
        <v>13176</v>
      </c>
    </row>
    <row r="113" spans="1:15">
      <c r="A113" s="9" t="s">
        <v>566</v>
      </c>
      <c r="B113" s="9" t="s">
        <v>567</v>
      </c>
      <c r="C113" s="10">
        <v>45186</v>
      </c>
      <c r="D113" s="11">
        <v>26403</v>
      </c>
      <c r="E113" s="12" t="s">
        <v>15</v>
      </c>
      <c r="F113" s="9" t="s">
        <v>16</v>
      </c>
      <c r="G113" s="9" t="s">
        <v>570</v>
      </c>
      <c r="H113" s="9" t="s">
        <v>38</v>
      </c>
      <c r="I113" s="9" t="s">
        <v>30</v>
      </c>
      <c r="J113" s="9" t="s">
        <v>99</v>
      </c>
      <c r="K113" s="13">
        <v>0</v>
      </c>
      <c r="L113" s="14" t="str">
        <v>20K–30K</v>
      </c>
      <c r="N113" s="92">
        <v>45046</v>
      </c>
      <c r="O113" s="88">
        <v>80812</v>
      </c>
    </row>
    <row r="114" spans="1:15">
      <c r="A114" s="9" t="s">
        <v>571</v>
      </c>
      <c r="B114" s="9" t="s">
        <v>572</v>
      </c>
      <c r="C114" s="10">
        <v>45028</v>
      </c>
      <c r="D114" s="11">
        <v>6929</v>
      </c>
      <c r="E114" s="12" t="s">
        <v>26</v>
      </c>
      <c r="F114" s="9" t="s">
        <v>51</v>
      </c>
      <c r="G114" s="9" t="s">
        <v>575</v>
      </c>
      <c r="H114" s="9" t="s">
        <v>57</v>
      </c>
      <c r="I114" s="9" t="s">
        <v>19</v>
      </c>
      <c r="J114" s="9" t="s">
        <v>31</v>
      </c>
      <c r="K114" s="13">
        <v>0</v>
      </c>
      <c r="L114" s="14" t="str">
        <v>5K–10K</v>
      </c>
      <c r="N114" s="92">
        <v>45047</v>
      </c>
      <c r="O114" s="88">
        <v>140775</v>
      </c>
    </row>
    <row r="115" spans="1:15">
      <c r="A115" s="9" t="s">
        <v>576</v>
      </c>
      <c r="B115" s="9" t="s">
        <v>577</v>
      </c>
      <c r="C115" s="10">
        <v>45021</v>
      </c>
      <c r="D115" s="11">
        <v>16618</v>
      </c>
      <c r="E115" s="12" t="s">
        <v>15</v>
      </c>
      <c r="F115" s="9" t="s">
        <v>16</v>
      </c>
      <c r="G115" s="9" t="s">
        <v>580</v>
      </c>
      <c r="H115" s="9" t="s">
        <v>57</v>
      </c>
      <c r="I115" s="9" t="s">
        <v>68</v>
      </c>
      <c r="J115" s="9" t="s">
        <v>20</v>
      </c>
      <c r="K115" s="13">
        <v>1</v>
      </c>
      <c r="L115" s="14" t="str">
        <v>15K–20K</v>
      </c>
      <c r="N115" s="92">
        <v>45048</v>
      </c>
      <c r="O115" s="88">
        <v>44182</v>
      </c>
    </row>
    <row r="116" spans="1:15">
      <c r="A116" s="9" t="s">
        <v>581</v>
      </c>
      <c r="B116" s="9" t="s">
        <v>582</v>
      </c>
      <c r="C116" s="10">
        <v>45212</v>
      </c>
      <c r="D116" s="11">
        <v>5041</v>
      </c>
      <c r="E116" s="12" t="s">
        <v>26</v>
      </c>
      <c r="F116" s="9" t="s">
        <v>51</v>
      </c>
      <c r="G116" s="9" t="s">
        <v>585</v>
      </c>
      <c r="H116" s="9" t="s">
        <v>29</v>
      </c>
      <c r="I116" s="9" t="s">
        <v>19</v>
      </c>
      <c r="J116" s="9" t="s">
        <v>31</v>
      </c>
      <c r="K116" s="13">
        <v>0</v>
      </c>
      <c r="L116" s="14" t="str">
        <v>5K–10K</v>
      </c>
      <c r="N116" s="92">
        <v>45049</v>
      </c>
      <c r="O116" s="88">
        <v>30185</v>
      </c>
    </row>
    <row r="117" spans="1:15">
      <c r="A117" s="9" t="s">
        <v>586</v>
      </c>
      <c r="B117" s="9" t="s">
        <v>587</v>
      </c>
      <c r="C117" s="10">
        <v>45029</v>
      </c>
      <c r="D117" s="11">
        <v>10408</v>
      </c>
      <c r="E117" s="12" t="s">
        <v>26</v>
      </c>
      <c r="F117" s="9" t="s">
        <v>16</v>
      </c>
      <c r="G117" s="9" t="s">
        <v>590</v>
      </c>
      <c r="H117" s="9" t="s">
        <v>18</v>
      </c>
      <c r="I117" s="9" t="s">
        <v>30</v>
      </c>
      <c r="J117" s="9" t="s">
        <v>39</v>
      </c>
      <c r="K117" s="13">
        <v>0</v>
      </c>
      <c r="L117" s="14" t="str">
        <v>10K–15K</v>
      </c>
      <c r="N117" s="92">
        <v>45050</v>
      </c>
      <c r="O117" s="88">
        <v>94480</v>
      </c>
    </row>
    <row r="118" spans="1:15">
      <c r="A118" s="9" t="s">
        <v>591</v>
      </c>
      <c r="B118" s="9" t="s">
        <v>592</v>
      </c>
      <c r="C118" s="10">
        <v>45050</v>
      </c>
      <c r="D118" s="11">
        <v>46369</v>
      </c>
      <c r="E118" s="12" t="s">
        <v>36</v>
      </c>
      <c r="F118" s="9" t="s">
        <v>16</v>
      </c>
      <c r="G118" s="9" t="s">
        <v>595</v>
      </c>
      <c r="H118" s="9" t="s">
        <v>29</v>
      </c>
      <c r="I118" s="9" t="s">
        <v>46</v>
      </c>
      <c r="J118" s="9" t="s">
        <v>74</v>
      </c>
      <c r="K118" s="13">
        <v>0</v>
      </c>
      <c r="L118" s="14" t="str">
        <v>40K+</v>
      </c>
      <c r="N118" s="92">
        <v>45051</v>
      </c>
      <c r="O118" s="88">
        <v>40359</v>
      </c>
    </row>
    <row r="119" spans="1:15">
      <c r="A119" s="9" t="s">
        <v>596</v>
      </c>
      <c r="B119" s="9" t="s">
        <v>597</v>
      </c>
      <c r="C119" s="10">
        <v>45085</v>
      </c>
      <c r="D119" s="11">
        <v>6543</v>
      </c>
      <c r="E119" s="12" t="s">
        <v>26</v>
      </c>
      <c r="F119" s="9" t="s">
        <v>51</v>
      </c>
      <c r="G119" s="9" t="s">
        <v>600</v>
      </c>
      <c r="H119" s="9" t="s">
        <v>57</v>
      </c>
      <c r="I119" s="9" t="s">
        <v>68</v>
      </c>
      <c r="J119" s="9" t="s">
        <v>20</v>
      </c>
      <c r="K119" s="13">
        <v>0</v>
      </c>
      <c r="L119" s="14" t="str">
        <v>5K–10K</v>
      </c>
      <c r="N119" s="92">
        <v>45052</v>
      </c>
      <c r="O119" s="88">
        <v>47618</v>
      </c>
    </row>
    <row r="120" spans="1:15">
      <c r="A120" s="9" t="s">
        <v>601</v>
      </c>
      <c r="B120" s="9" t="s">
        <v>602</v>
      </c>
      <c r="C120" s="10">
        <v>45130</v>
      </c>
      <c r="D120" s="11">
        <v>33066</v>
      </c>
      <c r="E120" s="12" t="s">
        <v>26</v>
      </c>
      <c r="F120" s="9" t="s">
        <v>16</v>
      </c>
      <c r="G120" s="9" t="s">
        <v>605</v>
      </c>
      <c r="H120" s="9" t="s">
        <v>38</v>
      </c>
      <c r="I120" s="9" t="s">
        <v>30</v>
      </c>
      <c r="J120" s="9" t="s">
        <v>74</v>
      </c>
      <c r="K120" s="13">
        <v>0</v>
      </c>
      <c r="L120" s="14" t="str">
        <v>30K–40K</v>
      </c>
      <c r="N120" s="92">
        <v>45053</v>
      </c>
      <c r="O120" s="88">
        <v>10702</v>
      </c>
    </row>
    <row r="121" spans="1:15">
      <c r="A121" s="9" t="s">
        <v>606</v>
      </c>
      <c r="B121" s="9" t="s">
        <v>607</v>
      </c>
      <c r="C121" s="10">
        <v>45243</v>
      </c>
      <c r="D121" s="11">
        <v>48606</v>
      </c>
      <c r="E121" s="12" t="s">
        <v>36</v>
      </c>
      <c r="F121" s="9" t="s">
        <v>16</v>
      </c>
      <c r="G121" s="9" t="s">
        <v>610</v>
      </c>
      <c r="H121" s="9" t="s">
        <v>45</v>
      </c>
      <c r="I121" s="9" t="s">
        <v>46</v>
      </c>
      <c r="J121" s="9" t="s">
        <v>74</v>
      </c>
      <c r="K121" s="13">
        <v>0</v>
      </c>
      <c r="L121" s="14" t="str">
        <v>40K+</v>
      </c>
      <c r="N121" s="92">
        <v>45055</v>
      </c>
      <c r="O121" s="88">
        <v>57209</v>
      </c>
    </row>
    <row r="122" spans="1:15">
      <c r="A122" s="9" t="s">
        <v>611</v>
      </c>
      <c r="B122" s="9" t="s">
        <v>612</v>
      </c>
      <c r="C122" s="10">
        <v>45062</v>
      </c>
      <c r="D122" s="11">
        <v>12649</v>
      </c>
      <c r="E122" s="12" t="s">
        <v>36</v>
      </c>
      <c r="F122" s="9" t="s">
        <v>16</v>
      </c>
      <c r="G122" s="9" t="s">
        <v>615</v>
      </c>
      <c r="H122" s="9" t="s">
        <v>57</v>
      </c>
      <c r="I122" s="9" t="s">
        <v>68</v>
      </c>
      <c r="J122" s="9" t="s">
        <v>39</v>
      </c>
      <c r="K122" s="13">
        <v>0</v>
      </c>
      <c r="L122" s="14" t="str">
        <v>10K–15K</v>
      </c>
      <c r="N122" s="92">
        <v>45056</v>
      </c>
      <c r="O122" s="88">
        <v>34335</v>
      </c>
    </row>
    <row r="123" spans="1:15">
      <c r="A123" s="9" t="s">
        <v>616</v>
      </c>
      <c r="B123" s="9" t="s">
        <v>617</v>
      </c>
      <c r="C123" s="10">
        <v>45106</v>
      </c>
      <c r="D123" s="11">
        <v>39127</v>
      </c>
      <c r="E123" s="12" t="s">
        <v>36</v>
      </c>
      <c r="F123" s="9" t="s">
        <v>27</v>
      </c>
      <c r="G123" s="9" t="s">
        <v>620</v>
      </c>
      <c r="H123" s="9" t="s">
        <v>29</v>
      </c>
      <c r="I123" s="9" t="s">
        <v>68</v>
      </c>
      <c r="J123" s="9" t="s">
        <v>39</v>
      </c>
      <c r="K123" s="13">
        <v>0</v>
      </c>
      <c r="L123" s="14" t="str">
        <v>30K–40K</v>
      </c>
      <c r="N123" s="92">
        <v>45057</v>
      </c>
      <c r="O123" s="88">
        <v>108403</v>
      </c>
    </row>
    <row r="124" spans="1:15">
      <c r="A124" s="9" t="s">
        <v>621</v>
      </c>
      <c r="B124" s="9" t="s">
        <v>622</v>
      </c>
      <c r="C124" s="10">
        <v>45171</v>
      </c>
      <c r="D124" s="11">
        <v>545</v>
      </c>
      <c r="E124" s="12" t="s">
        <v>26</v>
      </c>
      <c r="F124" s="9" t="s">
        <v>51</v>
      </c>
      <c r="G124" s="9" t="s">
        <v>625</v>
      </c>
      <c r="H124" s="9" t="s">
        <v>38</v>
      </c>
      <c r="I124" s="9" t="s">
        <v>30</v>
      </c>
      <c r="J124" s="9" t="s">
        <v>74</v>
      </c>
      <c r="K124" s="13">
        <v>0</v>
      </c>
      <c r="L124" s="14" t="str">
        <v>0–5K</v>
      </c>
      <c r="N124" s="92">
        <v>45058</v>
      </c>
      <c r="O124" s="88">
        <v>100407</v>
      </c>
    </row>
    <row r="125" spans="1:15">
      <c r="A125" s="9" t="s">
        <v>626</v>
      </c>
      <c r="B125" s="9" t="s">
        <v>627</v>
      </c>
      <c r="C125" s="10">
        <v>45000</v>
      </c>
      <c r="D125" s="11">
        <v>35936</v>
      </c>
      <c r="E125" s="12" t="s">
        <v>15</v>
      </c>
      <c r="F125" s="9" t="s">
        <v>16</v>
      </c>
      <c r="G125" s="9" t="s">
        <v>630</v>
      </c>
      <c r="H125" s="9" t="s">
        <v>38</v>
      </c>
      <c r="I125" s="9" t="s">
        <v>68</v>
      </c>
      <c r="J125" s="9" t="s">
        <v>31</v>
      </c>
      <c r="K125" s="13">
        <v>0</v>
      </c>
      <c r="L125" s="14" t="str">
        <v>30K–40K</v>
      </c>
      <c r="N125" s="92">
        <v>45059</v>
      </c>
      <c r="O125" s="88">
        <v>134106</v>
      </c>
    </row>
    <row r="126" spans="1:15">
      <c r="A126" s="9" t="s">
        <v>631</v>
      </c>
      <c r="B126" s="9" t="s">
        <v>632</v>
      </c>
      <c r="C126" s="10">
        <v>45095</v>
      </c>
      <c r="D126" s="11">
        <v>7142</v>
      </c>
      <c r="E126" s="12" t="s">
        <v>15</v>
      </c>
      <c r="F126" s="9" t="s">
        <v>16</v>
      </c>
      <c r="G126" s="9" t="s">
        <v>634</v>
      </c>
      <c r="H126" s="9" t="s">
        <v>38</v>
      </c>
      <c r="I126" s="9" t="s">
        <v>68</v>
      </c>
      <c r="J126" s="9" t="s">
        <v>74</v>
      </c>
      <c r="K126" s="13">
        <v>0</v>
      </c>
      <c r="L126" s="14" t="str">
        <v>5K–10K</v>
      </c>
      <c r="N126" s="92">
        <v>45060</v>
      </c>
      <c r="O126" s="88">
        <v>26778</v>
      </c>
    </row>
    <row r="127" spans="1:15">
      <c r="A127" s="9" t="s">
        <v>635</v>
      </c>
      <c r="B127" s="9" t="s">
        <v>636</v>
      </c>
      <c r="C127" s="10">
        <v>45170</v>
      </c>
      <c r="D127" s="11">
        <v>23492</v>
      </c>
      <c r="E127" s="12" t="s">
        <v>26</v>
      </c>
      <c r="F127" s="9" t="s">
        <v>27</v>
      </c>
      <c r="G127" s="9" t="s">
        <v>639</v>
      </c>
      <c r="H127" s="9" t="s">
        <v>57</v>
      </c>
      <c r="I127" s="9" t="s">
        <v>19</v>
      </c>
      <c r="J127" s="9" t="s">
        <v>39</v>
      </c>
      <c r="K127" s="13">
        <v>0</v>
      </c>
      <c r="L127" s="14" t="str">
        <v>20K–30K</v>
      </c>
      <c r="N127" s="92">
        <v>45061</v>
      </c>
      <c r="O127" s="88">
        <v>41569</v>
      </c>
    </row>
    <row r="128" spans="1:15">
      <c r="A128" s="9" t="s">
        <v>640</v>
      </c>
      <c r="B128" s="9" t="s">
        <v>641</v>
      </c>
      <c r="C128" s="10">
        <v>44948</v>
      </c>
      <c r="D128" s="11">
        <v>29188</v>
      </c>
      <c r="E128" s="12" t="s">
        <v>15</v>
      </c>
      <c r="F128" s="9" t="s">
        <v>16</v>
      </c>
      <c r="G128" s="9" t="s">
        <v>643</v>
      </c>
      <c r="H128" s="9" t="s">
        <v>29</v>
      </c>
      <c r="I128" s="9" t="s">
        <v>46</v>
      </c>
      <c r="J128" s="9" t="s">
        <v>74</v>
      </c>
      <c r="K128" s="13">
        <v>0</v>
      </c>
      <c r="L128" s="14" t="str">
        <v>20K–30K</v>
      </c>
      <c r="N128" s="92">
        <v>45062</v>
      </c>
      <c r="O128" s="88">
        <v>12649</v>
      </c>
    </row>
    <row r="129" spans="1:15">
      <c r="A129" s="9" t="s">
        <v>644</v>
      </c>
      <c r="B129" s="9" t="s">
        <v>645</v>
      </c>
      <c r="C129" s="10">
        <v>45021</v>
      </c>
      <c r="D129" s="11">
        <v>19081</v>
      </c>
      <c r="E129" s="12" t="s">
        <v>36</v>
      </c>
      <c r="F129" s="9" t="s">
        <v>16</v>
      </c>
      <c r="G129" s="9" t="s">
        <v>647</v>
      </c>
      <c r="H129" s="9" t="s">
        <v>38</v>
      </c>
      <c r="I129" s="9" t="s">
        <v>19</v>
      </c>
      <c r="J129" s="9" t="s">
        <v>31</v>
      </c>
      <c r="K129" s="13">
        <v>0</v>
      </c>
      <c r="L129" s="14" t="str">
        <v>15K–20K</v>
      </c>
      <c r="N129" s="92">
        <v>45064</v>
      </c>
      <c r="O129" s="88">
        <v>50137</v>
      </c>
    </row>
    <row r="130" spans="1:15">
      <c r="A130" s="9" t="s">
        <v>648</v>
      </c>
      <c r="B130" s="9" t="s">
        <v>649</v>
      </c>
      <c r="C130" s="10">
        <v>45070</v>
      </c>
      <c r="D130" s="11">
        <v>6814</v>
      </c>
      <c r="E130" s="12" t="s">
        <v>26</v>
      </c>
      <c r="F130" s="9" t="s">
        <v>27</v>
      </c>
      <c r="G130" s="9" t="s">
        <v>652</v>
      </c>
      <c r="H130" s="9" t="s">
        <v>45</v>
      </c>
      <c r="I130" s="9" t="s">
        <v>68</v>
      </c>
      <c r="J130" s="9" t="s">
        <v>99</v>
      </c>
      <c r="K130" s="13">
        <v>0</v>
      </c>
      <c r="L130" s="14" t="str">
        <v>5K–10K</v>
      </c>
      <c r="N130" s="92">
        <v>45065</v>
      </c>
      <c r="O130" s="88">
        <v>57768</v>
      </c>
    </row>
    <row r="131" spans="1:15">
      <c r="A131" s="9" t="s">
        <v>653</v>
      </c>
      <c r="B131" s="9" t="s">
        <v>654</v>
      </c>
      <c r="C131" s="10">
        <v>45167</v>
      </c>
      <c r="D131" s="11">
        <v>19743</v>
      </c>
      <c r="E131" s="12" t="s">
        <v>36</v>
      </c>
      <c r="F131" s="9" t="s">
        <v>16</v>
      </c>
      <c r="G131" s="9" t="s">
        <v>656</v>
      </c>
      <c r="H131" s="9" t="s">
        <v>18</v>
      </c>
      <c r="I131" s="9" t="s">
        <v>19</v>
      </c>
      <c r="J131" s="9" t="s">
        <v>31</v>
      </c>
      <c r="K131" s="13">
        <v>0</v>
      </c>
      <c r="L131" s="14" t="str">
        <v>15K–20K</v>
      </c>
      <c r="N131" s="92">
        <v>45067</v>
      </c>
      <c r="O131" s="88">
        <v>79671</v>
      </c>
    </row>
    <row r="132" spans="1:15">
      <c r="A132" s="9" t="s">
        <v>657</v>
      </c>
      <c r="B132" s="9" t="s">
        <v>658</v>
      </c>
      <c r="C132" s="10">
        <v>45200</v>
      </c>
      <c r="D132" s="11">
        <v>33014</v>
      </c>
      <c r="E132" s="12" t="s">
        <v>26</v>
      </c>
      <c r="F132" s="9" t="s">
        <v>27</v>
      </c>
      <c r="G132" s="9" t="s">
        <v>660</v>
      </c>
      <c r="H132" s="9" t="s">
        <v>38</v>
      </c>
      <c r="I132" s="9" t="s">
        <v>19</v>
      </c>
      <c r="J132" s="9" t="s">
        <v>20</v>
      </c>
      <c r="K132" s="13">
        <v>0</v>
      </c>
      <c r="L132" s="14" t="str">
        <v>30K–40K</v>
      </c>
      <c r="N132" s="92">
        <v>45069</v>
      </c>
      <c r="O132" s="88">
        <v>30975</v>
      </c>
    </row>
    <row r="133" spans="1:15">
      <c r="A133" s="9" t="s">
        <v>661</v>
      </c>
      <c r="B133" s="9" t="s">
        <v>662</v>
      </c>
      <c r="C133" s="10">
        <v>45193</v>
      </c>
      <c r="D133" s="11">
        <v>23387</v>
      </c>
      <c r="E133" s="12" t="s">
        <v>26</v>
      </c>
      <c r="F133" s="9" t="s">
        <v>16</v>
      </c>
      <c r="G133" s="9" t="s">
        <v>665</v>
      </c>
      <c r="H133" s="9" t="s">
        <v>18</v>
      </c>
      <c r="I133" s="9" t="s">
        <v>68</v>
      </c>
      <c r="J133" s="9" t="s">
        <v>31</v>
      </c>
      <c r="K133" s="13">
        <v>0</v>
      </c>
      <c r="L133" s="14" t="str">
        <v>20K–30K</v>
      </c>
      <c r="N133" s="92">
        <v>45070</v>
      </c>
      <c r="O133" s="88">
        <v>65734</v>
      </c>
    </row>
    <row r="134" spans="1:15">
      <c r="A134" s="9" t="s">
        <v>666</v>
      </c>
      <c r="B134" s="9" t="s">
        <v>667</v>
      </c>
      <c r="C134" s="10">
        <v>45072</v>
      </c>
      <c r="D134" s="11">
        <v>39101</v>
      </c>
      <c r="E134" s="12" t="s">
        <v>36</v>
      </c>
      <c r="F134" s="9" t="s">
        <v>51</v>
      </c>
      <c r="G134" s="9" t="s">
        <v>670</v>
      </c>
      <c r="H134" s="9" t="s">
        <v>57</v>
      </c>
      <c r="I134" s="9" t="s">
        <v>46</v>
      </c>
      <c r="J134" s="9" t="s">
        <v>31</v>
      </c>
      <c r="K134" s="13">
        <v>0</v>
      </c>
      <c r="L134" s="14" t="str">
        <v>30K–40K</v>
      </c>
      <c r="N134" s="92">
        <v>45071</v>
      </c>
      <c r="O134" s="88">
        <v>46714</v>
      </c>
    </row>
    <row r="135" spans="1:15">
      <c r="A135" s="9" t="s">
        <v>671</v>
      </c>
      <c r="B135" s="9" t="s">
        <v>672</v>
      </c>
      <c r="C135" s="10">
        <v>45058</v>
      </c>
      <c r="D135" s="11">
        <v>33698</v>
      </c>
      <c r="E135" s="12" t="s">
        <v>15</v>
      </c>
      <c r="F135" s="9" t="s">
        <v>51</v>
      </c>
      <c r="G135" s="9" t="s">
        <v>674</v>
      </c>
      <c r="H135" s="9" t="s">
        <v>29</v>
      </c>
      <c r="I135" s="9" t="s">
        <v>19</v>
      </c>
      <c r="J135" s="9" t="s">
        <v>99</v>
      </c>
      <c r="K135" s="13">
        <v>0</v>
      </c>
      <c r="L135" s="14" t="str">
        <v>30K–40K</v>
      </c>
      <c r="N135" s="92">
        <v>45072</v>
      </c>
      <c r="O135" s="88">
        <v>39101</v>
      </c>
    </row>
    <row r="136" spans="1:15">
      <c r="A136" s="9" t="s">
        <v>675</v>
      </c>
      <c r="B136" s="9" t="s">
        <v>676</v>
      </c>
      <c r="C136" s="10">
        <v>45000</v>
      </c>
      <c r="D136" s="11">
        <v>16997</v>
      </c>
      <c r="E136" s="12" t="s">
        <v>36</v>
      </c>
      <c r="F136" s="9" t="s">
        <v>51</v>
      </c>
      <c r="G136" s="9" t="s">
        <v>678</v>
      </c>
      <c r="H136" s="9" t="s">
        <v>57</v>
      </c>
      <c r="I136" s="9" t="s">
        <v>19</v>
      </c>
      <c r="J136" s="9" t="s">
        <v>99</v>
      </c>
      <c r="K136" s="13">
        <v>0</v>
      </c>
      <c r="L136" s="14" t="str">
        <v>15K–20K</v>
      </c>
      <c r="N136" s="92">
        <v>45073</v>
      </c>
      <c r="O136" s="88">
        <v>79992</v>
      </c>
    </row>
    <row r="137" spans="1:15">
      <c r="A137" s="9" t="s">
        <v>679</v>
      </c>
      <c r="B137" s="9" t="s">
        <v>680</v>
      </c>
      <c r="C137" s="10">
        <v>45212</v>
      </c>
      <c r="D137" s="11">
        <v>1249</v>
      </c>
      <c r="E137" s="12" t="s">
        <v>26</v>
      </c>
      <c r="F137" s="9" t="s">
        <v>51</v>
      </c>
      <c r="G137" s="9" t="s">
        <v>682</v>
      </c>
      <c r="H137" s="9" t="s">
        <v>18</v>
      </c>
      <c r="I137" s="9" t="s">
        <v>19</v>
      </c>
      <c r="J137" s="9" t="s">
        <v>74</v>
      </c>
      <c r="K137" s="13">
        <v>0</v>
      </c>
      <c r="L137" s="14" t="str">
        <v>0–5K</v>
      </c>
      <c r="N137" s="92">
        <v>45074</v>
      </c>
      <c r="O137" s="88">
        <v>54287</v>
      </c>
    </row>
    <row r="138" spans="1:15">
      <c r="A138" s="9" t="s">
        <v>683</v>
      </c>
      <c r="B138" s="9" t="s">
        <v>684</v>
      </c>
      <c r="C138" s="10">
        <v>45122</v>
      </c>
      <c r="D138" s="11">
        <v>14783</v>
      </c>
      <c r="E138" s="12" t="s">
        <v>26</v>
      </c>
      <c r="F138" s="9" t="s">
        <v>51</v>
      </c>
      <c r="G138" s="9" t="s">
        <v>686</v>
      </c>
      <c r="H138" s="9" t="s">
        <v>57</v>
      </c>
      <c r="I138" s="9" t="s">
        <v>68</v>
      </c>
      <c r="J138" s="9" t="s">
        <v>99</v>
      </c>
      <c r="K138" s="13">
        <v>0</v>
      </c>
      <c r="L138" s="14" t="str">
        <v>10K–15K</v>
      </c>
      <c r="N138" s="92">
        <v>45076</v>
      </c>
      <c r="O138" s="88">
        <v>1708</v>
      </c>
    </row>
    <row r="139" spans="1:15">
      <c r="A139" s="9" t="s">
        <v>687</v>
      </c>
      <c r="B139" s="9" t="s">
        <v>688</v>
      </c>
      <c r="C139" s="10">
        <v>45153</v>
      </c>
      <c r="D139" s="11">
        <v>6495</v>
      </c>
      <c r="E139" s="12" t="s">
        <v>36</v>
      </c>
      <c r="F139" s="9" t="s">
        <v>51</v>
      </c>
      <c r="G139" s="9" t="s">
        <v>691</v>
      </c>
      <c r="H139" s="9" t="s">
        <v>18</v>
      </c>
      <c r="I139" s="9" t="s">
        <v>19</v>
      </c>
      <c r="J139" s="9" t="s">
        <v>20</v>
      </c>
      <c r="K139" s="13">
        <v>0</v>
      </c>
      <c r="L139" s="14" t="str">
        <v>5K–10K</v>
      </c>
      <c r="N139" s="92">
        <v>45077</v>
      </c>
      <c r="O139" s="88">
        <v>63265</v>
      </c>
    </row>
    <row r="140" spans="1:15">
      <c r="A140" s="9" t="s">
        <v>692</v>
      </c>
      <c r="B140" s="9" t="s">
        <v>693</v>
      </c>
      <c r="C140" s="10">
        <v>45059</v>
      </c>
      <c r="D140" s="11">
        <v>46372</v>
      </c>
      <c r="E140" s="12" t="s">
        <v>15</v>
      </c>
      <c r="F140" s="9" t="s">
        <v>27</v>
      </c>
      <c r="G140" s="9" t="s">
        <v>695</v>
      </c>
      <c r="H140" s="9" t="s">
        <v>38</v>
      </c>
      <c r="I140" s="9" t="s">
        <v>46</v>
      </c>
      <c r="J140" s="9" t="s">
        <v>74</v>
      </c>
      <c r="K140" s="13">
        <v>0</v>
      </c>
      <c r="L140" s="14" t="str">
        <v>40K+</v>
      </c>
      <c r="N140" s="92">
        <v>45078</v>
      </c>
      <c r="O140" s="88">
        <v>14270</v>
      </c>
    </row>
    <row r="141" spans="1:15">
      <c r="A141" s="9" t="s">
        <v>696</v>
      </c>
      <c r="B141" s="9" t="s">
        <v>697</v>
      </c>
      <c r="C141" s="10">
        <v>45273</v>
      </c>
      <c r="D141" s="11">
        <v>35921</v>
      </c>
      <c r="E141" s="12" t="s">
        <v>36</v>
      </c>
      <c r="F141" s="9" t="s">
        <v>27</v>
      </c>
      <c r="G141" s="9" t="s">
        <v>699</v>
      </c>
      <c r="H141" s="9" t="s">
        <v>57</v>
      </c>
      <c r="I141" s="9" t="s">
        <v>68</v>
      </c>
      <c r="J141" s="9" t="s">
        <v>20</v>
      </c>
      <c r="K141" s="13">
        <v>0</v>
      </c>
      <c r="L141" s="14" t="str">
        <v>30K–40K</v>
      </c>
      <c r="N141" s="92">
        <v>45080</v>
      </c>
      <c r="O141" s="88">
        <v>133338</v>
      </c>
    </row>
    <row r="142" spans="1:15">
      <c r="A142" s="9" t="s">
        <v>700</v>
      </c>
      <c r="B142" s="9" t="s">
        <v>701</v>
      </c>
      <c r="C142" s="10">
        <v>45027</v>
      </c>
      <c r="D142" s="11">
        <v>41475</v>
      </c>
      <c r="E142" s="12" t="s">
        <v>36</v>
      </c>
      <c r="F142" s="9" t="s">
        <v>16</v>
      </c>
      <c r="G142" s="9" t="s">
        <v>704</v>
      </c>
      <c r="H142" s="9" t="s">
        <v>29</v>
      </c>
      <c r="I142" s="9" t="s">
        <v>68</v>
      </c>
      <c r="J142" s="9" t="s">
        <v>39</v>
      </c>
      <c r="K142" s="13">
        <v>0</v>
      </c>
      <c r="L142" s="14" t="str">
        <v>40K+</v>
      </c>
      <c r="N142" s="92">
        <v>45081</v>
      </c>
      <c r="O142" s="88">
        <v>26597</v>
      </c>
    </row>
    <row r="143" spans="1:15">
      <c r="A143" s="9" t="s">
        <v>705</v>
      </c>
      <c r="B143" s="9" t="s">
        <v>706</v>
      </c>
      <c r="C143" s="10">
        <v>45061</v>
      </c>
      <c r="D143" s="11">
        <v>9985</v>
      </c>
      <c r="E143" s="12" t="s">
        <v>26</v>
      </c>
      <c r="F143" s="9" t="s">
        <v>27</v>
      </c>
      <c r="G143" s="9" t="s">
        <v>708</v>
      </c>
      <c r="H143" s="9" t="s">
        <v>18</v>
      </c>
      <c r="I143" s="9" t="s">
        <v>19</v>
      </c>
      <c r="J143" s="9" t="s">
        <v>20</v>
      </c>
      <c r="K143" s="13">
        <v>0</v>
      </c>
      <c r="L143" s="14" t="str">
        <v>5K–10K</v>
      </c>
      <c r="N143" s="92">
        <v>45082</v>
      </c>
      <c r="O143" s="88">
        <v>26683</v>
      </c>
    </row>
    <row r="144" spans="1:15">
      <c r="A144" s="9" t="s">
        <v>709</v>
      </c>
      <c r="B144" s="9" t="s">
        <v>710</v>
      </c>
      <c r="C144" s="10">
        <v>44959</v>
      </c>
      <c r="D144" s="11">
        <v>24961</v>
      </c>
      <c r="E144" s="12" t="s">
        <v>15</v>
      </c>
      <c r="F144" s="9" t="s">
        <v>27</v>
      </c>
      <c r="G144" s="9" t="s">
        <v>713</v>
      </c>
      <c r="H144" s="9" t="s">
        <v>29</v>
      </c>
      <c r="I144" s="9" t="s">
        <v>46</v>
      </c>
      <c r="J144" s="9" t="s">
        <v>99</v>
      </c>
      <c r="K144" s="13">
        <v>0</v>
      </c>
      <c r="L144" s="14" t="str">
        <v>20K–30K</v>
      </c>
      <c r="N144" s="92">
        <v>45083</v>
      </c>
      <c r="O144" s="88">
        <v>43041</v>
      </c>
    </row>
    <row r="145" spans="1:15">
      <c r="A145" s="9" t="s">
        <v>714</v>
      </c>
      <c r="B145" s="9" t="s">
        <v>715</v>
      </c>
      <c r="C145" s="10">
        <v>45008</v>
      </c>
      <c r="D145" s="11">
        <v>35534</v>
      </c>
      <c r="E145" s="12" t="s">
        <v>26</v>
      </c>
      <c r="F145" s="9" t="s">
        <v>27</v>
      </c>
      <c r="G145" s="9" t="s">
        <v>718</v>
      </c>
      <c r="H145" s="9" t="s">
        <v>18</v>
      </c>
      <c r="I145" s="9" t="s">
        <v>19</v>
      </c>
      <c r="J145" s="9" t="s">
        <v>31</v>
      </c>
      <c r="K145" s="13">
        <v>0</v>
      </c>
      <c r="L145" s="14" t="str">
        <v>30K–40K</v>
      </c>
      <c r="N145" s="92">
        <v>45084</v>
      </c>
      <c r="O145" s="88">
        <v>26468</v>
      </c>
    </row>
    <row r="146" spans="1:15">
      <c r="A146" s="9" t="s">
        <v>719</v>
      </c>
      <c r="B146" s="9" t="s">
        <v>720</v>
      </c>
      <c r="C146" s="10">
        <v>45046</v>
      </c>
      <c r="D146" s="11">
        <v>21973</v>
      </c>
      <c r="E146" s="12" t="s">
        <v>36</v>
      </c>
      <c r="F146" s="9" t="s">
        <v>51</v>
      </c>
      <c r="G146" s="9" t="s">
        <v>723</v>
      </c>
      <c r="H146" s="9" t="s">
        <v>45</v>
      </c>
      <c r="I146" s="9" t="s">
        <v>30</v>
      </c>
      <c r="J146" s="9" t="s">
        <v>74</v>
      </c>
      <c r="K146" s="13">
        <v>0</v>
      </c>
      <c r="L146" s="14" t="str">
        <v>20K–30K</v>
      </c>
      <c r="N146" s="92">
        <v>45085</v>
      </c>
      <c r="O146" s="88">
        <v>38983</v>
      </c>
    </row>
    <row r="147" spans="1:15">
      <c r="A147" s="9" t="s">
        <v>724</v>
      </c>
      <c r="B147" s="9" t="s">
        <v>725</v>
      </c>
      <c r="C147" s="10">
        <v>45172</v>
      </c>
      <c r="D147" s="11">
        <v>31724</v>
      </c>
      <c r="E147" s="12" t="s">
        <v>15</v>
      </c>
      <c r="F147" s="9" t="s">
        <v>27</v>
      </c>
      <c r="G147" s="9" t="s">
        <v>727</v>
      </c>
      <c r="H147" s="9" t="s">
        <v>45</v>
      </c>
      <c r="I147" s="9" t="s">
        <v>19</v>
      </c>
      <c r="J147" s="9" t="s">
        <v>74</v>
      </c>
      <c r="K147" s="13">
        <v>0</v>
      </c>
      <c r="L147" s="14" t="str">
        <v>30K–40K</v>
      </c>
      <c r="N147" s="92">
        <v>45086</v>
      </c>
      <c r="O147" s="88">
        <v>38886</v>
      </c>
    </row>
    <row r="148" spans="1:15">
      <c r="A148" s="9" t="s">
        <v>728</v>
      </c>
      <c r="B148" s="9" t="s">
        <v>729</v>
      </c>
      <c r="C148" s="10">
        <v>45220</v>
      </c>
      <c r="D148" s="11">
        <v>26186</v>
      </c>
      <c r="E148" s="12" t="s">
        <v>26</v>
      </c>
      <c r="F148" s="9" t="s">
        <v>27</v>
      </c>
      <c r="G148" s="9" t="s">
        <v>732</v>
      </c>
      <c r="H148" s="9" t="s">
        <v>57</v>
      </c>
      <c r="I148" s="9" t="s">
        <v>46</v>
      </c>
      <c r="J148" s="9" t="s">
        <v>20</v>
      </c>
      <c r="K148" s="13">
        <v>0</v>
      </c>
      <c r="L148" s="14" t="str">
        <v>20K–30K</v>
      </c>
      <c r="N148" s="92">
        <v>45087</v>
      </c>
      <c r="O148" s="88">
        <v>103459</v>
      </c>
    </row>
    <row r="149" spans="1:15">
      <c r="A149" s="9" t="s">
        <v>733</v>
      </c>
      <c r="B149" s="9" t="s">
        <v>734</v>
      </c>
      <c r="C149" s="10">
        <v>45046</v>
      </c>
      <c r="D149" s="11">
        <v>5348</v>
      </c>
      <c r="E149" s="12" t="s">
        <v>15</v>
      </c>
      <c r="F149" s="9" t="s">
        <v>27</v>
      </c>
      <c r="G149" s="9" t="s">
        <v>736</v>
      </c>
      <c r="H149" s="9" t="s">
        <v>38</v>
      </c>
      <c r="I149" s="9" t="s">
        <v>46</v>
      </c>
      <c r="J149" s="9" t="s">
        <v>39</v>
      </c>
      <c r="K149" s="13">
        <v>0</v>
      </c>
      <c r="L149" s="14" t="str">
        <v>5K–10K</v>
      </c>
      <c r="N149" s="92">
        <v>45089</v>
      </c>
      <c r="O149" s="88">
        <v>18442</v>
      </c>
    </row>
    <row r="150" spans="1:15">
      <c r="A150" s="9" t="s">
        <v>737</v>
      </c>
      <c r="B150" s="9" t="s">
        <v>738</v>
      </c>
      <c r="C150" s="10">
        <v>45210</v>
      </c>
      <c r="D150" s="11">
        <v>34229</v>
      </c>
      <c r="E150" s="12" t="s">
        <v>15</v>
      </c>
      <c r="F150" s="9" t="s">
        <v>16</v>
      </c>
      <c r="G150" s="9" t="s">
        <v>740</v>
      </c>
      <c r="H150" s="9" t="s">
        <v>57</v>
      </c>
      <c r="I150" s="9" t="s">
        <v>30</v>
      </c>
      <c r="J150" s="9" t="s">
        <v>99</v>
      </c>
      <c r="K150" s="13">
        <v>0</v>
      </c>
      <c r="L150" s="14" t="str">
        <v>30K–40K</v>
      </c>
      <c r="N150" s="92">
        <v>45092</v>
      </c>
      <c r="O150" s="88">
        <v>130195</v>
      </c>
    </row>
    <row r="151" spans="1:15">
      <c r="A151" s="9" t="s">
        <v>741</v>
      </c>
      <c r="B151" s="9" t="s">
        <v>742</v>
      </c>
      <c r="C151" s="10">
        <v>44978</v>
      </c>
      <c r="D151" s="11">
        <v>35395</v>
      </c>
      <c r="E151" s="12" t="s">
        <v>15</v>
      </c>
      <c r="F151" s="9" t="s">
        <v>16</v>
      </c>
      <c r="G151" s="9" t="s">
        <v>745</v>
      </c>
      <c r="H151" s="9" t="s">
        <v>38</v>
      </c>
      <c r="I151" s="9" t="s">
        <v>30</v>
      </c>
      <c r="J151" s="9" t="s">
        <v>39</v>
      </c>
      <c r="K151" s="13">
        <v>0</v>
      </c>
      <c r="L151" s="14" t="str">
        <v>30K–40K</v>
      </c>
      <c r="N151" s="92">
        <v>45093</v>
      </c>
      <c r="O151" s="88">
        <v>63946</v>
      </c>
    </row>
    <row r="152" spans="1:15">
      <c r="A152" s="9" t="s">
        <v>746</v>
      </c>
      <c r="B152" s="9" t="s">
        <v>747</v>
      </c>
      <c r="C152" s="10">
        <v>45005</v>
      </c>
      <c r="D152" s="11">
        <v>25997</v>
      </c>
      <c r="E152" s="12" t="s">
        <v>36</v>
      </c>
      <c r="F152" s="9" t="s">
        <v>51</v>
      </c>
      <c r="G152" s="9" t="s">
        <v>749</v>
      </c>
      <c r="H152" s="9" t="s">
        <v>18</v>
      </c>
      <c r="I152" s="9" t="s">
        <v>30</v>
      </c>
      <c r="J152" s="9" t="s">
        <v>20</v>
      </c>
      <c r="K152" s="13">
        <v>0</v>
      </c>
      <c r="L152" s="14" t="str">
        <v>20K–30K</v>
      </c>
      <c r="N152" s="92">
        <v>45094</v>
      </c>
      <c r="O152" s="88">
        <v>59218</v>
      </c>
    </row>
    <row r="153" spans="1:15">
      <c r="A153" s="9" t="s">
        <v>750</v>
      </c>
      <c r="B153" s="9" t="s">
        <v>751</v>
      </c>
      <c r="C153" s="10">
        <v>45013</v>
      </c>
      <c r="D153" s="11">
        <v>4865</v>
      </c>
      <c r="E153" s="12" t="s">
        <v>36</v>
      </c>
      <c r="F153" s="9" t="s">
        <v>27</v>
      </c>
      <c r="G153" s="9" t="s">
        <v>754</v>
      </c>
      <c r="H153" s="9" t="s">
        <v>38</v>
      </c>
      <c r="I153" s="9" t="s">
        <v>19</v>
      </c>
      <c r="J153" s="9" t="s">
        <v>74</v>
      </c>
      <c r="K153" s="13">
        <v>0</v>
      </c>
      <c r="L153" s="14" t="str">
        <v>0–5K</v>
      </c>
      <c r="N153" s="92">
        <v>45095</v>
      </c>
      <c r="O153" s="88">
        <v>52135</v>
      </c>
    </row>
    <row r="154" spans="1:15">
      <c r="A154" s="9" t="s">
        <v>755</v>
      </c>
      <c r="B154" s="9" t="s">
        <v>756</v>
      </c>
      <c r="C154" s="10">
        <v>45022</v>
      </c>
      <c r="D154" s="11">
        <v>13852</v>
      </c>
      <c r="E154" s="12" t="s">
        <v>26</v>
      </c>
      <c r="F154" s="9" t="s">
        <v>27</v>
      </c>
      <c r="G154" s="9" t="s">
        <v>758</v>
      </c>
      <c r="H154" s="9" t="s">
        <v>45</v>
      </c>
      <c r="I154" s="9" t="s">
        <v>19</v>
      </c>
      <c r="J154" s="9" t="s">
        <v>20</v>
      </c>
      <c r="K154" s="13">
        <v>0</v>
      </c>
      <c r="L154" s="14" t="str">
        <v>10K–15K</v>
      </c>
      <c r="N154" s="92">
        <v>45097</v>
      </c>
      <c r="O154" s="88">
        <v>40352</v>
      </c>
    </row>
    <row r="155" spans="1:15">
      <c r="A155" s="9" t="s">
        <v>759</v>
      </c>
      <c r="B155" s="9" t="s">
        <v>760</v>
      </c>
      <c r="C155" s="10">
        <v>44935</v>
      </c>
      <c r="D155" s="11">
        <v>21709</v>
      </c>
      <c r="E155" s="12" t="s">
        <v>36</v>
      </c>
      <c r="F155" s="9" t="s">
        <v>16</v>
      </c>
      <c r="G155" s="9" t="s">
        <v>763</v>
      </c>
      <c r="H155" s="9" t="s">
        <v>38</v>
      </c>
      <c r="I155" s="9" t="s">
        <v>19</v>
      </c>
      <c r="J155" s="9" t="s">
        <v>31</v>
      </c>
      <c r="K155" s="13">
        <v>0</v>
      </c>
      <c r="L155" s="14" t="str">
        <v>20K–30K</v>
      </c>
      <c r="N155" s="92">
        <v>45098</v>
      </c>
      <c r="O155" s="88">
        <v>40891</v>
      </c>
    </row>
    <row r="156" spans="1:15">
      <c r="A156" s="9" t="s">
        <v>764</v>
      </c>
      <c r="B156" s="9" t="s">
        <v>765</v>
      </c>
      <c r="C156" s="10">
        <v>45239</v>
      </c>
      <c r="D156" s="11">
        <v>29804</v>
      </c>
      <c r="E156" s="12" t="s">
        <v>36</v>
      </c>
      <c r="F156" s="9" t="s">
        <v>27</v>
      </c>
      <c r="G156" s="9" t="s">
        <v>768</v>
      </c>
      <c r="H156" s="9" t="s">
        <v>57</v>
      </c>
      <c r="I156" s="9" t="s">
        <v>30</v>
      </c>
      <c r="J156" s="9" t="s">
        <v>39</v>
      </c>
      <c r="K156" s="13">
        <v>0</v>
      </c>
      <c r="L156" s="14" t="str">
        <v>20K–30K</v>
      </c>
      <c r="N156" s="92">
        <v>45099</v>
      </c>
      <c r="O156" s="88">
        <v>64674</v>
      </c>
    </row>
    <row r="157" spans="1:15">
      <c r="A157" s="9" t="s">
        <v>769</v>
      </c>
      <c r="B157" s="9" t="s">
        <v>770</v>
      </c>
      <c r="C157" s="10">
        <v>45212</v>
      </c>
      <c r="D157" s="11">
        <v>16736</v>
      </c>
      <c r="E157" s="12" t="s">
        <v>36</v>
      </c>
      <c r="F157" s="9" t="s">
        <v>16</v>
      </c>
      <c r="G157" s="9" t="s">
        <v>772</v>
      </c>
      <c r="H157" s="9" t="s">
        <v>29</v>
      </c>
      <c r="I157" s="9" t="s">
        <v>19</v>
      </c>
      <c r="J157" s="9" t="s">
        <v>20</v>
      </c>
      <c r="K157" s="13">
        <v>0</v>
      </c>
      <c r="L157" s="14" t="str">
        <v>15K–20K</v>
      </c>
      <c r="N157" s="92">
        <v>45100</v>
      </c>
      <c r="O157" s="88">
        <v>314</v>
      </c>
    </row>
    <row r="158" spans="1:15">
      <c r="A158" s="9" t="s">
        <v>773</v>
      </c>
      <c r="B158" s="9" t="s">
        <v>774</v>
      </c>
      <c r="C158" s="10">
        <v>45083</v>
      </c>
      <c r="D158" s="11">
        <v>43041</v>
      </c>
      <c r="E158" s="12" t="s">
        <v>36</v>
      </c>
      <c r="F158" s="9" t="s">
        <v>27</v>
      </c>
      <c r="G158" s="9" t="s">
        <v>777</v>
      </c>
      <c r="H158" s="9" t="s">
        <v>29</v>
      </c>
      <c r="I158" s="9" t="s">
        <v>46</v>
      </c>
      <c r="J158" s="9" t="s">
        <v>99</v>
      </c>
      <c r="K158" s="13">
        <v>0</v>
      </c>
      <c r="L158" s="14" t="str">
        <v>40K+</v>
      </c>
      <c r="N158" s="92">
        <v>45101</v>
      </c>
      <c r="O158" s="88">
        <v>28658</v>
      </c>
    </row>
    <row r="159" spans="1:15">
      <c r="A159" s="9" t="s">
        <v>778</v>
      </c>
      <c r="B159" s="9" t="s">
        <v>779</v>
      </c>
      <c r="C159" s="10">
        <v>45113</v>
      </c>
      <c r="D159" s="11">
        <v>34594</v>
      </c>
      <c r="E159" s="12" t="s">
        <v>36</v>
      </c>
      <c r="F159" s="9" t="s">
        <v>27</v>
      </c>
      <c r="G159" s="9" t="s">
        <v>782</v>
      </c>
      <c r="H159" s="9" t="s">
        <v>18</v>
      </c>
      <c r="I159" s="9" t="s">
        <v>30</v>
      </c>
      <c r="J159" s="9" t="s">
        <v>39</v>
      </c>
      <c r="K159" s="13">
        <v>0</v>
      </c>
      <c r="L159" s="14" t="str">
        <v>30K–40K</v>
      </c>
      <c r="N159" s="92">
        <v>45103</v>
      </c>
      <c r="O159" s="88">
        <v>52367</v>
      </c>
    </row>
    <row r="160" spans="1:15">
      <c r="A160" s="9" t="s">
        <v>783</v>
      </c>
      <c r="B160" s="9" t="s">
        <v>784</v>
      </c>
      <c r="C160" s="10">
        <v>45038</v>
      </c>
      <c r="D160" s="11">
        <v>31025</v>
      </c>
      <c r="E160" s="12" t="s">
        <v>15</v>
      </c>
      <c r="F160" s="9" t="s">
        <v>16</v>
      </c>
      <c r="G160" s="9" t="s">
        <v>787</v>
      </c>
      <c r="H160" s="9" t="s">
        <v>18</v>
      </c>
      <c r="I160" s="9" t="s">
        <v>68</v>
      </c>
      <c r="J160" s="9" t="s">
        <v>31</v>
      </c>
      <c r="K160" s="13">
        <v>0</v>
      </c>
      <c r="L160" s="14" t="str">
        <v>30K–40K</v>
      </c>
      <c r="N160" s="92">
        <v>45104</v>
      </c>
      <c r="O160" s="88">
        <v>48531</v>
      </c>
    </row>
    <row r="161" spans="1:15">
      <c r="A161" s="9" t="s">
        <v>788</v>
      </c>
      <c r="B161" s="9" t="s">
        <v>789</v>
      </c>
      <c r="C161" s="10">
        <v>45071</v>
      </c>
      <c r="D161" s="11">
        <v>34550</v>
      </c>
      <c r="E161" s="12" t="s">
        <v>15</v>
      </c>
      <c r="F161" s="9" t="s">
        <v>51</v>
      </c>
      <c r="G161" s="9" t="s">
        <v>791</v>
      </c>
      <c r="H161" s="9" t="s">
        <v>29</v>
      </c>
      <c r="I161" s="9" t="s">
        <v>19</v>
      </c>
      <c r="J161" s="9" t="s">
        <v>20</v>
      </c>
      <c r="K161" s="13">
        <v>0</v>
      </c>
      <c r="L161" s="14" t="str">
        <v>30K–40K</v>
      </c>
      <c r="N161" s="92">
        <v>45105</v>
      </c>
      <c r="O161" s="88">
        <v>82630</v>
      </c>
    </row>
    <row r="162" spans="1:15">
      <c r="A162" s="9" t="s">
        <v>792</v>
      </c>
      <c r="B162" s="9" t="s">
        <v>793</v>
      </c>
      <c r="C162" s="10">
        <v>44986</v>
      </c>
      <c r="D162" s="11">
        <v>13719</v>
      </c>
      <c r="E162" s="12" t="s">
        <v>36</v>
      </c>
      <c r="F162" s="9" t="s">
        <v>27</v>
      </c>
      <c r="G162" s="9" t="s">
        <v>796</v>
      </c>
      <c r="H162" s="9" t="s">
        <v>29</v>
      </c>
      <c r="I162" s="9" t="s">
        <v>46</v>
      </c>
      <c r="J162" s="9" t="s">
        <v>99</v>
      </c>
      <c r="K162" s="13">
        <v>0</v>
      </c>
      <c r="L162" s="14" t="str">
        <v>10K–15K</v>
      </c>
      <c r="N162" s="92">
        <v>45106</v>
      </c>
      <c r="O162" s="88">
        <v>39127</v>
      </c>
    </row>
    <row r="163" spans="1:15">
      <c r="A163" s="9" t="s">
        <v>797</v>
      </c>
      <c r="B163" s="9" t="s">
        <v>798</v>
      </c>
      <c r="C163" s="10">
        <v>45174</v>
      </c>
      <c r="D163" s="11">
        <v>10518</v>
      </c>
      <c r="E163" s="12" t="s">
        <v>36</v>
      </c>
      <c r="F163" s="9" t="s">
        <v>16</v>
      </c>
      <c r="G163" s="9" t="s">
        <v>801</v>
      </c>
      <c r="H163" s="9" t="s">
        <v>29</v>
      </c>
      <c r="I163" s="9" t="s">
        <v>30</v>
      </c>
      <c r="J163" s="9" t="s">
        <v>74</v>
      </c>
      <c r="K163" s="13">
        <v>0</v>
      </c>
      <c r="L163" s="14" t="str">
        <v>10K–15K</v>
      </c>
      <c r="N163" s="92">
        <v>45108</v>
      </c>
      <c r="O163" s="88">
        <v>54827</v>
      </c>
    </row>
    <row r="164" spans="1:15">
      <c r="A164" s="9" t="s">
        <v>802</v>
      </c>
      <c r="B164" s="9" t="s">
        <v>803</v>
      </c>
      <c r="C164" s="10">
        <v>44934</v>
      </c>
      <c r="D164" s="11">
        <v>25049</v>
      </c>
      <c r="E164" s="12" t="s">
        <v>15</v>
      </c>
      <c r="F164" s="9" t="s">
        <v>16</v>
      </c>
      <c r="G164" s="9" t="s">
        <v>806</v>
      </c>
      <c r="H164" s="9" t="s">
        <v>45</v>
      </c>
      <c r="I164" s="9" t="s">
        <v>30</v>
      </c>
      <c r="J164" s="9" t="s">
        <v>31</v>
      </c>
      <c r="K164" s="13">
        <v>0</v>
      </c>
      <c r="L164" s="14" t="str">
        <v>20K–30K</v>
      </c>
      <c r="N164" s="92">
        <v>45110</v>
      </c>
      <c r="O164" s="88">
        <v>36476</v>
      </c>
    </row>
    <row r="165" spans="1:15">
      <c r="A165" s="9" t="s">
        <v>807</v>
      </c>
      <c r="B165" s="9" t="s">
        <v>808</v>
      </c>
      <c r="C165" s="10">
        <v>45215</v>
      </c>
      <c r="D165" s="11">
        <v>16031</v>
      </c>
      <c r="E165" s="12" t="s">
        <v>15</v>
      </c>
      <c r="F165" s="9" t="s">
        <v>27</v>
      </c>
      <c r="G165" s="9" t="s">
        <v>811</v>
      </c>
      <c r="H165" s="9" t="s">
        <v>57</v>
      </c>
      <c r="I165" s="9" t="s">
        <v>19</v>
      </c>
      <c r="J165" s="9" t="s">
        <v>39</v>
      </c>
      <c r="K165" s="13">
        <v>0</v>
      </c>
      <c r="L165" s="14" t="str">
        <v>15K–20K</v>
      </c>
      <c r="N165" s="92">
        <v>45111</v>
      </c>
      <c r="O165" s="88">
        <v>122877</v>
      </c>
    </row>
    <row r="166" spans="1:15">
      <c r="A166" s="9" t="s">
        <v>812</v>
      </c>
      <c r="B166" s="9" t="s">
        <v>813</v>
      </c>
      <c r="C166" s="10">
        <v>45139</v>
      </c>
      <c r="D166" s="11">
        <v>6693</v>
      </c>
      <c r="E166" s="12" t="s">
        <v>36</v>
      </c>
      <c r="F166" s="9" t="s">
        <v>16</v>
      </c>
      <c r="G166" s="9" t="s">
        <v>816</v>
      </c>
      <c r="H166" s="9" t="s">
        <v>45</v>
      </c>
      <c r="I166" s="9" t="s">
        <v>68</v>
      </c>
      <c r="J166" s="9" t="s">
        <v>74</v>
      </c>
      <c r="K166" s="13">
        <v>0</v>
      </c>
      <c r="L166" s="14" t="str">
        <v>5K–10K</v>
      </c>
      <c r="N166" s="92">
        <v>45112</v>
      </c>
      <c r="O166" s="88">
        <v>32557</v>
      </c>
    </row>
    <row r="167" spans="1:15">
      <c r="A167" s="9" t="s">
        <v>817</v>
      </c>
      <c r="B167" s="9" t="s">
        <v>818</v>
      </c>
      <c r="C167" s="10">
        <v>45162</v>
      </c>
      <c r="D167" s="11">
        <v>3368</v>
      </c>
      <c r="E167" s="12" t="s">
        <v>26</v>
      </c>
      <c r="F167" s="9" t="s">
        <v>16</v>
      </c>
      <c r="G167" s="9" t="s">
        <v>820</v>
      </c>
      <c r="H167" s="9" t="s">
        <v>29</v>
      </c>
      <c r="I167" s="9" t="s">
        <v>68</v>
      </c>
      <c r="J167" s="9" t="s">
        <v>39</v>
      </c>
      <c r="K167" s="13">
        <v>0</v>
      </c>
      <c r="L167" s="14" t="str">
        <v>0–5K</v>
      </c>
      <c r="N167" s="92">
        <v>45113</v>
      </c>
      <c r="O167" s="88">
        <v>70184</v>
      </c>
    </row>
    <row r="168" spans="1:15">
      <c r="A168" s="9" t="s">
        <v>821</v>
      </c>
      <c r="B168" s="9" t="s">
        <v>822</v>
      </c>
      <c r="C168" s="10">
        <v>45002</v>
      </c>
      <c r="D168" s="11">
        <v>35989</v>
      </c>
      <c r="E168" s="12" t="s">
        <v>15</v>
      </c>
      <c r="F168" s="9" t="s">
        <v>27</v>
      </c>
      <c r="G168" s="9" t="s">
        <v>825</v>
      </c>
      <c r="H168" s="9" t="s">
        <v>29</v>
      </c>
      <c r="I168" s="9" t="s">
        <v>19</v>
      </c>
      <c r="J168" s="9" t="s">
        <v>20</v>
      </c>
      <c r="K168" s="13">
        <v>0</v>
      </c>
      <c r="L168" s="14" t="str">
        <v>30K–40K</v>
      </c>
      <c r="N168" s="92">
        <v>45115</v>
      </c>
      <c r="O168" s="88">
        <v>18168</v>
      </c>
    </row>
    <row r="169" spans="1:15">
      <c r="A169" s="9" t="s">
        <v>826</v>
      </c>
      <c r="B169" s="9" t="s">
        <v>827</v>
      </c>
      <c r="C169" s="10">
        <v>45148</v>
      </c>
      <c r="D169" s="11">
        <v>42760</v>
      </c>
      <c r="E169" s="12" t="s">
        <v>15</v>
      </c>
      <c r="F169" s="9" t="s">
        <v>27</v>
      </c>
      <c r="G169" s="9" t="s">
        <v>830</v>
      </c>
      <c r="H169" s="9" t="s">
        <v>57</v>
      </c>
      <c r="I169" s="9" t="s">
        <v>30</v>
      </c>
      <c r="J169" s="9" t="s">
        <v>74</v>
      </c>
      <c r="K169" s="13">
        <v>0</v>
      </c>
      <c r="L169" s="14" t="str">
        <v>40K+</v>
      </c>
      <c r="N169" s="92">
        <v>45116</v>
      </c>
      <c r="O169" s="88">
        <v>7054</v>
      </c>
    </row>
    <row r="170" spans="1:15">
      <c r="A170" s="9" t="s">
        <v>831</v>
      </c>
      <c r="B170" s="9" t="s">
        <v>832</v>
      </c>
      <c r="C170" s="10">
        <v>44967</v>
      </c>
      <c r="D170" s="11">
        <v>33450</v>
      </c>
      <c r="E170" s="12" t="s">
        <v>15</v>
      </c>
      <c r="F170" s="9" t="s">
        <v>51</v>
      </c>
      <c r="G170" s="9" t="s">
        <v>835</v>
      </c>
      <c r="H170" s="9" t="s">
        <v>57</v>
      </c>
      <c r="I170" s="9" t="s">
        <v>19</v>
      </c>
      <c r="J170" s="9" t="s">
        <v>99</v>
      </c>
      <c r="K170" s="13">
        <v>0</v>
      </c>
      <c r="L170" s="14" t="str">
        <v>30K–40K</v>
      </c>
      <c r="N170" s="92">
        <v>45117</v>
      </c>
      <c r="O170" s="88">
        <v>53342</v>
      </c>
    </row>
    <row r="171" spans="1:15">
      <c r="A171" s="9" t="s">
        <v>836</v>
      </c>
      <c r="B171" s="9" t="s">
        <v>837</v>
      </c>
      <c r="C171" s="10">
        <v>44927</v>
      </c>
      <c r="D171" s="11">
        <v>38406</v>
      </c>
      <c r="E171" s="12" t="s">
        <v>36</v>
      </c>
      <c r="F171" s="9" t="s">
        <v>27</v>
      </c>
      <c r="G171" s="9" t="s">
        <v>840</v>
      </c>
      <c r="H171" s="9" t="s">
        <v>57</v>
      </c>
      <c r="I171" s="9" t="s">
        <v>30</v>
      </c>
      <c r="J171" s="9" t="s">
        <v>74</v>
      </c>
      <c r="K171" s="13">
        <v>0</v>
      </c>
      <c r="L171" s="14" t="str">
        <v>30K–40K</v>
      </c>
      <c r="N171" s="92">
        <v>45119</v>
      </c>
      <c r="O171" s="88">
        <v>40573</v>
      </c>
    </row>
    <row r="172" spans="1:15">
      <c r="A172" s="9" t="s">
        <v>841</v>
      </c>
      <c r="B172" s="9" t="s">
        <v>842</v>
      </c>
      <c r="C172" s="10">
        <v>45139</v>
      </c>
      <c r="D172" s="11">
        <v>42117</v>
      </c>
      <c r="E172" s="12" t="s">
        <v>36</v>
      </c>
      <c r="F172" s="9" t="s">
        <v>51</v>
      </c>
      <c r="G172" s="9" t="s">
        <v>844</v>
      </c>
      <c r="H172" s="9" t="s">
        <v>29</v>
      </c>
      <c r="I172" s="9" t="s">
        <v>46</v>
      </c>
      <c r="J172" s="9" t="s">
        <v>99</v>
      </c>
      <c r="K172" s="13">
        <v>0</v>
      </c>
      <c r="L172" s="14" t="str">
        <v>40K+</v>
      </c>
      <c r="N172" s="92">
        <v>45120</v>
      </c>
      <c r="O172" s="88">
        <v>96461</v>
      </c>
    </row>
    <row r="173" spans="1:15">
      <c r="A173" s="9" t="s">
        <v>845</v>
      </c>
      <c r="B173" s="9" t="s">
        <v>846</v>
      </c>
      <c r="C173" s="10">
        <v>45036</v>
      </c>
      <c r="D173" s="11">
        <v>33243</v>
      </c>
      <c r="E173" s="12" t="s">
        <v>36</v>
      </c>
      <c r="F173" s="9" t="s">
        <v>16</v>
      </c>
      <c r="G173" s="9" t="s">
        <v>849</v>
      </c>
      <c r="H173" s="9" t="s">
        <v>18</v>
      </c>
      <c r="I173" s="9" t="s">
        <v>19</v>
      </c>
      <c r="J173" s="9" t="s">
        <v>99</v>
      </c>
      <c r="K173" s="13">
        <v>0</v>
      </c>
      <c r="L173" s="14" t="str">
        <v>30K–40K</v>
      </c>
      <c r="N173" s="92">
        <v>45121</v>
      </c>
      <c r="O173" s="88">
        <v>82230</v>
      </c>
    </row>
    <row r="174" spans="1:15">
      <c r="A174" s="9" t="s">
        <v>850</v>
      </c>
      <c r="B174" s="9" t="s">
        <v>851</v>
      </c>
      <c r="C174" s="10">
        <v>45019</v>
      </c>
      <c r="D174" s="11">
        <v>2611</v>
      </c>
      <c r="E174" s="12" t="s">
        <v>36</v>
      </c>
      <c r="F174" s="9" t="s">
        <v>16</v>
      </c>
      <c r="G174" s="9" t="s">
        <v>854</v>
      </c>
      <c r="H174" s="9" t="s">
        <v>18</v>
      </c>
      <c r="I174" s="9" t="s">
        <v>68</v>
      </c>
      <c r="J174" s="9" t="s">
        <v>39</v>
      </c>
      <c r="K174" s="13">
        <v>0</v>
      </c>
      <c r="L174" s="14" t="str">
        <v>0–5K</v>
      </c>
      <c r="N174" s="92">
        <v>45122</v>
      </c>
      <c r="O174" s="88">
        <v>80453</v>
      </c>
    </row>
    <row r="175" spans="1:15">
      <c r="A175" s="9" t="s">
        <v>855</v>
      </c>
      <c r="B175" s="9" t="s">
        <v>856</v>
      </c>
      <c r="C175" s="10">
        <v>45132</v>
      </c>
      <c r="D175" s="11">
        <v>47894</v>
      </c>
      <c r="E175" s="12" t="s">
        <v>36</v>
      </c>
      <c r="F175" s="9" t="s">
        <v>16</v>
      </c>
      <c r="G175" s="9" t="s">
        <v>858</v>
      </c>
      <c r="H175" s="9" t="s">
        <v>57</v>
      </c>
      <c r="I175" s="9" t="s">
        <v>46</v>
      </c>
      <c r="J175" s="9" t="s">
        <v>74</v>
      </c>
      <c r="K175" s="13">
        <v>0</v>
      </c>
      <c r="L175" s="14" t="str">
        <v>40K+</v>
      </c>
      <c r="N175" s="92">
        <v>45123</v>
      </c>
      <c r="O175" s="88">
        <v>15825</v>
      </c>
    </row>
    <row r="176" spans="1:15">
      <c r="A176" s="9" t="s">
        <v>859</v>
      </c>
      <c r="B176" s="9" t="s">
        <v>860</v>
      </c>
      <c r="C176" s="10">
        <v>45092</v>
      </c>
      <c r="D176" s="11">
        <v>8913</v>
      </c>
      <c r="E176" s="12" t="s">
        <v>26</v>
      </c>
      <c r="F176" s="9" t="s">
        <v>16</v>
      </c>
      <c r="G176" s="9" t="s">
        <v>863</v>
      </c>
      <c r="H176" s="9" t="s">
        <v>38</v>
      </c>
      <c r="I176" s="9" t="s">
        <v>30</v>
      </c>
      <c r="J176" s="9" t="s">
        <v>99</v>
      </c>
      <c r="K176" s="13">
        <v>0</v>
      </c>
      <c r="L176" s="14" t="str">
        <v>5K–10K</v>
      </c>
      <c r="N176" s="92">
        <v>45124</v>
      </c>
      <c r="O176" s="88">
        <v>60290</v>
      </c>
    </row>
    <row r="177" spans="1:15">
      <c r="A177" s="9" t="s">
        <v>864</v>
      </c>
      <c r="B177" s="9" t="s">
        <v>865</v>
      </c>
      <c r="C177" s="10">
        <v>44988</v>
      </c>
      <c r="D177" s="11">
        <v>14461</v>
      </c>
      <c r="E177" s="12" t="s">
        <v>15</v>
      </c>
      <c r="F177" s="9" t="s">
        <v>16</v>
      </c>
      <c r="G177" s="9" t="s">
        <v>868</v>
      </c>
      <c r="H177" s="9" t="s">
        <v>45</v>
      </c>
      <c r="I177" s="9" t="s">
        <v>46</v>
      </c>
      <c r="J177" s="9" t="s">
        <v>20</v>
      </c>
      <c r="K177" s="13">
        <v>0</v>
      </c>
      <c r="L177" s="14" t="str">
        <v>10K–15K</v>
      </c>
      <c r="N177" s="92">
        <v>45125</v>
      </c>
      <c r="O177" s="88">
        <v>76954</v>
      </c>
    </row>
    <row r="178" spans="1:15">
      <c r="A178" s="9" t="s">
        <v>869</v>
      </c>
      <c r="B178" s="9" t="s">
        <v>870</v>
      </c>
      <c r="C178" s="10">
        <v>45030</v>
      </c>
      <c r="D178" s="11">
        <v>14625</v>
      </c>
      <c r="E178" s="12" t="s">
        <v>26</v>
      </c>
      <c r="F178" s="9" t="s">
        <v>16</v>
      </c>
      <c r="G178" s="9" t="s">
        <v>873</v>
      </c>
      <c r="H178" s="9" t="s">
        <v>45</v>
      </c>
      <c r="I178" s="9" t="s">
        <v>46</v>
      </c>
      <c r="J178" s="9" t="s">
        <v>99</v>
      </c>
      <c r="K178" s="13">
        <v>0</v>
      </c>
      <c r="L178" s="14" t="str">
        <v>10K–15K</v>
      </c>
      <c r="N178" s="92">
        <v>45126</v>
      </c>
      <c r="O178" s="88">
        <v>41463</v>
      </c>
    </row>
    <row r="179" spans="1:15">
      <c r="A179" s="9" t="s">
        <v>874</v>
      </c>
      <c r="B179" s="9" t="s">
        <v>875</v>
      </c>
      <c r="C179" s="10">
        <v>44995</v>
      </c>
      <c r="D179" s="11">
        <v>25798</v>
      </c>
      <c r="E179" s="12" t="s">
        <v>15</v>
      </c>
      <c r="F179" s="9" t="s">
        <v>16</v>
      </c>
      <c r="G179" s="9" t="s">
        <v>216</v>
      </c>
      <c r="H179" s="9" t="s">
        <v>45</v>
      </c>
      <c r="I179" s="9" t="s">
        <v>19</v>
      </c>
      <c r="J179" s="9" t="s">
        <v>74</v>
      </c>
      <c r="K179" s="13">
        <v>0</v>
      </c>
      <c r="L179" s="14" t="str">
        <v>20K–30K</v>
      </c>
      <c r="N179" s="92">
        <v>45129</v>
      </c>
      <c r="O179" s="88">
        <v>15656</v>
      </c>
    </row>
    <row r="180" spans="1:15">
      <c r="A180" s="9" t="s">
        <v>878</v>
      </c>
      <c r="B180" s="9" t="s">
        <v>879</v>
      </c>
      <c r="C180" s="10">
        <v>45112</v>
      </c>
      <c r="D180" s="11">
        <v>8112</v>
      </c>
      <c r="E180" s="12" t="s">
        <v>15</v>
      </c>
      <c r="F180" s="9" t="s">
        <v>51</v>
      </c>
      <c r="G180" s="9" t="s">
        <v>881</v>
      </c>
      <c r="H180" s="9" t="s">
        <v>45</v>
      </c>
      <c r="I180" s="9" t="s">
        <v>30</v>
      </c>
      <c r="J180" s="9" t="s">
        <v>31</v>
      </c>
      <c r="K180" s="13">
        <v>0</v>
      </c>
      <c r="L180" s="14" t="str">
        <v>5K–10K</v>
      </c>
      <c r="N180" s="92">
        <v>45130</v>
      </c>
      <c r="O180" s="88">
        <v>93201</v>
      </c>
    </row>
    <row r="181" spans="1:15">
      <c r="A181" s="9" t="s">
        <v>882</v>
      </c>
      <c r="B181" s="9" t="s">
        <v>883</v>
      </c>
      <c r="C181" s="10">
        <v>45059</v>
      </c>
      <c r="D181" s="11">
        <v>30201</v>
      </c>
      <c r="E181" s="12" t="s">
        <v>36</v>
      </c>
      <c r="F181" s="9" t="s">
        <v>27</v>
      </c>
      <c r="G181" s="9" t="s">
        <v>885</v>
      </c>
      <c r="H181" s="9" t="s">
        <v>45</v>
      </c>
      <c r="I181" s="9" t="s">
        <v>19</v>
      </c>
      <c r="J181" s="9" t="s">
        <v>20</v>
      </c>
      <c r="K181" s="13">
        <v>0</v>
      </c>
      <c r="L181" s="14" t="str">
        <v>30K–40K</v>
      </c>
      <c r="N181" s="92">
        <v>45131</v>
      </c>
      <c r="O181" s="88">
        <v>11707</v>
      </c>
    </row>
    <row r="182" spans="1:15">
      <c r="A182" s="9" t="s">
        <v>886</v>
      </c>
      <c r="B182" s="9" t="s">
        <v>887</v>
      </c>
      <c r="C182" s="10">
        <v>45032</v>
      </c>
      <c r="D182" s="11">
        <v>884</v>
      </c>
      <c r="E182" s="12" t="s">
        <v>36</v>
      </c>
      <c r="F182" s="9" t="s">
        <v>27</v>
      </c>
      <c r="G182" s="9" t="s">
        <v>889</v>
      </c>
      <c r="H182" s="9" t="s">
        <v>57</v>
      </c>
      <c r="I182" s="9" t="s">
        <v>19</v>
      </c>
      <c r="J182" s="9" t="s">
        <v>39</v>
      </c>
      <c r="K182" s="13">
        <v>0</v>
      </c>
      <c r="L182" s="14" t="str">
        <v>0–5K</v>
      </c>
      <c r="N182" s="92">
        <v>45132</v>
      </c>
      <c r="O182" s="88">
        <v>146993</v>
      </c>
    </row>
    <row r="183" spans="1:15">
      <c r="A183" s="9" t="s">
        <v>890</v>
      </c>
      <c r="B183" s="9" t="s">
        <v>891</v>
      </c>
      <c r="C183" s="10">
        <v>44963</v>
      </c>
      <c r="D183" s="11">
        <v>7120</v>
      </c>
      <c r="E183" s="12" t="s">
        <v>26</v>
      </c>
      <c r="F183" s="9" t="s">
        <v>27</v>
      </c>
      <c r="G183" s="9" t="s">
        <v>894</v>
      </c>
      <c r="H183" s="9" t="s">
        <v>45</v>
      </c>
      <c r="I183" s="9" t="s">
        <v>19</v>
      </c>
      <c r="J183" s="9" t="s">
        <v>31</v>
      </c>
      <c r="K183" s="13">
        <v>0</v>
      </c>
      <c r="L183" s="14" t="str">
        <v>5K–10K</v>
      </c>
      <c r="N183" s="92">
        <v>45135</v>
      </c>
      <c r="O183" s="88">
        <v>67093</v>
      </c>
    </row>
    <row r="184" spans="1:15">
      <c r="A184" s="9" t="s">
        <v>895</v>
      </c>
      <c r="B184" s="9" t="s">
        <v>896</v>
      </c>
      <c r="C184" s="10">
        <v>45263</v>
      </c>
      <c r="D184" s="11">
        <v>16195</v>
      </c>
      <c r="E184" s="12" t="s">
        <v>15</v>
      </c>
      <c r="F184" s="9" t="s">
        <v>16</v>
      </c>
      <c r="G184" s="9" t="s">
        <v>898</v>
      </c>
      <c r="H184" s="9" t="s">
        <v>38</v>
      </c>
      <c r="I184" s="9" t="s">
        <v>30</v>
      </c>
      <c r="J184" s="9" t="s">
        <v>20</v>
      </c>
      <c r="K184" s="13">
        <v>0</v>
      </c>
      <c r="L184" s="14" t="str">
        <v>15K–20K</v>
      </c>
      <c r="N184" s="92">
        <v>45137</v>
      </c>
      <c r="O184" s="88">
        <v>90368</v>
      </c>
    </row>
    <row r="185" spans="1:15">
      <c r="A185" s="9" t="s">
        <v>899</v>
      </c>
      <c r="B185" s="9" t="s">
        <v>900</v>
      </c>
      <c r="C185" s="10">
        <v>45092</v>
      </c>
      <c r="D185" s="11">
        <v>39194</v>
      </c>
      <c r="E185" s="12" t="s">
        <v>26</v>
      </c>
      <c r="F185" s="9" t="s">
        <v>16</v>
      </c>
      <c r="G185" s="9" t="s">
        <v>902</v>
      </c>
      <c r="H185" s="9" t="s">
        <v>29</v>
      </c>
      <c r="I185" s="9" t="s">
        <v>46</v>
      </c>
      <c r="J185" s="9" t="s">
        <v>31</v>
      </c>
      <c r="K185" s="13">
        <v>0</v>
      </c>
      <c r="L185" s="14" t="str">
        <v>30K–40K</v>
      </c>
      <c r="N185" s="92">
        <v>45138</v>
      </c>
      <c r="O185" s="88">
        <v>2110</v>
      </c>
    </row>
    <row r="186" spans="1:15">
      <c r="A186" s="9" t="s">
        <v>903</v>
      </c>
      <c r="B186" s="9" t="s">
        <v>904</v>
      </c>
      <c r="C186" s="10">
        <v>45149</v>
      </c>
      <c r="D186" s="11">
        <v>49476</v>
      </c>
      <c r="E186" s="12" t="s">
        <v>26</v>
      </c>
      <c r="F186" s="9" t="s">
        <v>51</v>
      </c>
      <c r="G186" s="9" t="s">
        <v>906</v>
      </c>
      <c r="H186" s="9" t="s">
        <v>38</v>
      </c>
      <c r="I186" s="9" t="s">
        <v>30</v>
      </c>
      <c r="J186" s="9" t="s">
        <v>99</v>
      </c>
      <c r="K186" s="13">
        <v>0</v>
      </c>
      <c r="L186" s="14" t="str">
        <v>40K+</v>
      </c>
      <c r="N186" s="92">
        <v>45139</v>
      </c>
      <c r="O186" s="88">
        <v>98686</v>
      </c>
    </row>
    <row r="187" spans="1:15">
      <c r="A187" s="9" t="s">
        <v>907</v>
      </c>
      <c r="B187" s="9" t="s">
        <v>908</v>
      </c>
      <c r="C187" s="10">
        <v>45218</v>
      </c>
      <c r="D187" s="11">
        <v>26137</v>
      </c>
      <c r="E187" s="12" t="s">
        <v>15</v>
      </c>
      <c r="F187" s="9" t="s">
        <v>51</v>
      </c>
      <c r="G187" s="9" t="s">
        <v>911</v>
      </c>
      <c r="H187" s="9" t="s">
        <v>18</v>
      </c>
      <c r="I187" s="9" t="s">
        <v>30</v>
      </c>
      <c r="J187" s="9" t="s">
        <v>31</v>
      </c>
      <c r="K187" s="13">
        <v>0</v>
      </c>
      <c r="L187" s="14" t="str">
        <v>20K–30K</v>
      </c>
      <c r="N187" s="92">
        <v>45140</v>
      </c>
      <c r="O187" s="88">
        <v>48442</v>
      </c>
    </row>
    <row r="188" spans="1:15">
      <c r="A188" s="9" t="s">
        <v>912</v>
      </c>
      <c r="B188" s="9" t="s">
        <v>913</v>
      </c>
      <c r="C188" s="10">
        <v>45055</v>
      </c>
      <c r="D188" s="11">
        <v>43317</v>
      </c>
      <c r="E188" s="12" t="s">
        <v>36</v>
      </c>
      <c r="F188" s="9" t="s">
        <v>27</v>
      </c>
      <c r="G188" s="9" t="s">
        <v>916</v>
      </c>
      <c r="H188" s="9" t="s">
        <v>29</v>
      </c>
      <c r="I188" s="9" t="s">
        <v>68</v>
      </c>
      <c r="J188" s="9" t="s">
        <v>74</v>
      </c>
      <c r="K188" s="13">
        <v>0</v>
      </c>
      <c r="L188" s="14" t="str">
        <v>40K+</v>
      </c>
      <c r="N188" s="92">
        <v>45141</v>
      </c>
      <c r="O188" s="88">
        <v>26800</v>
      </c>
    </row>
    <row r="189" spans="1:15">
      <c r="A189" s="9" t="s">
        <v>917</v>
      </c>
      <c r="B189" s="9" t="s">
        <v>918</v>
      </c>
      <c r="C189" s="10">
        <v>44976</v>
      </c>
      <c r="D189" s="11">
        <v>41265</v>
      </c>
      <c r="E189" s="12" t="s">
        <v>15</v>
      </c>
      <c r="F189" s="9" t="s">
        <v>27</v>
      </c>
      <c r="G189" s="9" t="s">
        <v>920</v>
      </c>
      <c r="H189" s="9" t="s">
        <v>38</v>
      </c>
      <c r="I189" s="9" t="s">
        <v>30</v>
      </c>
      <c r="J189" s="9" t="s">
        <v>74</v>
      </c>
      <c r="K189" s="13">
        <v>0</v>
      </c>
      <c r="L189" s="14" t="str">
        <v>40K+</v>
      </c>
      <c r="N189" s="92">
        <v>45142</v>
      </c>
      <c r="O189" s="88">
        <v>48599</v>
      </c>
    </row>
    <row r="190" spans="1:15">
      <c r="A190" s="9" t="s">
        <v>921</v>
      </c>
      <c r="B190" s="9" t="s">
        <v>922</v>
      </c>
      <c r="C190" s="10">
        <v>45112</v>
      </c>
      <c r="D190" s="11">
        <v>16343</v>
      </c>
      <c r="E190" s="12" t="s">
        <v>15</v>
      </c>
      <c r="F190" s="9" t="s">
        <v>16</v>
      </c>
      <c r="G190" s="9" t="s">
        <v>924</v>
      </c>
      <c r="H190" s="9" t="s">
        <v>57</v>
      </c>
      <c r="I190" s="9" t="s">
        <v>19</v>
      </c>
      <c r="J190" s="9" t="s">
        <v>31</v>
      </c>
      <c r="K190" s="13">
        <v>0</v>
      </c>
      <c r="L190" s="14" t="str">
        <v>15K–20K</v>
      </c>
      <c r="N190" s="92">
        <v>45143</v>
      </c>
      <c r="O190" s="88">
        <v>6216</v>
      </c>
    </row>
    <row r="191" spans="1:15">
      <c r="A191" s="9" t="s">
        <v>925</v>
      </c>
      <c r="B191" s="9" t="s">
        <v>926</v>
      </c>
      <c r="C191" s="10">
        <v>45192</v>
      </c>
      <c r="D191" s="11">
        <v>40834</v>
      </c>
      <c r="E191" s="12" t="s">
        <v>26</v>
      </c>
      <c r="F191" s="9" t="s">
        <v>27</v>
      </c>
      <c r="G191" s="9" t="s">
        <v>929</v>
      </c>
      <c r="H191" s="9" t="s">
        <v>38</v>
      </c>
      <c r="I191" s="9" t="s">
        <v>19</v>
      </c>
      <c r="J191" s="9" t="s">
        <v>20</v>
      </c>
      <c r="K191" s="13">
        <v>0</v>
      </c>
      <c r="L191" s="14" t="str">
        <v>40K+</v>
      </c>
      <c r="N191" s="92">
        <v>45145</v>
      </c>
      <c r="O191" s="88">
        <v>12181</v>
      </c>
    </row>
    <row r="192" spans="1:15">
      <c r="A192" s="9" t="s">
        <v>930</v>
      </c>
      <c r="B192" s="9" t="s">
        <v>931</v>
      </c>
      <c r="C192" s="10">
        <v>44977</v>
      </c>
      <c r="D192" s="11">
        <v>1017</v>
      </c>
      <c r="E192" s="12" t="s">
        <v>15</v>
      </c>
      <c r="F192" s="9" t="s">
        <v>51</v>
      </c>
      <c r="G192" s="9" t="s">
        <v>934</v>
      </c>
      <c r="H192" s="9" t="s">
        <v>38</v>
      </c>
      <c r="I192" s="9" t="s">
        <v>30</v>
      </c>
      <c r="J192" s="9" t="s">
        <v>31</v>
      </c>
      <c r="K192" s="13">
        <v>0</v>
      </c>
      <c r="L192" s="14" t="str">
        <v>0–5K</v>
      </c>
      <c r="N192" s="92">
        <v>45146</v>
      </c>
      <c r="O192" s="88">
        <v>63784</v>
      </c>
    </row>
    <row r="193" spans="1:15">
      <c r="A193" s="9" t="s">
        <v>935</v>
      </c>
      <c r="B193" s="9" t="s">
        <v>936</v>
      </c>
      <c r="C193" s="10">
        <v>45152</v>
      </c>
      <c r="D193" s="11">
        <v>13860</v>
      </c>
      <c r="E193" s="12" t="s">
        <v>26</v>
      </c>
      <c r="F193" s="9" t="s">
        <v>16</v>
      </c>
      <c r="G193" s="9" t="s">
        <v>939</v>
      </c>
      <c r="H193" s="9" t="s">
        <v>57</v>
      </c>
      <c r="I193" s="9" t="s">
        <v>30</v>
      </c>
      <c r="J193" s="9" t="s">
        <v>39</v>
      </c>
      <c r="K193" s="13">
        <v>0</v>
      </c>
      <c r="L193" s="14" t="str">
        <v>10K–15K</v>
      </c>
      <c r="N193" s="92">
        <v>45147</v>
      </c>
      <c r="O193" s="88">
        <v>3276</v>
      </c>
    </row>
    <row r="194" spans="1:15">
      <c r="A194" s="9" t="s">
        <v>940</v>
      </c>
      <c r="B194" s="9" t="s">
        <v>941</v>
      </c>
      <c r="C194" s="10">
        <v>45103</v>
      </c>
      <c r="D194" s="11">
        <v>35884</v>
      </c>
      <c r="E194" s="12" t="s">
        <v>26</v>
      </c>
      <c r="F194" s="9" t="s">
        <v>27</v>
      </c>
      <c r="G194" s="9" t="s">
        <v>944</v>
      </c>
      <c r="H194" s="9" t="s">
        <v>45</v>
      </c>
      <c r="I194" s="9" t="s">
        <v>30</v>
      </c>
      <c r="J194" s="9" t="s">
        <v>20</v>
      </c>
      <c r="K194" s="13">
        <v>0</v>
      </c>
      <c r="L194" s="14" t="str">
        <v>30K–40K</v>
      </c>
      <c r="N194" s="92">
        <v>45148</v>
      </c>
      <c r="O194" s="88">
        <v>42760</v>
      </c>
    </row>
    <row r="195" spans="1:15">
      <c r="A195" s="9" t="s">
        <v>945</v>
      </c>
      <c r="B195" s="9" t="s">
        <v>946</v>
      </c>
      <c r="C195" s="10">
        <v>44939</v>
      </c>
      <c r="D195" s="11">
        <v>25878</v>
      </c>
      <c r="E195" s="12" t="s">
        <v>26</v>
      </c>
      <c r="F195" s="9" t="s">
        <v>16</v>
      </c>
      <c r="G195" s="9" t="s">
        <v>949</v>
      </c>
      <c r="H195" s="9" t="s">
        <v>45</v>
      </c>
      <c r="I195" s="9" t="s">
        <v>19</v>
      </c>
      <c r="J195" s="9" t="s">
        <v>99</v>
      </c>
      <c r="K195" s="13">
        <v>0</v>
      </c>
      <c r="L195" s="14" t="str">
        <v>20K–30K</v>
      </c>
      <c r="N195" s="92">
        <v>45149</v>
      </c>
      <c r="O195" s="88">
        <v>77473</v>
      </c>
    </row>
    <row r="196" spans="1:15">
      <c r="A196" s="9" t="s">
        <v>950</v>
      </c>
      <c r="B196" s="9" t="s">
        <v>951</v>
      </c>
      <c r="C196" s="10">
        <v>45125</v>
      </c>
      <c r="D196" s="11">
        <v>14774</v>
      </c>
      <c r="E196" s="12" t="s">
        <v>26</v>
      </c>
      <c r="F196" s="9" t="s">
        <v>51</v>
      </c>
      <c r="G196" s="9" t="s">
        <v>954</v>
      </c>
      <c r="H196" s="9" t="s">
        <v>45</v>
      </c>
      <c r="I196" s="9" t="s">
        <v>46</v>
      </c>
      <c r="J196" s="9" t="s">
        <v>39</v>
      </c>
      <c r="K196" s="13">
        <v>0</v>
      </c>
      <c r="L196" s="14" t="str">
        <v>10K–15K</v>
      </c>
      <c r="N196" s="92">
        <v>45151</v>
      </c>
      <c r="O196" s="88">
        <v>32243</v>
      </c>
    </row>
    <row r="197" spans="1:15">
      <c r="A197" s="9" t="s">
        <v>955</v>
      </c>
      <c r="B197" s="9" t="s">
        <v>956</v>
      </c>
      <c r="C197" s="10">
        <v>45051</v>
      </c>
      <c r="D197" s="11">
        <v>40359</v>
      </c>
      <c r="E197" s="12" t="s">
        <v>26</v>
      </c>
      <c r="F197" s="9" t="s">
        <v>16</v>
      </c>
      <c r="G197" s="9" t="s">
        <v>959</v>
      </c>
      <c r="H197" s="9" t="s">
        <v>38</v>
      </c>
      <c r="I197" s="9" t="s">
        <v>68</v>
      </c>
      <c r="J197" s="9" t="s">
        <v>39</v>
      </c>
      <c r="K197" s="13">
        <v>0</v>
      </c>
      <c r="L197" s="14" t="str">
        <v>40K+</v>
      </c>
      <c r="N197" s="92">
        <v>45152</v>
      </c>
      <c r="O197" s="88">
        <v>74303</v>
      </c>
    </row>
    <row r="198" spans="1:15">
      <c r="A198" s="9" t="s">
        <v>960</v>
      </c>
      <c r="B198" s="9" t="s">
        <v>961</v>
      </c>
      <c r="C198" s="10">
        <v>45026</v>
      </c>
      <c r="D198" s="11">
        <v>43702</v>
      </c>
      <c r="E198" s="12" t="s">
        <v>26</v>
      </c>
      <c r="F198" s="9" t="s">
        <v>27</v>
      </c>
      <c r="G198" s="9" t="s">
        <v>963</v>
      </c>
      <c r="H198" s="9" t="s">
        <v>57</v>
      </c>
      <c r="I198" s="9" t="s">
        <v>68</v>
      </c>
      <c r="J198" s="9" t="s">
        <v>39</v>
      </c>
      <c r="K198" s="13">
        <v>0</v>
      </c>
      <c r="L198" s="14" t="str">
        <v>40K+</v>
      </c>
      <c r="N198" s="92">
        <v>45153</v>
      </c>
      <c r="O198" s="88">
        <v>6495</v>
      </c>
    </row>
    <row r="199" spans="1:15">
      <c r="A199" s="9" t="s">
        <v>964</v>
      </c>
      <c r="B199" s="9" t="s">
        <v>965</v>
      </c>
      <c r="C199" s="10">
        <v>45285</v>
      </c>
      <c r="D199" s="11">
        <v>35556</v>
      </c>
      <c r="E199" s="12" t="s">
        <v>26</v>
      </c>
      <c r="F199" s="9" t="s">
        <v>27</v>
      </c>
      <c r="G199" s="9" t="s">
        <v>968</v>
      </c>
      <c r="H199" s="9" t="s">
        <v>29</v>
      </c>
      <c r="I199" s="9" t="s">
        <v>30</v>
      </c>
      <c r="J199" s="9" t="s">
        <v>39</v>
      </c>
      <c r="K199" s="13">
        <v>0</v>
      </c>
      <c r="L199" s="14" t="str">
        <v>30K–40K</v>
      </c>
      <c r="N199" s="92">
        <v>45154</v>
      </c>
      <c r="O199" s="88">
        <v>23804</v>
      </c>
    </row>
    <row r="200" spans="1:15">
      <c r="A200" s="9" t="s">
        <v>969</v>
      </c>
      <c r="B200" s="9" t="s">
        <v>970</v>
      </c>
      <c r="C200" s="10">
        <v>44963</v>
      </c>
      <c r="D200" s="11">
        <v>36665</v>
      </c>
      <c r="E200" s="12" t="s">
        <v>36</v>
      </c>
      <c r="F200" s="9" t="s">
        <v>27</v>
      </c>
      <c r="G200" s="9" t="s">
        <v>972</v>
      </c>
      <c r="H200" s="9" t="s">
        <v>38</v>
      </c>
      <c r="I200" s="9" t="s">
        <v>68</v>
      </c>
      <c r="J200" s="9" t="s">
        <v>74</v>
      </c>
      <c r="K200" s="13">
        <v>0</v>
      </c>
      <c r="L200" s="14" t="str">
        <v>30K–40K</v>
      </c>
      <c r="N200" s="92">
        <v>45155</v>
      </c>
      <c r="O200" s="88">
        <v>40506</v>
      </c>
    </row>
    <row r="201" spans="1:15">
      <c r="A201" s="9" t="s">
        <v>973</v>
      </c>
      <c r="B201" s="9" t="s">
        <v>974</v>
      </c>
      <c r="C201" s="10">
        <v>45213</v>
      </c>
      <c r="D201" s="11">
        <v>21983</v>
      </c>
      <c r="E201" s="12" t="s">
        <v>36</v>
      </c>
      <c r="F201" s="9" t="s">
        <v>51</v>
      </c>
      <c r="G201" s="9" t="s">
        <v>977</v>
      </c>
      <c r="H201" s="9" t="s">
        <v>18</v>
      </c>
      <c r="I201" s="9" t="s">
        <v>68</v>
      </c>
      <c r="J201" s="9" t="s">
        <v>99</v>
      </c>
      <c r="K201" s="13">
        <v>0</v>
      </c>
      <c r="L201" s="14" t="str">
        <v>20K–30K</v>
      </c>
      <c r="N201" s="92">
        <v>45156</v>
      </c>
      <c r="O201" s="88">
        <v>29458</v>
      </c>
    </row>
    <row r="202" spans="1:15">
      <c r="A202" s="9" t="s">
        <v>978</v>
      </c>
      <c r="B202" s="9" t="s">
        <v>979</v>
      </c>
      <c r="C202" s="10">
        <v>45041</v>
      </c>
      <c r="D202" s="11">
        <v>28967</v>
      </c>
      <c r="E202" s="12" t="s">
        <v>36</v>
      </c>
      <c r="F202" s="9" t="s">
        <v>16</v>
      </c>
      <c r="G202" s="9" t="s">
        <v>982</v>
      </c>
      <c r="H202" s="9" t="s">
        <v>29</v>
      </c>
      <c r="I202" s="9" t="s">
        <v>19</v>
      </c>
      <c r="J202" s="9" t="s">
        <v>99</v>
      </c>
      <c r="K202" s="13">
        <v>0</v>
      </c>
      <c r="L202" s="14" t="str">
        <v>20K–30K</v>
      </c>
      <c r="N202" s="92">
        <v>45158</v>
      </c>
      <c r="O202" s="88">
        <v>80403</v>
      </c>
    </row>
    <row r="203" spans="1:15">
      <c r="A203" s="9" t="s">
        <v>983</v>
      </c>
      <c r="B203" s="9" t="s">
        <v>984</v>
      </c>
      <c r="C203" s="10">
        <v>45074</v>
      </c>
      <c r="D203" s="11">
        <v>19251</v>
      </c>
      <c r="E203" s="12" t="s">
        <v>36</v>
      </c>
      <c r="F203" s="9" t="s">
        <v>27</v>
      </c>
      <c r="G203" s="9" t="s">
        <v>987</v>
      </c>
      <c r="H203" s="9" t="s">
        <v>45</v>
      </c>
      <c r="I203" s="9" t="s">
        <v>19</v>
      </c>
      <c r="J203" s="9" t="s">
        <v>20</v>
      </c>
      <c r="K203" s="13">
        <v>0</v>
      </c>
      <c r="L203" s="14" t="str">
        <v>15K–20K</v>
      </c>
      <c r="N203" s="92">
        <v>45159</v>
      </c>
      <c r="O203" s="88">
        <v>38455</v>
      </c>
    </row>
    <row r="204" spans="1:15">
      <c r="A204" s="9" t="s">
        <v>988</v>
      </c>
      <c r="B204" s="9" t="s">
        <v>989</v>
      </c>
      <c r="C204" s="10">
        <v>44962</v>
      </c>
      <c r="D204" s="11">
        <v>49439</v>
      </c>
      <c r="E204" s="12" t="s">
        <v>26</v>
      </c>
      <c r="F204" s="9" t="s">
        <v>27</v>
      </c>
      <c r="G204" s="9" t="s">
        <v>992</v>
      </c>
      <c r="H204" s="9" t="s">
        <v>57</v>
      </c>
      <c r="I204" s="9" t="s">
        <v>68</v>
      </c>
      <c r="J204" s="9" t="s">
        <v>31</v>
      </c>
      <c r="K204" s="13">
        <v>0</v>
      </c>
      <c r="L204" s="14" t="str">
        <v>40K+</v>
      </c>
      <c r="N204" s="92">
        <v>45161</v>
      </c>
      <c r="O204" s="88">
        <v>26326</v>
      </c>
    </row>
    <row r="205" spans="1:15">
      <c r="A205" s="9" t="s">
        <v>993</v>
      </c>
      <c r="B205" s="9" t="s">
        <v>994</v>
      </c>
      <c r="C205" s="10">
        <v>45197</v>
      </c>
      <c r="D205" s="11">
        <v>28066</v>
      </c>
      <c r="E205" s="12" t="s">
        <v>36</v>
      </c>
      <c r="F205" s="9" t="s">
        <v>27</v>
      </c>
      <c r="G205" s="9" t="s">
        <v>997</v>
      </c>
      <c r="H205" s="9" t="s">
        <v>45</v>
      </c>
      <c r="I205" s="9" t="s">
        <v>30</v>
      </c>
      <c r="J205" s="9" t="s">
        <v>99</v>
      </c>
      <c r="K205" s="13">
        <v>0</v>
      </c>
      <c r="L205" s="14" t="str">
        <v>20K–30K</v>
      </c>
      <c r="N205" s="92">
        <v>45162</v>
      </c>
      <c r="O205" s="88">
        <v>32179</v>
      </c>
    </row>
    <row r="206" spans="1:15">
      <c r="A206" s="9" t="s">
        <v>998</v>
      </c>
      <c r="B206" s="9" t="s">
        <v>999</v>
      </c>
      <c r="C206" s="10">
        <v>44956</v>
      </c>
      <c r="D206" s="11">
        <v>21558</v>
      </c>
      <c r="E206" s="12" t="s">
        <v>36</v>
      </c>
      <c r="F206" s="9" t="s">
        <v>51</v>
      </c>
      <c r="G206" s="9" t="s">
        <v>1002</v>
      </c>
      <c r="H206" s="9" t="s">
        <v>29</v>
      </c>
      <c r="I206" s="9" t="s">
        <v>46</v>
      </c>
      <c r="J206" s="9" t="s">
        <v>31</v>
      </c>
      <c r="K206" s="13">
        <v>0</v>
      </c>
      <c r="L206" s="14" t="str">
        <v>20K–30K</v>
      </c>
      <c r="N206" s="92">
        <v>45163</v>
      </c>
      <c r="O206" s="88">
        <v>23714</v>
      </c>
    </row>
    <row r="207" spans="1:15">
      <c r="A207" s="9" t="s">
        <v>1003</v>
      </c>
      <c r="B207" s="9" t="s">
        <v>1004</v>
      </c>
      <c r="C207" s="10">
        <v>44987</v>
      </c>
      <c r="D207" s="11">
        <v>34217</v>
      </c>
      <c r="E207" s="12" t="s">
        <v>36</v>
      </c>
      <c r="F207" s="9" t="s">
        <v>27</v>
      </c>
      <c r="G207" s="9" t="s">
        <v>1006</v>
      </c>
      <c r="H207" s="9" t="s">
        <v>45</v>
      </c>
      <c r="I207" s="9" t="s">
        <v>68</v>
      </c>
      <c r="J207" s="9" t="s">
        <v>31</v>
      </c>
      <c r="K207" s="13">
        <v>0</v>
      </c>
      <c r="L207" s="14" t="str">
        <v>30K–40K</v>
      </c>
      <c r="N207" s="92">
        <v>45164</v>
      </c>
      <c r="O207" s="88">
        <v>24419</v>
      </c>
    </row>
    <row r="208" spans="1:15">
      <c r="A208" s="9" t="s">
        <v>1007</v>
      </c>
      <c r="B208" s="9" t="s">
        <v>1008</v>
      </c>
      <c r="C208" s="10">
        <v>45264</v>
      </c>
      <c r="D208" s="11">
        <v>43669</v>
      </c>
      <c r="E208" s="12" t="s">
        <v>15</v>
      </c>
      <c r="F208" s="9" t="s">
        <v>51</v>
      </c>
      <c r="G208" s="9" t="s">
        <v>1011</v>
      </c>
      <c r="H208" s="9" t="s">
        <v>57</v>
      </c>
      <c r="I208" s="9" t="s">
        <v>46</v>
      </c>
      <c r="J208" s="9" t="s">
        <v>31</v>
      </c>
      <c r="K208" s="13">
        <v>0</v>
      </c>
      <c r="L208" s="14" t="str">
        <v>40K+</v>
      </c>
      <c r="N208" s="92">
        <v>45165</v>
      </c>
      <c r="O208" s="88">
        <v>5468</v>
      </c>
    </row>
    <row r="209" spans="1:15">
      <c r="A209" s="9" t="s">
        <v>1012</v>
      </c>
      <c r="B209" s="9" t="s">
        <v>1013</v>
      </c>
      <c r="C209" s="10">
        <v>45250</v>
      </c>
      <c r="D209" s="11">
        <v>18162</v>
      </c>
      <c r="E209" s="12" t="s">
        <v>26</v>
      </c>
      <c r="F209" s="9" t="s">
        <v>27</v>
      </c>
      <c r="G209" s="9" t="s">
        <v>1016</v>
      </c>
      <c r="H209" s="9" t="s">
        <v>18</v>
      </c>
      <c r="I209" s="9" t="s">
        <v>46</v>
      </c>
      <c r="J209" s="9" t="s">
        <v>99</v>
      </c>
      <c r="K209" s="13">
        <v>0</v>
      </c>
      <c r="L209" s="14" t="str">
        <v>15K–20K</v>
      </c>
      <c r="N209" s="92">
        <v>45166</v>
      </c>
      <c r="O209" s="88">
        <v>4415</v>
      </c>
    </row>
    <row r="210" spans="1:15">
      <c r="A210" s="9" t="s">
        <v>1017</v>
      </c>
      <c r="B210" s="9" t="s">
        <v>1018</v>
      </c>
      <c r="C210" s="10">
        <v>45212</v>
      </c>
      <c r="D210" s="11">
        <v>19299</v>
      </c>
      <c r="E210" s="12" t="s">
        <v>36</v>
      </c>
      <c r="F210" s="9" t="s">
        <v>51</v>
      </c>
      <c r="G210" s="9" t="s">
        <v>1020</v>
      </c>
      <c r="H210" s="9" t="s">
        <v>18</v>
      </c>
      <c r="I210" s="9" t="s">
        <v>30</v>
      </c>
      <c r="J210" s="9" t="s">
        <v>99</v>
      </c>
      <c r="K210" s="13">
        <v>0</v>
      </c>
      <c r="L210" s="14" t="str">
        <v>15K–20K</v>
      </c>
      <c r="N210" s="92">
        <v>45167</v>
      </c>
      <c r="O210" s="88">
        <v>40825</v>
      </c>
    </row>
    <row r="211" spans="1:15">
      <c r="A211" s="9" t="s">
        <v>1021</v>
      </c>
      <c r="B211" s="9" t="s">
        <v>1022</v>
      </c>
      <c r="C211" s="10">
        <v>45082</v>
      </c>
      <c r="D211" s="11">
        <v>142</v>
      </c>
      <c r="E211" s="12" t="s">
        <v>26</v>
      </c>
      <c r="F211" s="9" t="s">
        <v>27</v>
      </c>
      <c r="G211" s="9" t="s">
        <v>1025</v>
      </c>
      <c r="H211" s="9" t="s">
        <v>18</v>
      </c>
      <c r="I211" s="9" t="s">
        <v>46</v>
      </c>
      <c r="J211" s="9" t="s">
        <v>39</v>
      </c>
      <c r="K211" s="13">
        <v>0</v>
      </c>
      <c r="L211" s="14" t="str">
        <v>0–5K</v>
      </c>
      <c r="N211" s="92">
        <v>45168</v>
      </c>
      <c r="O211" s="88">
        <v>98644</v>
      </c>
    </row>
    <row r="212" spans="1:15">
      <c r="A212" s="9" t="s">
        <v>1026</v>
      </c>
      <c r="B212" s="9" t="s">
        <v>1027</v>
      </c>
      <c r="C212" s="10">
        <v>45058</v>
      </c>
      <c r="D212" s="11">
        <v>29021</v>
      </c>
      <c r="E212" s="12" t="s">
        <v>26</v>
      </c>
      <c r="F212" s="9" t="s">
        <v>27</v>
      </c>
      <c r="G212" s="9" t="s">
        <v>1029</v>
      </c>
      <c r="H212" s="9" t="s">
        <v>38</v>
      </c>
      <c r="I212" s="9" t="s">
        <v>19</v>
      </c>
      <c r="J212" s="9" t="s">
        <v>74</v>
      </c>
      <c r="K212" s="13">
        <v>0</v>
      </c>
      <c r="L212" s="14" t="str">
        <v>20K–30K</v>
      </c>
      <c r="N212" s="92">
        <v>45169</v>
      </c>
      <c r="O212" s="88">
        <v>45794</v>
      </c>
    </row>
    <row r="213" spans="1:15">
      <c r="A213" s="9" t="s">
        <v>1030</v>
      </c>
      <c r="B213" s="9" t="s">
        <v>1031</v>
      </c>
      <c r="C213" s="10">
        <v>44960</v>
      </c>
      <c r="D213" s="11">
        <v>46587</v>
      </c>
      <c r="E213" s="12" t="s">
        <v>36</v>
      </c>
      <c r="F213" s="9" t="s">
        <v>16</v>
      </c>
      <c r="G213" s="9" t="s">
        <v>1033</v>
      </c>
      <c r="H213" s="9" t="s">
        <v>57</v>
      </c>
      <c r="I213" s="9" t="s">
        <v>46</v>
      </c>
      <c r="J213" s="9" t="s">
        <v>39</v>
      </c>
      <c r="K213" s="13">
        <v>0</v>
      </c>
      <c r="L213" s="14" t="str">
        <v>40K+</v>
      </c>
      <c r="N213" s="92">
        <v>45170</v>
      </c>
      <c r="O213" s="88">
        <v>67968</v>
      </c>
    </row>
    <row r="214" spans="1:15">
      <c r="A214" s="9" t="s">
        <v>1034</v>
      </c>
      <c r="B214" s="9" t="s">
        <v>1035</v>
      </c>
      <c r="C214" s="10">
        <v>45172</v>
      </c>
      <c r="D214" s="11">
        <v>33639</v>
      </c>
      <c r="E214" s="12" t="s">
        <v>26</v>
      </c>
      <c r="F214" s="9" t="s">
        <v>16</v>
      </c>
      <c r="G214" s="9" t="s">
        <v>1037</v>
      </c>
      <c r="H214" s="9" t="s">
        <v>29</v>
      </c>
      <c r="I214" s="9" t="s">
        <v>30</v>
      </c>
      <c r="J214" s="9" t="s">
        <v>74</v>
      </c>
      <c r="K214" s="13">
        <v>0</v>
      </c>
      <c r="L214" s="14" t="str">
        <v>30K–40K</v>
      </c>
      <c r="N214" s="92">
        <v>45171</v>
      </c>
      <c r="O214" s="88">
        <v>1002</v>
      </c>
    </row>
    <row r="215" spans="1:15">
      <c r="A215" s="9" t="s">
        <v>1038</v>
      </c>
      <c r="B215" s="9" t="s">
        <v>1039</v>
      </c>
      <c r="C215" s="10">
        <v>45155</v>
      </c>
      <c r="D215" s="11">
        <v>15798</v>
      </c>
      <c r="E215" s="12" t="s">
        <v>15</v>
      </c>
      <c r="F215" s="9" t="s">
        <v>51</v>
      </c>
      <c r="G215" s="9" t="s">
        <v>1042</v>
      </c>
      <c r="H215" s="9" t="s">
        <v>45</v>
      </c>
      <c r="I215" s="9" t="s">
        <v>30</v>
      </c>
      <c r="J215" s="9" t="s">
        <v>39</v>
      </c>
      <c r="K215" s="13">
        <v>0</v>
      </c>
      <c r="L215" s="14" t="str">
        <v>15K–20K</v>
      </c>
      <c r="N215" s="92">
        <v>45172</v>
      </c>
      <c r="O215" s="88">
        <v>96940</v>
      </c>
    </row>
    <row r="216" spans="1:15">
      <c r="A216" s="9" t="s">
        <v>1043</v>
      </c>
      <c r="B216" s="9" t="s">
        <v>1044</v>
      </c>
      <c r="C216" s="10">
        <v>44983</v>
      </c>
      <c r="D216" s="11">
        <v>18102</v>
      </c>
      <c r="E216" s="12" t="s">
        <v>36</v>
      </c>
      <c r="F216" s="9" t="s">
        <v>51</v>
      </c>
      <c r="G216" s="9" t="s">
        <v>1047</v>
      </c>
      <c r="H216" s="9" t="s">
        <v>38</v>
      </c>
      <c r="I216" s="9" t="s">
        <v>68</v>
      </c>
      <c r="J216" s="9" t="s">
        <v>31</v>
      </c>
      <c r="K216" s="13">
        <v>0</v>
      </c>
      <c r="L216" s="14" t="str">
        <v>15K–20K</v>
      </c>
      <c r="N216" s="92">
        <v>45174</v>
      </c>
      <c r="O216" s="88">
        <v>87365</v>
      </c>
    </row>
    <row r="217" spans="1:15">
      <c r="A217" s="9" t="s">
        <v>1048</v>
      </c>
      <c r="B217" s="9" t="s">
        <v>1049</v>
      </c>
      <c r="C217" s="10">
        <v>45204</v>
      </c>
      <c r="D217" s="11">
        <v>3814</v>
      </c>
      <c r="E217" s="12" t="s">
        <v>26</v>
      </c>
      <c r="F217" s="9" t="s">
        <v>16</v>
      </c>
      <c r="G217" s="9" t="s">
        <v>1052</v>
      </c>
      <c r="H217" s="9" t="s">
        <v>38</v>
      </c>
      <c r="I217" s="9" t="s">
        <v>46</v>
      </c>
      <c r="J217" s="9" t="s">
        <v>74</v>
      </c>
      <c r="K217" s="13">
        <v>0</v>
      </c>
      <c r="L217" s="14" t="str">
        <v>0–5K</v>
      </c>
      <c r="N217" s="92">
        <v>45175</v>
      </c>
      <c r="O217" s="88">
        <v>41641</v>
      </c>
    </row>
    <row r="218" spans="1:15">
      <c r="A218" s="9" t="s">
        <v>1053</v>
      </c>
      <c r="B218" s="9" t="s">
        <v>1054</v>
      </c>
      <c r="C218" s="10">
        <v>45094</v>
      </c>
      <c r="D218" s="11">
        <v>26051</v>
      </c>
      <c r="E218" s="12" t="s">
        <v>26</v>
      </c>
      <c r="F218" s="9" t="s">
        <v>27</v>
      </c>
      <c r="G218" s="9" t="s">
        <v>1057</v>
      </c>
      <c r="H218" s="9" t="s">
        <v>18</v>
      </c>
      <c r="I218" s="9" t="s">
        <v>68</v>
      </c>
      <c r="J218" s="9" t="s">
        <v>74</v>
      </c>
      <c r="K218" s="13">
        <v>0</v>
      </c>
      <c r="L218" s="14" t="str">
        <v>20K–30K</v>
      </c>
      <c r="N218" s="92">
        <v>45176</v>
      </c>
      <c r="O218" s="88">
        <v>29292</v>
      </c>
    </row>
    <row r="219" spans="1:15">
      <c r="A219" s="9" t="s">
        <v>1058</v>
      </c>
      <c r="B219" s="9" t="s">
        <v>1059</v>
      </c>
      <c r="C219" s="10">
        <v>45161</v>
      </c>
      <c r="D219" s="11">
        <v>24850</v>
      </c>
      <c r="E219" s="12" t="s">
        <v>15</v>
      </c>
      <c r="F219" s="9" t="s">
        <v>27</v>
      </c>
      <c r="G219" s="9" t="s">
        <v>1062</v>
      </c>
      <c r="H219" s="9" t="s">
        <v>18</v>
      </c>
      <c r="I219" s="9" t="s">
        <v>19</v>
      </c>
      <c r="J219" s="9" t="s">
        <v>31</v>
      </c>
      <c r="K219" s="13">
        <v>0</v>
      </c>
      <c r="L219" s="14" t="str">
        <v>20K–30K</v>
      </c>
      <c r="N219" s="92">
        <v>45177</v>
      </c>
      <c r="O219" s="88">
        <v>52345</v>
      </c>
    </row>
    <row r="220" spans="1:15">
      <c r="A220" s="9" t="s">
        <v>1063</v>
      </c>
      <c r="B220" s="9" t="s">
        <v>1064</v>
      </c>
      <c r="C220" s="10">
        <v>45257</v>
      </c>
      <c r="D220" s="11">
        <v>43236</v>
      </c>
      <c r="E220" s="12" t="s">
        <v>15</v>
      </c>
      <c r="F220" s="9" t="s">
        <v>51</v>
      </c>
      <c r="G220" s="9" t="s">
        <v>1067</v>
      </c>
      <c r="H220" s="9" t="s">
        <v>18</v>
      </c>
      <c r="I220" s="9" t="s">
        <v>46</v>
      </c>
      <c r="J220" s="9" t="s">
        <v>99</v>
      </c>
      <c r="K220" s="13">
        <v>0</v>
      </c>
      <c r="L220" s="14" t="str">
        <v>40K+</v>
      </c>
      <c r="N220" s="92">
        <v>45178</v>
      </c>
      <c r="O220" s="88">
        <v>86239</v>
      </c>
    </row>
    <row r="221" spans="1:15">
      <c r="A221" s="9" t="s">
        <v>1068</v>
      </c>
      <c r="B221" s="9" t="s">
        <v>1069</v>
      </c>
      <c r="C221" s="10">
        <v>44956</v>
      </c>
      <c r="D221" s="11">
        <v>42458</v>
      </c>
      <c r="E221" s="12" t="s">
        <v>15</v>
      </c>
      <c r="F221" s="9" t="s">
        <v>16</v>
      </c>
      <c r="G221" s="9" t="s">
        <v>1071</v>
      </c>
      <c r="H221" s="9" t="s">
        <v>18</v>
      </c>
      <c r="I221" s="9" t="s">
        <v>19</v>
      </c>
      <c r="J221" s="9" t="s">
        <v>39</v>
      </c>
      <c r="K221" s="13">
        <v>0</v>
      </c>
      <c r="L221" s="14" t="str">
        <v>40K+</v>
      </c>
      <c r="N221" s="92">
        <v>45179</v>
      </c>
      <c r="O221" s="88">
        <v>41027</v>
      </c>
    </row>
    <row r="222" spans="1:15">
      <c r="A222" s="9" t="s">
        <v>1072</v>
      </c>
      <c r="B222" s="9" t="s">
        <v>1073</v>
      </c>
      <c r="C222" s="10">
        <v>45168</v>
      </c>
      <c r="D222" s="11">
        <v>20018</v>
      </c>
      <c r="E222" s="12" t="s">
        <v>26</v>
      </c>
      <c r="F222" s="9" t="s">
        <v>51</v>
      </c>
      <c r="G222" s="9" t="s">
        <v>1076</v>
      </c>
      <c r="H222" s="9" t="s">
        <v>18</v>
      </c>
      <c r="I222" s="9" t="s">
        <v>68</v>
      </c>
      <c r="J222" s="9" t="s">
        <v>20</v>
      </c>
      <c r="K222" s="13">
        <v>0</v>
      </c>
      <c r="L222" s="14" t="str">
        <v>20K–30K</v>
      </c>
      <c r="N222" s="92">
        <v>45180</v>
      </c>
      <c r="O222" s="88">
        <v>6064</v>
      </c>
    </row>
    <row r="223" spans="1:15">
      <c r="A223" s="9" t="s">
        <v>1077</v>
      </c>
      <c r="B223" s="9" t="s">
        <v>1078</v>
      </c>
      <c r="C223" s="10">
        <v>44985</v>
      </c>
      <c r="D223" s="11">
        <v>8338</v>
      </c>
      <c r="E223" s="12" t="s">
        <v>36</v>
      </c>
      <c r="F223" s="9" t="s">
        <v>51</v>
      </c>
      <c r="G223" s="9" t="s">
        <v>1081</v>
      </c>
      <c r="H223" s="9" t="s">
        <v>29</v>
      </c>
      <c r="I223" s="9" t="s">
        <v>19</v>
      </c>
      <c r="J223" s="9" t="s">
        <v>39</v>
      </c>
      <c r="K223" s="13">
        <v>0</v>
      </c>
      <c r="L223" s="14" t="str">
        <v>5K–10K</v>
      </c>
      <c r="N223" s="92">
        <v>45182</v>
      </c>
      <c r="O223" s="88">
        <v>37027</v>
      </c>
    </row>
    <row r="224" spans="1:15">
      <c r="A224" s="9" t="s">
        <v>1082</v>
      </c>
      <c r="B224" s="9" t="s">
        <v>1083</v>
      </c>
      <c r="C224" s="10">
        <v>45207</v>
      </c>
      <c r="D224" s="11">
        <v>34418</v>
      </c>
      <c r="E224" s="12" t="s">
        <v>36</v>
      </c>
      <c r="F224" s="9" t="s">
        <v>51</v>
      </c>
      <c r="G224" s="9" t="s">
        <v>1086</v>
      </c>
      <c r="H224" s="9" t="s">
        <v>57</v>
      </c>
      <c r="I224" s="9" t="s">
        <v>19</v>
      </c>
      <c r="J224" s="9" t="s">
        <v>31</v>
      </c>
      <c r="K224" s="13">
        <v>0</v>
      </c>
      <c r="L224" s="14" t="str">
        <v>30K–40K</v>
      </c>
      <c r="N224" s="92">
        <v>45184</v>
      </c>
      <c r="O224" s="88">
        <v>48499</v>
      </c>
    </row>
    <row r="225" spans="1:15">
      <c r="A225" s="9" t="s">
        <v>1087</v>
      </c>
      <c r="B225" s="9" t="s">
        <v>1088</v>
      </c>
      <c r="C225" s="10">
        <v>45041</v>
      </c>
      <c r="D225" s="11">
        <v>46481</v>
      </c>
      <c r="E225" s="12" t="s">
        <v>15</v>
      </c>
      <c r="F225" s="9" t="s">
        <v>16</v>
      </c>
      <c r="G225" s="9" t="s">
        <v>1090</v>
      </c>
      <c r="H225" s="9" t="s">
        <v>29</v>
      </c>
      <c r="I225" s="9" t="s">
        <v>19</v>
      </c>
      <c r="J225" s="9" t="s">
        <v>39</v>
      </c>
      <c r="K225" s="13">
        <v>0</v>
      </c>
      <c r="L225" s="14" t="str">
        <v>40K+</v>
      </c>
      <c r="N225" s="92">
        <v>45185</v>
      </c>
      <c r="O225" s="88">
        <v>47181</v>
      </c>
    </row>
    <row r="226" spans="1:15">
      <c r="A226" s="9" t="s">
        <v>1091</v>
      </c>
      <c r="B226" s="9" t="s">
        <v>1092</v>
      </c>
      <c r="C226" s="10">
        <v>45199</v>
      </c>
      <c r="D226" s="11">
        <v>8574</v>
      </c>
      <c r="E226" s="12" t="s">
        <v>15</v>
      </c>
      <c r="F226" s="9" t="s">
        <v>51</v>
      </c>
      <c r="G226" s="9" t="s">
        <v>1095</v>
      </c>
      <c r="H226" s="9" t="s">
        <v>45</v>
      </c>
      <c r="I226" s="9" t="s">
        <v>30</v>
      </c>
      <c r="J226" s="9" t="s">
        <v>99</v>
      </c>
      <c r="K226" s="13">
        <v>0</v>
      </c>
      <c r="L226" s="14" t="str">
        <v>5K–10K</v>
      </c>
      <c r="N226" s="92">
        <v>45186</v>
      </c>
      <c r="O226" s="88">
        <v>26403</v>
      </c>
    </row>
    <row r="227" spans="1:15">
      <c r="A227" s="9" t="s">
        <v>1096</v>
      </c>
      <c r="B227" s="9" t="s">
        <v>1097</v>
      </c>
      <c r="C227" s="10">
        <v>45283</v>
      </c>
      <c r="D227" s="11">
        <v>13018</v>
      </c>
      <c r="E227" s="12" t="s">
        <v>26</v>
      </c>
      <c r="F227" s="9" t="s">
        <v>51</v>
      </c>
      <c r="G227" s="9" t="s">
        <v>1100</v>
      </c>
      <c r="H227" s="9" t="s">
        <v>38</v>
      </c>
      <c r="I227" s="9" t="s">
        <v>19</v>
      </c>
      <c r="J227" s="9" t="s">
        <v>39</v>
      </c>
      <c r="K227" s="13">
        <v>0</v>
      </c>
      <c r="L227" s="14" t="str">
        <v>10K–15K</v>
      </c>
      <c r="N227" s="92">
        <v>45187</v>
      </c>
      <c r="O227" s="88">
        <v>34279</v>
      </c>
    </row>
    <row r="228" spans="1:15">
      <c r="A228" s="9" t="s">
        <v>1101</v>
      </c>
      <c r="B228" s="9" t="s">
        <v>1102</v>
      </c>
      <c r="C228" s="10">
        <v>45050</v>
      </c>
      <c r="D228" s="11">
        <v>48111</v>
      </c>
      <c r="E228" s="12" t="s">
        <v>36</v>
      </c>
      <c r="F228" s="9" t="s">
        <v>16</v>
      </c>
      <c r="G228" s="9" t="s">
        <v>1104</v>
      </c>
      <c r="H228" s="9" t="s">
        <v>57</v>
      </c>
      <c r="I228" s="9" t="s">
        <v>68</v>
      </c>
      <c r="J228" s="9" t="s">
        <v>39</v>
      </c>
      <c r="K228" s="13">
        <v>0</v>
      </c>
      <c r="L228" s="14" t="str">
        <v>40K+</v>
      </c>
      <c r="N228" s="92">
        <v>45188</v>
      </c>
      <c r="O228" s="88">
        <v>19868</v>
      </c>
    </row>
    <row r="229" spans="1:15">
      <c r="A229" s="9" t="s">
        <v>1105</v>
      </c>
      <c r="B229" s="9" t="s">
        <v>1106</v>
      </c>
      <c r="C229" s="10">
        <v>44940</v>
      </c>
      <c r="D229" s="11">
        <v>8387</v>
      </c>
      <c r="E229" s="12" t="s">
        <v>36</v>
      </c>
      <c r="F229" s="9" t="s">
        <v>51</v>
      </c>
      <c r="G229" s="9" t="s">
        <v>1109</v>
      </c>
      <c r="H229" s="9" t="s">
        <v>57</v>
      </c>
      <c r="I229" s="9" t="s">
        <v>46</v>
      </c>
      <c r="J229" s="9" t="s">
        <v>99</v>
      </c>
      <c r="K229" s="13">
        <v>0</v>
      </c>
      <c r="L229" s="14" t="str">
        <v>5K–10K</v>
      </c>
      <c r="N229" s="92">
        <v>45190</v>
      </c>
      <c r="O229" s="88">
        <v>2261</v>
      </c>
    </row>
    <row r="230" spans="1:15">
      <c r="A230" s="9" t="s">
        <v>1110</v>
      </c>
      <c r="B230" s="9" t="s">
        <v>1111</v>
      </c>
      <c r="C230" s="10">
        <v>45184</v>
      </c>
      <c r="D230" s="11">
        <v>30044</v>
      </c>
      <c r="E230" s="12" t="s">
        <v>36</v>
      </c>
      <c r="F230" s="9" t="s">
        <v>51</v>
      </c>
      <c r="G230" s="9" t="s">
        <v>1113</v>
      </c>
      <c r="H230" s="9" t="s">
        <v>45</v>
      </c>
      <c r="I230" s="9" t="s">
        <v>30</v>
      </c>
      <c r="J230" s="9" t="s">
        <v>31</v>
      </c>
      <c r="K230" s="13">
        <v>0</v>
      </c>
      <c r="L230" s="14" t="str">
        <v>30K–40K</v>
      </c>
      <c r="N230" s="92">
        <v>45192</v>
      </c>
      <c r="O230" s="88">
        <v>76204</v>
      </c>
    </row>
    <row r="231" spans="1:15">
      <c r="A231" s="9" t="s">
        <v>1114</v>
      </c>
      <c r="B231" s="9" t="s">
        <v>1115</v>
      </c>
      <c r="C231" s="10">
        <v>45178</v>
      </c>
      <c r="D231" s="11">
        <v>34143</v>
      </c>
      <c r="E231" s="12" t="s">
        <v>36</v>
      </c>
      <c r="F231" s="9" t="s">
        <v>27</v>
      </c>
      <c r="G231" s="9" t="s">
        <v>1117</v>
      </c>
      <c r="H231" s="9" t="s">
        <v>29</v>
      </c>
      <c r="I231" s="9" t="s">
        <v>68</v>
      </c>
      <c r="J231" s="9" t="s">
        <v>20</v>
      </c>
      <c r="K231" s="13">
        <v>0</v>
      </c>
      <c r="L231" s="14" t="str">
        <v>30K–40K</v>
      </c>
      <c r="N231" s="92">
        <v>45193</v>
      </c>
      <c r="O231" s="88">
        <v>88742</v>
      </c>
    </row>
    <row r="232" spans="1:15">
      <c r="A232" s="9" t="s">
        <v>1118</v>
      </c>
      <c r="B232" s="9" t="s">
        <v>1119</v>
      </c>
      <c r="C232" s="10">
        <v>45185</v>
      </c>
      <c r="D232" s="11">
        <v>47181</v>
      </c>
      <c r="E232" s="12" t="s">
        <v>36</v>
      </c>
      <c r="F232" s="9" t="s">
        <v>27</v>
      </c>
      <c r="G232" s="9" t="s">
        <v>1122</v>
      </c>
      <c r="H232" s="9" t="s">
        <v>57</v>
      </c>
      <c r="I232" s="9" t="s">
        <v>19</v>
      </c>
      <c r="J232" s="9" t="s">
        <v>74</v>
      </c>
      <c r="K232" s="13">
        <v>0</v>
      </c>
      <c r="L232" s="14" t="str">
        <v>40K+</v>
      </c>
      <c r="N232" s="92">
        <v>45194</v>
      </c>
      <c r="O232" s="88">
        <v>18680</v>
      </c>
    </row>
    <row r="233" spans="1:15">
      <c r="A233" s="9" t="s">
        <v>1123</v>
      </c>
      <c r="B233" s="9" t="s">
        <v>1124</v>
      </c>
      <c r="C233" s="10">
        <v>45249</v>
      </c>
      <c r="D233" s="11">
        <v>6454</v>
      </c>
      <c r="E233" s="12" t="s">
        <v>26</v>
      </c>
      <c r="F233" s="9" t="s">
        <v>51</v>
      </c>
      <c r="G233" s="9" t="s">
        <v>1127</v>
      </c>
      <c r="H233" s="9" t="s">
        <v>29</v>
      </c>
      <c r="I233" s="9" t="s">
        <v>30</v>
      </c>
      <c r="J233" s="9" t="s">
        <v>99</v>
      </c>
      <c r="K233" s="13">
        <v>0</v>
      </c>
      <c r="L233" s="14" t="str">
        <v>5K–10K</v>
      </c>
      <c r="N233" s="92">
        <v>45195</v>
      </c>
      <c r="O233" s="88">
        <v>27163</v>
      </c>
    </row>
    <row r="234" spans="1:15">
      <c r="A234" s="9" t="s">
        <v>1128</v>
      </c>
      <c r="B234" s="9" t="s">
        <v>1129</v>
      </c>
      <c r="C234" s="10">
        <v>45074</v>
      </c>
      <c r="D234" s="11">
        <v>10643</v>
      </c>
      <c r="E234" s="12" t="s">
        <v>15</v>
      </c>
      <c r="F234" s="9" t="s">
        <v>16</v>
      </c>
      <c r="G234" s="9" t="s">
        <v>1131</v>
      </c>
      <c r="H234" s="9" t="s">
        <v>38</v>
      </c>
      <c r="I234" s="9" t="s">
        <v>68</v>
      </c>
      <c r="J234" s="9" t="s">
        <v>99</v>
      </c>
      <c r="K234" s="13">
        <v>0</v>
      </c>
      <c r="L234" s="14" t="str">
        <v>10K–15K</v>
      </c>
      <c r="N234" s="92">
        <v>45196</v>
      </c>
      <c r="O234" s="88">
        <v>30082</v>
      </c>
    </row>
    <row r="235" spans="1:15">
      <c r="A235" s="9" t="s">
        <v>1132</v>
      </c>
      <c r="B235" s="9" t="s">
        <v>1133</v>
      </c>
      <c r="C235" s="10">
        <v>45177</v>
      </c>
      <c r="D235" s="11">
        <v>14366</v>
      </c>
      <c r="E235" s="12" t="s">
        <v>26</v>
      </c>
      <c r="F235" s="9" t="s">
        <v>16</v>
      </c>
      <c r="G235" s="9" t="s">
        <v>1136</v>
      </c>
      <c r="H235" s="9" t="s">
        <v>38</v>
      </c>
      <c r="I235" s="9" t="s">
        <v>46</v>
      </c>
      <c r="J235" s="9" t="s">
        <v>74</v>
      </c>
      <c r="K235" s="13">
        <v>0</v>
      </c>
      <c r="L235" s="14" t="str">
        <v>10K–15K</v>
      </c>
      <c r="N235" s="92">
        <v>45197</v>
      </c>
      <c r="O235" s="88">
        <v>76982</v>
      </c>
    </row>
    <row r="236" spans="1:15">
      <c r="A236" s="9" t="s">
        <v>1137</v>
      </c>
      <c r="B236" s="9" t="s">
        <v>1138</v>
      </c>
      <c r="C236" s="10">
        <v>45085</v>
      </c>
      <c r="D236" s="11">
        <v>32440</v>
      </c>
      <c r="E236" s="12" t="s">
        <v>15</v>
      </c>
      <c r="F236" s="9" t="s">
        <v>27</v>
      </c>
      <c r="G236" s="9" t="s">
        <v>1140</v>
      </c>
      <c r="H236" s="9" t="s">
        <v>29</v>
      </c>
      <c r="I236" s="9" t="s">
        <v>19</v>
      </c>
      <c r="J236" s="9" t="s">
        <v>74</v>
      </c>
      <c r="K236" s="13">
        <v>0</v>
      </c>
      <c r="L236" s="14" t="str">
        <v>30K–40K</v>
      </c>
      <c r="N236" s="92">
        <v>45198</v>
      </c>
      <c r="O236" s="88">
        <v>139133</v>
      </c>
    </row>
    <row r="237" spans="1:15">
      <c r="A237" s="9" t="s">
        <v>1141</v>
      </c>
      <c r="B237" s="9" t="s">
        <v>1142</v>
      </c>
      <c r="C237" s="10">
        <v>44966</v>
      </c>
      <c r="D237" s="11">
        <v>49654</v>
      </c>
      <c r="E237" s="12" t="s">
        <v>26</v>
      </c>
      <c r="F237" s="9" t="s">
        <v>51</v>
      </c>
      <c r="G237" s="9" t="s">
        <v>1145</v>
      </c>
      <c r="H237" s="9" t="s">
        <v>57</v>
      </c>
      <c r="I237" s="9" t="s">
        <v>68</v>
      </c>
      <c r="J237" s="9" t="s">
        <v>20</v>
      </c>
      <c r="K237" s="13">
        <v>0</v>
      </c>
      <c r="L237" s="14" t="str">
        <v>40K+</v>
      </c>
      <c r="N237" s="92">
        <v>45199</v>
      </c>
      <c r="O237" s="88">
        <v>17417</v>
      </c>
    </row>
    <row r="238" spans="1:15">
      <c r="A238" s="9" t="s">
        <v>1146</v>
      </c>
      <c r="B238" s="9" t="s">
        <v>1147</v>
      </c>
      <c r="C238" s="10">
        <v>45004</v>
      </c>
      <c r="D238" s="11">
        <v>15260</v>
      </c>
      <c r="E238" s="12" t="s">
        <v>36</v>
      </c>
      <c r="F238" s="9" t="s">
        <v>16</v>
      </c>
      <c r="G238" s="9" t="s">
        <v>1149</v>
      </c>
      <c r="H238" s="9" t="s">
        <v>18</v>
      </c>
      <c r="I238" s="9" t="s">
        <v>68</v>
      </c>
      <c r="J238" s="9" t="s">
        <v>31</v>
      </c>
      <c r="K238" s="13">
        <v>0</v>
      </c>
      <c r="L238" s="14" t="str">
        <v>15K–20K</v>
      </c>
      <c r="N238" s="92">
        <v>45200</v>
      </c>
      <c r="O238" s="88">
        <v>236133</v>
      </c>
    </row>
    <row r="239" spans="1:15">
      <c r="A239" s="9" t="s">
        <v>1150</v>
      </c>
      <c r="B239" s="9" t="s">
        <v>1151</v>
      </c>
      <c r="C239" s="10">
        <v>45209</v>
      </c>
      <c r="D239" s="11">
        <v>47241</v>
      </c>
      <c r="E239" s="12" t="s">
        <v>15</v>
      </c>
      <c r="F239" s="9" t="s">
        <v>16</v>
      </c>
      <c r="G239" s="9" t="s">
        <v>1154</v>
      </c>
      <c r="H239" s="9" t="s">
        <v>38</v>
      </c>
      <c r="I239" s="9" t="s">
        <v>30</v>
      </c>
      <c r="J239" s="9" t="s">
        <v>39</v>
      </c>
      <c r="K239" s="13">
        <v>0</v>
      </c>
      <c r="L239" s="14" t="str">
        <v>40K+</v>
      </c>
      <c r="N239" s="92">
        <v>45201</v>
      </c>
      <c r="O239" s="88">
        <v>16841</v>
      </c>
    </row>
    <row r="240" spans="1:15">
      <c r="A240" s="9" t="s">
        <v>1155</v>
      </c>
      <c r="B240" s="9" t="s">
        <v>1156</v>
      </c>
      <c r="C240" s="10">
        <v>45067</v>
      </c>
      <c r="D240" s="11">
        <v>27557</v>
      </c>
      <c r="E240" s="12" t="s">
        <v>36</v>
      </c>
      <c r="F240" s="9" t="s">
        <v>16</v>
      </c>
      <c r="G240" s="9" t="s">
        <v>1159</v>
      </c>
      <c r="H240" s="9" t="s">
        <v>45</v>
      </c>
      <c r="I240" s="9" t="s">
        <v>68</v>
      </c>
      <c r="J240" s="9" t="s">
        <v>74</v>
      </c>
      <c r="K240" s="13">
        <v>0</v>
      </c>
      <c r="L240" s="14" t="str">
        <v>20K–30K</v>
      </c>
      <c r="N240" s="92">
        <v>45202</v>
      </c>
      <c r="O240" s="88">
        <v>46942</v>
      </c>
    </row>
    <row r="241" spans="1:15">
      <c r="A241" s="9" t="s">
        <v>1160</v>
      </c>
      <c r="B241" s="9" t="s">
        <v>1161</v>
      </c>
      <c r="C241" s="10">
        <v>45168</v>
      </c>
      <c r="D241" s="11">
        <v>44544</v>
      </c>
      <c r="E241" s="12" t="s">
        <v>26</v>
      </c>
      <c r="F241" s="9" t="s">
        <v>16</v>
      </c>
      <c r="G241" s="9" t="s">
        <v>1163</v>
      </c>
      <c r="H241" s="9" t="s">
        <v>45</v>
      </c>
      <c r="I241" s="9" t="s">
        <v>30</v>
      </c>
      <c r="J241" s="9" t="s">
        <v>39</v>
      </c>
      <c r="K241" s="13">
        <v>0</v>
      </c>
      <c r="L241" s="14" t="str">
        <v>40K+</v>
      </c>
      <c r="N241" s="92">
        <v>45203</v>
      </c>
      <c r="O241" s="88">
        <v>37841</v>
      </c>
    </row>
    <row r="242" spans="1:15">
      <c r="A242" s="9" t="s">
        <v>1164</v>
      </c>
      <c r="B242" s="9" t="s">
        <v>1165</v>
      </c>
      <c r="C242" s="10">
        <v>45184</v>
      </c>
      <c r="D242" s="11">
        <v>15929</v>
      </c>
      <c r="E242" s="12" t="s">
        <v>26</v>
      </c>
      <c r="F242" s="9" t="s">
        <v>51</v>
      </c>
      <c r="G242" s="9" t="s">
        <v>1167</v>
      </c>
      <c r="H242" s="9" t="s">
        <v>18</v>
      </c>
      <c r="I242" s="9" t="s">
        <v>30</v>
      </c>
      <c r="J242" s="9" t="s">
        <v>20</v>
      </c>
      <c r="K242" s="13">
        <v>0</v>
      </c>
      <c r="L242" s="14" t="str">
        <v>15K–20K</v>
      </c>
      <c r="N242" s="92">
        <v>45204</v>
      </c>
      <c r="O242" s="88">
        <v>3814</v>
      </c>
    </row>
    <row r="243" spans="1:15">
      <c r="A243" s="9" t="s">
        <v>1168</v>
      </c>
      <c r="B243" s="9" t="s">
        <v>1169</v>
      </c>
      <c r="C243" s="10">
        <v>45193</v>
      </c>
      <c r="D243" s="11">
        <v>34645</v>
      </c>
      <c r="E243" s="12" t="s">
        <v>26</v>
      </c>
      <c r="F243" s="9" t="s">
        <v>16</v>
      </c>
      <c r="G243" s="9" t="s">
        <v>1171</v>
      </c>
      <c r="H243" s="9" t="s">
        <v>18</v>
      </c>
      <c r="I243" s="9" t="s">
        <v>68</v>
      </c>
      <c r="J243" s="9" t="s">
        <v>31</v>
      </c>
      <c r="K243" s="13">
        <v>0</v>
      </c>
      <c r="L243" s="14" t="str">
        <v>30K–40K</v>
      </c>
      <c r="N243" s="92">
        <v>45206</v>
      </c>
      <c r="O243" s="88">
        <v>40090</v>
      </c>
    </row>
    <row r="244" spans="1:15">
      <c r="A244" s="9" t="s">
        <v>1172</v>
      </c>
      <c r="B244" s="9" t="s">
        <v>1173</v>
      </c>
      <c r="C244" s="10">
        <v>45289</v>
      </c>
      <c r="D244" s="11">
        <v>11879</v>
      </c>
      <c r="E244" s="12" t="s">
        <v>15</v>
      </c>
      <c r="F244" s="9" t="s">
        <v>51</v>
      </c>
      <c r="G244" s="9" t="s">
        <v>1176</v>
      </c>
      <c r="H244" s="9" t="s">
        <v>38</v>
      </c>
      <c r="I244" s="9" t="s">
        <v>46</v>
      </c>
      <c r="J244" s="9" t="s">
        <v>20</v>
      </c>
      <c r="K244" s="13">
        <v>0</v>
      </c>
      <c r="L244" s="14" t="str">
        <v>10K–15K</v>
      </c>
      <c r="N244" s="92">
        <v>45207</v>
      </c>
      <c r="O244" s="88">
        <v>45452</v>
      </c>
    </row>
    <row r="245" spans="1:15">
      <c r="A245" s="9" t="s">
        <v>1177</v>
      </c>
      <c r="B245" s="9" t="s">
        <v>1178</v>
      </c>
      <c r="C245" s="10">
        <v>45215</v>
      </c>
      <c r="D245" s="11">
        <v>32960</v>
      </c>
      <c r="E245" s="12" t="s">
        <v>26</v>
      </c>
      <c r="F245" s="9" t="s">
        <v>51</v>
      </c>
      <c r="G245" s="9" t="s">
        <v>1180</v>
      </c>
      <c r="H245" s="9" t="s">
        <v>45</v>
      </c>
      <c r="I245" s="9" t="s">
        <v>46</v>
      </c>
      <c r="J245" s="9" t="s">
        <v>99</v>
      </c>
      <c r="K245" s="13">
        <v>0</v>
      </c>
      <c r="L245" s="14" t="str">
        <v>30K–40K</v>
      </c>
      <c r="N245" s="92">
        <v>45208</v>
      </c>
      <c r="O245" s="88">
        <v>38126</v>
      </c>
    </row>
    <row r="246" spans="1:15">
      <c r="A246" s="9" t="s">
        <v>1181</v>
      </c>
      <c r="B246" s="9" t="s">
        <v>1182</v>
      </c>
      <c r="C246" s="10">
        <v>45211</v>
      </c>
      <c r="D246" s="11">
        <v>19403</v>
      </c>
      <c r="E246" s="12" t="s">
        <v>36</v>
      </c>
      <c r="F246" s="9" t="s">
        <v>51</v>
      </c>
      <c r="G246" s="9" t="s">
        <v>1184</v>
      </c>
      <c r="H246" s="9" t="s">
        <v>29</v>
      </c>
      <c r="I246" s="9" t="s">
        <v>46</v>
      </c>
      <c r="J246" s="9" t="s">
        <v>99</v>
      </c>
      <c r="K246" s="13">
        <v>0</v>
      </c>
      <c r="L246" s="14" t="str">
        <v>15K–20K</v>
      </c>
      <c r="N246" s="92">
        <v>45209</v>
      </c>
      <c r="O246" s="88">
        <v>47241</v>
      </c>
    </row>
    <row r="247" spans="1:15">
      <c r="A247" s="9" t="s">
        <v>1185</v>
      </c>
      <c r="B247" s="9" t="s">
        <v>1186</v>
      </c>
      <c r="C247" s="10">
        <v>45113</v>
      </c>
      <c r="D247" s="11">
        <v>35590</v>
      </c>
      <c r="E247" s="12" t="s">
        <v>26</v>
      </c>
      <c r="F247" s="9" t="s">
        <v>51</v>
      </c>
      <c r="G247" s="9" t="s">
        <v>1188</v>
      </c>
      <c r="H247" s="9" t="s">
        <v>29</v>
      </c>
      <c r="I247" s="9" t="s">
        <v>68</v>
      </c>
      <c r="J247" s="9" t="s">
        <v>99</v>
      </c>
      <c r="K247" s="13">
        <v>0</v>
      </c>
      <c r="L247" s="14" t="str">
        <v>30K–40K</v>
      </c>
      <c r="N247" s="92">
        <v>45210</v>
      </c>
      <c r="O247" s="88">
        <v>61177</v>
      </c>
    </row>
    <row r="248" spans="1:15">
      <c r="A248" s="9" t="s">
        <v>1189</v>
      </c>
      <c r="B248" s="9" t="s">
        <v>1190</v>
      </c>
      <c r="C248" s="10">
        <v>45121</v>
      </c>
      <c r="D248" s="11">
        <v>34759</v>
      </c>
      <c r="E248" s="12" t="s">
        <v>15</v>
      </c>
      <c r="F248" s="9" t="s">
        <v>27</v>
      </c>
      <c r="G248" s="9" t="s">
        <v>1192</v>
      </c>
      <c r="H248" s="9" t="s">
        <v>18</v>
      </c>
      <c r="I248" s="9" t="s">
        <v>46</v>
      </c>
      <c r="J248" s="9" t="s">
        <v>20</v>
      </c>
      <c r="K248" s="13">
        <v>0</v>
      </c>
      <c r="L248" s="14" t="str">
        <v>30K–40K</v>
      </c>
      <c r="N248" s="92">
        <v>45211</v>
      </c>
      <c r="O248" s="88">
        <v>108495</v>
      </c>
    </row>
    <row r="249" spans="1:15">
      <c r="A249" s="9" t="s">
        <v>1193</v>
      </c>
      <c r="B249" s="9" t="s">
        <v>1194</v>
      </c>
      <c r="C249" s="10">
        <v>45147</v>
      </c>
      <c r="D249" s="11">
        <v>3276</v>
      </c>
      <c r="E249" s="12" t="s">
        <v>26</v>
      </c>
      <c r="F249" s="9" t="s">
        <v>51</v>
      </c>
      <c r="G249" s="9" t="s">
        <v>1197</v>
      </c>
      <c r="H249" s="9" t="s">
        <v>45</v>
      </c>
      <c r="I249" s="9" t="s">
        <v>30</v>
      </c>
      <c r="J249" s="9" t="s">
        <v>20</v>
      </c>
      <c r="K249" s="13">
        <v>0</v>
      </c>
      <c r="L249" s="14" t="str">
        <v>0–5K</v>
      </c>
      <c r="N249" s="92">
        <v>45212</v>
      </c>
      <c r="O249" s="88">
        <v>106648</v>
      </c>
    </row>
    <row r="250" spans="1:15">
      <c r="A250" s="9" t="s">
        <v>1198</v>
      </c>
      <c r="B250" s="9" t="s">
        <v>1199</v>
      </c>
      <c r="C250" s="10">
        <v>44992</v>
      </c>
      <c r="D250" s="11">
        <v>3775</v>
      </c>
      <c r="E250" s="12" t="s">
        <v>15</v>
      </c>
      <c r="F250" s="9" t="s">
        <v>16</v>
      </c>
      <c r="G250" s="9" t="s">
        <v>1202</v>
      </c>
      <c r="H250" s="9" t="s">
        <v>38</v>
      </c>
      <c r="I250" s="9" t="s">
        <v>19</v>
      </c>
      <c r="J250" s="9" t="s">
        <v>39</v>
      </c>
      <c r="K250" s="13">
        <v>0</v>
      </c>
      <c r="L250" s="14" t="str">
        <v>0–5K</v>
      </c>
      <c r="N250" s="92">
        <v>45213</v>
      </c>
      <c r="O250" s="88">
        <v>21983</v>
      </c>
    </row>
    <row r="251" spans="1:15">
      <c r="A251" s="9" t="s">
        <v>1203</v>
      </c>
      <c r="B251" s="9" t="s">
        <v>1204</v>
      </c>
      <c r="C251" s="10">
        <v>45132</v>
      </c>
      <c r="D251" s="11">
        <v>23710</v>
      </c>
      <c r="E251" s="12" t="s">
        <v>26</v>
      </c>
      <c r="F251" s="9" t="s">
        <v>51</v>
      </c>
      <c r="G251" s="9" t="s">
        <v>1206</v>
      </c>
      <c r="H251" s="9" t="s">
        <v>57</v>
      </c>
      <c r="I251" s="9" t="s">
        <v>19</v>
      </c>
      <c r="J251" s="9" t="s">
        <v>20</v>
      </c>
      <c r="K251" s="13">
        <v>0</v>
      </c>
      <c r="L251" s="14" t="str">
        <v>20K–30K</v>
      </c>
      <c r="N251" s="92">
        <v>45214</v>
      </c>
      <c r="O251" s="88">
        <v>38590</v>
      </c>
    </row>
    <row r="252" spans="1:15">
      <c r="A252" s="9" t="s">
        <v>1207</v>
      </c>
      <c r="B252" s="9" t="s">
        <v>1208</v>
      </c>
      <c r="C252" s="10">
        <v>45266</v>
      </c>
      <c r="D252" s="11">
        <v>31013</v>
      </c>
      <c r="E252" s="12" t="s">
        <v>15</v>
      </c>
      <c r="F252" s="9" t="s">
        <v>27</v>
      </c>
      <c r="G252" s="9" t="s">
        <v>1211</v>
      </c>
      <c r="H252" s="9" t="s">
        <v>57</v>
      </c>
      <c r="I252" s="9" t="s">
        <v>19</v>
      </c>
      <c r="J252" s="9" t="s">
        <v>74</v>
      </c>
      <c r="K252" s="13">
        <v>0</v>
      </c>
      <c r="L252" s="14" t="str">
        <v>30K–40K</v>
      </c>
      <c r="N252" s="92">
        <v>45215</v>
      </c>
      <c r="O252" s="88">
        <v>83958</v>
      </c>
    </row>
    <row r="253" spans="1:15">
      <c r="A253" s="9" t="s">
        <v>1212</v>
      </c>
      <c r="B253" s="9" t="s">
        <v>1213</v>
      </c>
      <c r="C253" s="10">
        <v>44974</v>
      </c>
      <c r="D253" s="11">
        <v>35056</v>
      </c>
      <c r="E253" s="12" t="s">
        <v>26</v>
      </c>
      <c r="F253" s="9" t="s">
        <v>27</v>
      </c>
      <c r="G253" s="9" t="s">
        <v>1216</v>
      </c>
      <c r="H253" s="9" t="s">
        <v>45</v>
      </c>
      <c r="I253" s="9" t="s">
        <v>68</v>
      </c>
      <c r="J253" s="9" t="s">
        <v>39</v>
      </c>
      <c r="K253" s="13">
        <v>0</v>
      </c>
      <c r="L253" s="14" t="str">
        <v>30K–40K</v>
      </c>
      <c r="N253" s="92">
        <v>45216</v>
      </c>
      <c r="O253" s="88">
        <v>11735</v>
      </c>
    </row>
    <row r="254" spans="1:15">
      <c r="A254" s="9" t="s">
        <v>1217</v>
      </c>
      <c r="B254" s="9" t="s">
        <v>1218</v>
      </c>
      <c r="C254" s="10">
        <v>45008</v>
      </c>
      <c r="D254" s="11">
        <v>38217</v>
      </c>
      <c r="E254" s="12" t="s">
        <v>15</v>
      </c>
      <c r="F254" s="9" t="s">
        <v>16</v>
      </c>
      <c r="G254" s="9" t="s">
        <v>1220</v>
      </c>
      <c r="H254" s="9" t="s">
        <v>45</v>
      </c>
      <c r="I254" s="9" t="s">
        <v>46</v>
      </c>
      <c r="J254" s="9" t="s">
        <v>20</v>
      </c>
      <c r="K254" s="13">
        <v>0</v>
      </c>
      <c r="L254" s="14" t="str">
        <v>30K–40K</v>
      </c>
      <c r="N254" s="92">
        <v>45217</v>
      </c>
      <c r="O254" s="88">
        <v>30285</v>
      </c>
    </row>
    <row r="255" spans="1:15">
      <c r="A255" s="9" t="s">
        <v>1221</v>
      </c>
      <c r="B255" s="9" t="s">
        <v>1222</v>
      </c>
      <c r="C255" s="10">
        <v>45126</v>
      </c>
      <c r="D255" s="11">
        <v>23915</v>
      </c>
      <c r="E255" s="12" t="s">
        <v>26</v>
      </c>
      <c r="F255" s="9" t="s">
        <v>16</v>
      </c>
      <c r="G255" s="9" t="s">
        <v>1225</v>
      </c>
      <c r="H255" s="9" t="s">
        <v>29</v>
      </c>
      <c r="I255" s="9" t="s">
        <v>30</v>
      </c>
      <c r="J255" s="9" t="s">
        <v>39</v>
      </c>
      <c r="K255" s="13">
        <v>0</v>
      </c>
      <c r="L255" s="14" t="str">
        <v>20K–30K</v>
      </c>
      <c r="N255" s="92">
        <v>45218</v>
      </c>
      <c r="O255" s="88">
        <v>66920</v>
      </c>
    </row>
    <row r="256" spans="1:15">
      <c r="A256" s="9" t="s">
        <v>1226</v>
      </c>
      <c r="B256" s="9" t="s">
        <v>1227</v>
      </c>
      <c r="C256" s="10">
        <v>45236</v>
      </c>
      <c r="D256" s="11">
        <v>34735</v>
      </c>
      <c r="E256" s="12" t="s">
        <v>36</v>
      </c>
      <c r="F256" s="9" t="s">
        <v>51</v>
      </c>
      <c r="G256" s="9" t="s">
        <v>1230</v>
      </c>
      <c r="H256" s="9" t="s">
        <v>57</v>
      </c>
      <c r="I256" s="9" t="s">
        <v>30</v>
      </c>
      <c r="J256" s="9" t="s">
        <v>39</v>
      </c>
      <c r="K256" s="13">
        <v>0</v>
      </c>
      <c r="L256" s="14" t="str">
        <v>30K–40K</v>
      </c>
      <c r="N256" s="92">
        <v>45219</v>
      </c>
      <c r="O256" s="88">
        <v>42040</v>
      </c>
    </row>
    <row r="257" spans="1:15">
      <c r="A257" s="9" t="s">
        <v>1231</v>
      </c>
      <c r="B257" s="9" t="s">
        <v>1232</v>
      </c>
      <c r="C257" s="10">
        <v>45125</v>
      </c>
      <c r="D257" s="11">
        <v>7822</v>
      </c>
      <c r="E257" s="12" t="s">
        <v>15</v>
      </c>
      <c r="F257" s="9" t="s">
        <v>16</v>
      </c>
      <c r="G257" s="9" t="s">
        <v>1234</v>
      </c>
      <c r="H257" s="9" t="s">
        <v>29</v>
      </c>
      <c r="I257" s="9" t="s">
        <v>30</v>
      </c>
      <c r="J257" s="9" t="s">
        <v>20</v>
      </c>
      <c r="K257" s="13">
        <v>0</v>
      </c>
      <c r="L257" s="14" t="str">
        <v>5K–10K</v>
      </c>
      <c r="N257" s="92">
        <v>45220</v>
      </c>
      <c r="O257" s="88">
        <v>68528</v>
      </c>
    </row>
    <row r="258" spans="1:15">
      <c r="A258" s="9" t="s">
        <v>1235</v>
      </c>
      <c r="B258" s="9" t="s">
        <v>1236</v>
      </c>
      <c r="C258" s="10">
        <v>45064</v>
      </c>
      <c r="D258" s="11">
        <v>8207</v>
      </c>
      <c r="E258" s="12" t="s">
        <v>26</v>
      </c>
      <c r="F258" s="9" t="s">
        <v>27</v>
      </c>
      <c r="G258" s="9" t="s">
        <v>1239</v>
      </c>
      <c r="H258" s="9" t="s">
        <v>38</v>
      </c>
      <c r="I258" s="9" t="s">
        <v>19</v>
      </c>
      <c r="J258" s="9" t="s">
        <v>39</v>
      </c>
      <c r="K258" s="13">
        <v>0</v>
      </c>
      <c r="L258" s="14" t="str">
        <v>5K–10K</v>
      </c>
      <c r="N258" s="92">
        <v>45222</v>
      </c>
      <c r="O258" s="88">
        <v>35482</v>
      </c>
    </row>
    <row r="259" spans="1:15">
      <c r="A259" s="9" t="s">
        <v>1240</v>
      </c>
      <c r="B259" s="9" t="s">
        <v>1241</v>
      </c>
      <c r="C259" s="10">
        <v>44942</v>
      </c>
      <c r="D259" s="11">
        <v>42286</v>
      </c>
      <c r="E259" s="12" t="s">
        <v>36</v>
      </c>
      <c r="F259" s="9" t="s">
        <v>51</v>
      </c>
      <c r="G259" s="9" t="s">
        <v>1244</v>
      </c>
      <c r="H259" s="9" t="s">
        <v>29</v>
      </c>
      <c r="I259" s="9" t="s">
        <v>68</v>
      </c>
      <c r="J259" s="9" t="s">
        <v>39</v>
      </c>
      <c r="K259" s="13">
        <v>0</v>
      </c>
      <c r="L259" s="14" t="str">
        <v>40K+</v>
      </c>
      <c r="N259" s="92">
        <v>45223</v>
      </c>
      <c r="O259" s="88">
        <v>35207</v>
      </c>
    </row>
    <row r="260" spans="1:15">
      <c r="A260" s="9" t="s">
        <v>1245</v>
      </c>
      <c r="B260" s="9" t="s">
        <v>1246</v>
      </c>
      <c r="C260" s="10">
        <v>45201</v>
      </c>
      <c r="D260" s="11">
        <v>16841</v>
      </c>
      <c r="E260" s="12" t="s">
        <v>15</v>
      </c>
      <c r="F260" s="9" t="s">
        <v>16</v>
      </c>
      <c r="G260" s="9" t="s">
        <v>1249</v>
      </c>
      <c r="H260" s="9" t="s">
        <v>57</v>
      </c>
      <c r="I260" s="9" t="s">
        <v>30</v>
      </c>
      <c r="J260" s="9" t="s">
        <v>20</v>
      </c>
      <c r="K260" s="13">
        <v>0</v>
      </c>
      <c r="L260" s="14" t="str">
        <v>15K–20K</v>
      </c>
      <c r="N260" s="92">
        <v>45224</v>
      </c>
      <c r="O260" s="88">
        <v>34958</v>
      </c>
    </row>
    <row r="261" spans="1:15">
      <c r="A261" s="9" t="s">
        <v>1250</v>
      </c>
      <c r="B261" s="9" t="s">
        <v>1251</v>
      </c>
      <c r="C261" s="10">
        <v>45084</v>
      </c>
      <c r="D261" s="11">
        <v>26468</v>
      </c>
      <c r="E261" s="12" t="s">
        <v>26</v>
      </c>
      <c r="F261" s="9" t="s">
        <v>27</v>
      </c>
      <c r="G261" s="9" t="s">
        <v>1254</v>
      </c>
      <c r="H261" s="9" t="s">
        <v>45</v>
      </c>
      <c r="I261" s="9" t="s">
        <v>19</v>
      </c>
      <c r="J261" s="9" t="s">
        <v>74</v>
      </c>
      <c r="K261" s="13">
        <v>0</v>
      </c>
      <c r="L261" s="14" t="str">
        <v>20K–30K</v>
      </c>
      <c r="N261" s="92">
        <v>45225</v>
      </c>
      <c r="O261" s="88">
        <v>40303</v>
      </c>
    </row>
    <row r="262" spans="1:15">
      <c r="A262" s="9" t="s">
        <v>1255</v>
      </c>
      <c r="B262" s="9" t="s">
        <v>1256</v>
      </c>
      <c r="C262" s="10">
        <v>45108</v>
      </c>
      <c r="D262" s="11">
        <v>31899</v>
      </c>
      <c r="E262" s="12" t="s">
        <v>15</v>
      </c>
      <c r="F262" s="9" t="s">
        <v>16</v>
      </c>
      <c r="G262" s="9" t="s">
        <v>1259</v>
      </c>
      <c r="H262" s="9" t="s">
        <v>29</v>
      </c>
      <c r="I262" s="9" t="s">
        <v>19</v>
      </c>
      <c r="J262" s="9" t="s">
        <v>74</v>
      </c>
      <c r="K262" s="13">
        <v>0</v>
      </c>
      <c r="L262" s="14" t="str">
        <v>30K–40K</v>
      </c>
      <c r="N262" s="92">
        <v>45226</v>
      </c>
      <c r="O262" s="88">
        <v>31697</v>
      </c>
    </row>
    <row r="263" spans="1:15">
      <c r="A263" s="9" t="s">
        <v>1260</v>
      </c>
      <c r="B263" s="9" t="s">
        <v>1261</v>
      </c>
      <c r="C263" s="10">
        <v>44969</v>
      </c>
      <c r="D263" s="11">
        <v>24919</v>
      </c>
      <c r="E263" s="12" t="s">
        <v>15</v>
      </c>
      <c r="F263" s="9" t="s">
        <v>16</v>
      </c>
      <c r="G263" s="9" t="s">
        <v>1264</v>
      </c>
      <c r="H263" s="9" t="s">
        <v>18</v>
      </c>
      <c r="I263" s="9" t="s">
        <v>19</v>
      </c>
      <c r="J263" s="9" t="s">
        <v>39</v>
      </c>
      <c r="K263" s="13">
        <v>0</v>
      </c>
      <c r="L263" s="14" t="str">
        <v>20K–30K</v>
      </c>
      <c r="N263" s="92">
        <v>45227</v>
      </c>
      <c r="O263" s="88">
        <v>12433</v>
      </c>
    </row>
    <row r="264" spans="1:15">
      <c r="A264" s="9" t="s">
        <v>1265</v>
      </c>
      <c r="B264" s="9" t="s">
        <v>1266</v>
      </c>
      <c r="C264" s="10">
        <v>45057</v>
      </c>
      <c r="D264" s="11">
        <v>39382</v>
      </c>
      <c r="E264" s="12" t="s">
        <v>26</v>
      </c>
      <c r="F264" s="9" t="s">
        <v>27</v>
      </c>
      <c r="G264" s="9" t="s">
        <v>1269</v>
      </c>
      <c r="H264" s="9" t="s">
        <v>29</v>
      </c>
      <c r="I264" s="9" t="s">
        <v>30</v>
      </c>
      <c r="J264" s="9" t="s">
        <v>20</v>
      </c>
      <c r="K264" s="13">
        <v>0</v>
      </c>
      <c r="L264" s="14" t="str">
        <v>30K–40K</v>
      </c>
      <c r="N264" s="92">
        <v>45228</v>
      </c>
      <c r="O264" s="88">
        <v>95933</v>
      </c>
    </row>
    <row r="265" spans="1:15">
      <c r="A265" s="9" t="s">
        <v>1270</v>
      </c>
      <c r="B265" s="9" t="s">
        <v>1271</v>
      </c>
      <c r="C265" s="10">
        <v>45212</v>
      </c>
      <c r="D265" s="11">
        <v>4671</v>
      </c>
      <c r="E265" s="12" t="s">
        <v>15</v>
      </c>
      <c r="F265" s="9" t="s">
        <v>51</v>
      </c>
      <c r="G265" s="9" t="s">
        <v>1273</v>
      </c>
      <c r="H265" s="9" t="s">
        <v>57</v>
      </c>
      <c r="I265" s="9" t="s">
        <v>46</v>
      </c>
      <c r="J265" s="9" t="s">
        <v>20</v>
      </c>
      <c r="K265" s="13">
        <v>0</v>
      </c>
      <c r="L265" s="14" t="str">
        <v>0–5K</v>
      </c>
      <c r="N265" s="92">
        <v>45229</v>
      </c>
      <c r="O265" s="88">
        <v>54519</v>
      </c>
    </row>
    <row r="266" spans="1:15">
      <c r="A266" s="9" t="s">
        <v>1274</v>
      </c>
      <c r="B266" s="9" t="s">
        <v>1275</v>
      </c>
      <c r="C266" s="10">
        <v>44962</v>
      </c>
      <c r="D266" s="11">
        <v>45474</v>
      </c>
      <c r="E266" s="12" t="s">
        <v>26</v>
      </c>
      <c r="F266" s="9" t="s">
        <v>51</v>
      </c>
      <c r="G266" s="9" t="s">
        <v>1277</v>
      </c>
      <c r="H266" s="9" t="s">
        <v>18</v>
      </c>
      <c r="I266" s="9" t="s">
        <v>68</v>
      </c>
      <c r="J266" s="9" t="s">
        <v>20</v>
      </c>
      <c r="K266" s="13">
        <v>0</v>
      </c>
      <c r="L266" s="14" t="str">
        <v>40K+</v>
      </c>
      <c r="N266" s="92">
        <v>45231</v>
      </c>
      <c r="O266" s="88">
        <v>23056</v>
      </c>
    </row>
    <row r="267" spans="1:15">
      <c r="A267" s="9" t="s">
        <v>1278</v>
      </c>
      <c r="B267" s="9" t="s">
        <v>1279</v>
      </c>
      <c r="C267" s="10">
        <v>45202</v>
      </c>
      <c r="D267" s="11">
        <v>37643</v>
      </c>
      <c r="E267" s="12" t="s">
        <v>15</v>
      </c>
      <c r="F267" s="9" t="s">
        <v>51</v>
      </c>
      <c r="G267" s="9" t="s">
        <v>1282</v>
      </c>
      <c r="H267" s="9" t="s">
        <v>38</v>
      </c>
      <c r="I267" s="9" t="s">
        <v>68</v>
      </c>
      <c r="J267" s="9" t="s">
        <v>99</v>
      </c>
      <c r="K267" s="13">
        <v>0</v>
      </c>
      <c r="L267" s="14" t="str">
        <v>30K–40K</v>
      </c>
      <c r="N267" s="92">
        <v>45233</v>
      </c>
      <c r="O267" s="88">
        <v>42334</v>
      </c>
    </row>
    <row r="268" spans="1:15">
      <c r="A268" s="9" t="s">
        <v>1283</v>
      </c>
      <c r="B268" s="9" t="s">
        <v>1284</v>
      </c>
      <c r="C268" s="10">
        <v>44950</v>
      </c>
      <c r="D268" s="11">
        <v>38268</v>
      </c>
      <c r="E268" s="12" t="s">
        <v>26</v>
      </c>
      <c r="F268" s="9" t="s">
        <v>27</v>
      </c>
      <c r="G268" s="9" t="s">
        <v>1287</v>
      </c>
      <c r="H268" s="9" t="s">
        <v>38</v>
      </c>
      <c r="I268" s="9" t="s">
        <v>19</v>
      </c>
      <c r="J268" s="9" t="s">
        <v>74</v>
      </c>
      <c r="K268" s="13">
        <v>0</v>
      </c>
      <c r="L268" s="14" t="str">
        <v>30K–40K</v>
      </c>
      <c r="N268" s="92">
        <v>45234</v>
      </c>
      <c r="O268" s="88">
        <v>20508</v>
      </c>
    </row>
    <row r="269" spans="1:15">
      <c r="A269" s="9" t="s">
        <v>1288</v>
      </c>
      <c r="B269" s="9" t="s">
        <v>1289</v>
      </c>
      <c r="C269" s="10">
        <v>45067</v>
      </c>
      <c r="D269" s="11">
        <v>32594</v>
      </c>
      <c r="E269" s="12" t="s">
        <v>15</v>
      </c>
      <c r="F269" s="9" t="s">
        <v>27</v>
      </c>
      <c r="G269" s="9" t="s">
        <v>1291</v>
      </c>
      <c r="H269" s="9" t="s">
        <v>18</v>
      </c>
      <c r="I269" s="9" t="s">
        <v>30</v>
      </c>
      <c r="J269" s="9" t="s">
        <v>20</v>
      </c>
      <c r="K269" s="13">
        <v>0</v>
      </c>
      <c r="L269" s="14" t="str">
        <v>30K–40K</v>
      </c>
      <c r="N269" s="92">
        <v>45235</v>
      </c>
      <c r="O269" s="88">
        <v>47119</v>
      </c>
    </row>
    <row r="270" spans="1:15">
      <c r="A270" s="9" t="s">
        <v>1292</v>
      </c>
      <c r="B270" s="9" t="s">
        <v>1293</v>
      </c>
      <c r="C270" s="10">
        <v>45282</v>
      </c>
      <c r="D270" s="11">
        <v>36597</v>
      </c>
      <c r="E270" s="12" t="s">
        <v>36</v>
      </c>
      <c r="F270" s="9" t="s">
        <v>16</v>
      </c>
      <c r="G270" s="9" t="s">
        <v>1296</v>
      </c>
      <c r="H270" s="9" t="s">
        <v>18</v>
      </c>
      <c r="I270" s="9" t="s">
        <v>30</v>
      </c>
      <c r="J270" s="9" t="s">
        <v>39</v>
      </c>
      <c r="K270" s="13">
        <v>0</v>
      </c>
      <c r="L270" s="14" t="str">
        <v>30K–40K</v>
      </c>
      <c r="N270" s="92">
        <v>45236</v>
      </c>
      <c r="O270" s="88">
        <v>34735</v>
      </c>
    </row>
    <row r="271" spans="1:15">
      <c r="A271" s="9" t="s">
        <v>1297</v>
      </c>
      <c r="B271" s="9" t="s">
        <v>1298</v>
      </c>
      <c r="C271" s="10">
        <v>45111</v>
      </c>
      <c r="D271" s="11">
        <v>49028</v>
      </c>
      <c r="E271" s="12" t="s">
        <v>36</v>
      </c>
      <c r="F271" s="9" t="s">
        <v>51</v>
      </c>
      <c r="G271" s="9" t="s">
        <v>1301</v>
      </c>
      <c r="H271" s="9" t="s">
        <v>18</v>
      </c>
      <c r="I271" s="9" t="s">
        <v>19</v>
      </c>
      <c r="J271" s="9" t="s">
        <v>39</v>
      </c>
      <c r="K271" s="13">
        <v>0</v>
      </c>
      <c r="L271" s="14" t="str">
        <v>40K+</v>
      </c>
      <c r="N271" s="92">
        <v>45238</v>
      </c>
      <c r="O271" s="88">
        <v>27363</v>
      </c>
    </row>
    <row r="272" spans="1:15">
      <c r="A272" s="9" t="s">
        <v>1302</v>
      </c>
      <c r="B272" s="9" t="s">
        <v>1303</v>
      </c>
      <c r="C272" s="10">
        <v>45121</v>
      </c>
      <c r="D272" s="11">
        <v>4312</v>
      </c>
      <c r="E272" s="12" t="s">
        <v>36</v>
      </c>
      <c r="F272" s="9" t="s">
        <v>51</v>
      </c>
      <c r="G272" s="9" t="s">
        <v>1305</v>
      </c>
      <c r="H272" s="9" t="s">
        <v>38</v>
      </c>
      <c r="I272" s="9" t="s">
        <v>46</v>
      </c>
      <c r="J272" s="9" t="s">
        <v>20</v>
      </c>
      <c r="K272" s="13">
        <v>0</v>
      </c>
      <c r="L272" s="14" t="str">
        <v>0–5K</v>
      </c>
      <c r="N272" s="92">
        <v>45239</v>
      </c>
      <c r="O272" s="88">
        <v>107947</v>
      </c>
    </row>
    <row r="273" spans="1:15">
      <c r="A273" s="9" t="s">
        <v>1306</v>
      </c>
      <c r="B273" s="9" t="s">
        <v>1307</v>
      </c>
      <c r="C273" s="10">
        <v>45203</v>
      </c>
      <c r="D273" s="11">
        <v>10509</v>
      </c>
      <c r="E273" s="12" t="s">
        <v>15</v>
      </c>
      <c r="F273" s="9" t="s">
        <v>27</v>
      </c>
      <c r="G273" s="9" t="s">
        <v>1309</v>
      </c>
      <c r="H273" s="9" t="s">
        <v>29</v>
      </c>
      <c r="I273" s="9" t="s">
        <v>30</v>
      </c>
      <c r="J273" s="9" t="s">
        <v>39</v>
      </c>
      <c r="K273" s="13">
        <v>0</v>
      </c>
      <c r="L273" s="14" t="str">
        <v>10K–15K</v>
      </c>
      <c r="N273" s="92">
        <v>45240</v>
      </c>
      <c r="O273" s="88">
        <v>31786</v>
      </c>
    </row>
    <row r="274" spans="1:15">
      <c r="A274" s="9" t="s">
        <v>1310</v>
      </c>
      <c r="B274" s="9" t="s">
        <v>1311</v>
      </c>
      <c r="C274" s="10">
        <v>45058</v>
      </c>
      <c r="D274" s="11">
        <v>37423</v>
      </c>
      <c r="E274" s="12" t="s">
        <v>36</v>
      </c>
      <c r="F274" s="9" t="s">
        <v>27</v>
      </c>
      <c r="G274" s="9" t="s">
        <v>1313</v>
      </c>
      <c r="H274" s="9" t="s">
        <v>57</v>
      </c>
      <c r="I274" s="9" t="s">
        <v>30</v>
      </c>
      <c r="J274" s="9" t="s">
        <v>74</v>
      </c>
      <c r="K274" s="13">
        <v>0</v>
      </c>
      <c r="L274" s="14" t="str">
        <v>30K–40K</v>
      </c>
      <c r="N274" s="92">
        <v>45241</v>
      </c>
      <c r="O274" s="88">
        <v>55506</v>
      </c>
    </row>
    <row r="275" spans="1:15">
      <c r="A275" s="9" t="s">
        <v>1314</v>
      </c>
      <c r="B275" s="9" t="s">
        <v>1315</v>
      </c>
      <c r="C275" s="10">
        <v>45008</v>
      </c>
      <c r="D275" s="11">
        <v>18245</v>
      </c>
      <c r="E275" s="12" t="s">
        <v>36</v>
      </c>
      <c r="F275" s="9" t="s">
        <v>27</v>
      </c>
      <c r="G275" s="9" t="s">
        <v>1317</v>
      </c>
      <c r="H275" s="9" t="s">
        <v>38</v>
      </c>
      <c r="I275" s="9" t="s">
        <v>30</v>
      </c>
      <c r="J275" s="9" t="s">
        <v>20</v>
      </c>
      <c r="K275" s="13">
        <v>0</v>
      </c>
      <c r="L275" s="14" t="str">
        <v>15K–20K</v>
      </c>
      <c r="N275" s="92">
        <v>45242</v>
      </c>
      <c r="O275" s="88">
        <v>120322</v>
      </c>
    </row>
    <row r="276" spans="1:15">
      <c r="A276" s="9" t="s">
        <v>1318</v>
      </c>
      <c r="B276" s="9" t="s">
        <v>1319</v>
      </c>
      <c r="C276" s="10">
        <v>44965</v>
      </c>
      <c r="D276" s="11">
        <v>41604</v>
      </c>
      <c r="E276" s="12" t="s">
        <v>26</v>
      </c>
      <c r="F276" s="9" t="s">
        <v>51</v>
      </c>
      <c r="G276" s="9" t="s">
        <v>1322</v>
      </c>
      <c r="H276" s="9" t="s">
        <v>38</v>
      </c>
      <c r="I276" s="9" t="s">
        <v>30</v>
      </c>
      <c r="J276" s="9" t="s">
        <v>74</v>
      </c>
      <c r="K276" s="13">
        <v>0</v>
      </c>
      <c r="L276" s="14" t="str">
        <v>40K+</v>
      </c>
      <c r="N276" s="92">
        <v>45243</v>
      </c>
      <c r="O276" s="88">
        <v>66251</v>
      </c>
    </row>
    <row r="277" spans="1:15">
      <c r="A277" s="9" t="s">
        <v>1323</v>
      </c>
      <c r="B277" s="9" t="s">
        <v>1324</v>
      </c>
      <c r="C277" s="10">
        <v>44969</v>
      </c>
      <c r="D277" s="11">
        <v>30851</v>
      </c>
      <c r="E277" s="12" t="s">
        <v>15</v>
      </c>
      <c r="F277" s="9" t="s">
        <v>27</v>
      </c>
      <c r="G277" s="9" t="s">
        <v>1326</v>
      </c>
      <c r="H277" s="9" t="s">
        <v>38</v>
      </c>
      <c r="I277" s="9" t="s">
        <v>19</v>
      </c>
      <c r="J277" s="9" t="s">
        <v>20</v>
      </c>
      <c r="K277" s="13">
        <v>0</v>
      </c>
      <c r="L277" s="14" t="str">
        <v>30K–40K</v>
      </c>
      <c r="N277" s="92">
        <v>45244</v>
      </c>
      <c r="O277" s="88">
        <v>20251</v>
      </c>
    </row>
    <row r="278" spans="1:15">
      <c r="A278" s="9" t="s">
        <v>1327</v>
      </c>
      <c r="B278" s="9" t="s">
        <v>1328</v>
      </c>
      <c r="C278" s="10">
        <v>44964</v>
      </c>
      <c r="D278" s="11">
        <v>34393</v>
      </c>
      <c r="E278" s="12" t="s">
        <v>15</v>
      </c>
      <c r="F278" s="9" t="s">
        <v>27</v>
      </c>
      <c r="G278" s="9" t="s">
        <v>1331</v>
      </c>
      <c r="H278" s="9" t="s">
        <v>29</v>
      </c>
      <c r="I278" s="9" t="s">
        <v>68</v>
      </c>
      <c r="J278" s="9" t="s">
        <v>39</v>
      </c>
      <c r="K278" s="13">
        <v>0</v>
      </c>
      <c r="L278" s="14" t="str">
        <v>30K–40K</v>
      </c>
      <c r="N278" s="92">
        <v>45245</v>
      </c>
      <c r="O278" s="88">
        <v>13980</v>
      </c>
    </row>
    <row r="279" spans="1:15">
      <c r="A279" s="9" t="s">
        <v>1332</v>
      </c>
      <c r="B279" s="9" t="s">
        <v>1333</v>
      </c>
      <c r="C279" s="10">
        <v>45289</v>
      </c>
      <c r="D279" s="11">
        <v>45738</v>
      </c>
      <c r="E279" s="12" t="s">
        <v>36</v>
      </c>
      <c r="F279" s="9" t="s">
        <v>16</v>
      </c>
      <c r="G279" s="9" t="s">
        <v>1335</v>
      </c>
      <c r="H279" s="9" t="s">
        <v>45</v>
      </c>
      <c r="I279" s="9" t="s">
        <v>46</v>
      </c>
      <c r="J279" s="9" t="s">
        <v>99</v>
      </c>
      <c r="K279" s="13">
        <v>0</v>
      </c>
      <c r="L279" s="14" t="str">
        <v>40K+</v>
      </c>
      <c r="N279" s="92">
        <v>45246</v>
      </c>
      <c r="O279" s="88">
        <v>25599</v>
      </c>
    </row>
    <row r="280" spans="1:15">
      <c r="A280" s="9" t="s">
        <v>1336</v>
      </c>
      <c r="B280" s="9" t="s">
        <v>1337</v>
      </c>
      <c r="C280" s="10">
        <v>44967</v>
      </c>
      <c r="D280" s="11">
        <v>33487</v>
      </c>
      <c r="E280" s="12" t="s">
        <v>36</v>
      </c>
      <c r="F280" s="9" t="s">
        <v>16</v>
      </c>
      <c r="G280" s="9" t="s">
        <v>1339</v>
      </c>
      <c r="H280" s="9" t="s">
        <v>18</v>
      </c>
      <c r="I280" s="9" t="s">
        <v>68</v>
      </c>
      <c r="J280" s="9" t="s">
        <v>20</v>
      </c>
      <c r="K280" s="13">
        <v>0</v>
      </c>
      <c r="L280" s="14" t="str">
        <v>30K–40K</v>
      </c>
      <c r="N280" s="92">
        <v>45247</v>
      </c>
      <c r="O280" s="88">
        <v>46661</v>
      </c>
    </row>
    <row r="281" spans="1:15">
      <c r="A281" s="9" t="s">
        <v>1340</v>
      </c>
      <c r="B281" s="9" t="s">
        <v>1341</v>
      </c>
      <c r="C281" s="10">
        <v>45210</v>
      </c>
      <c r="D281" s="11">
        <v>11878</v>
      </c>
      <c r="E281" s="12" t="s">
        <v>15</v>
      </c>
      <c r="F281" s="9" t="s">
        <v>27</v>
      </c>
      <c r="G281" s="9" t="s">
        <v>1343</v>
      </c>
      <c r="H281" s="9" t="s">
        <v>29</v>
      </c>
      <c r="I281" s="9" t="s">
        <v>46</v>
      </c>
      <c r="J281" s="9" t="s">
        <v>39</v>
      </c>
      <c r="K281" s="13">
        <v>0</v>
      </c>
      <c r="L281" s="14" t="str">
        <v>10K–15K</v>
      </c>
      <c r="N281" s="92">
        <v>45248</v>
      </c>
      <c r="O281" s="88">
        <v>23845</v>
      </c>
    </row>
    <row r="282" spans="1:15">
      <c r="A282" s="9" t="s">
        <v>1344</v>
      </c>
      <c r="B282" s="9" t="s">
        <v>1345</v>
      </c>
      <c r="C282" s="10">
        <v>45059</v>
      </c>
      <c r="D282" s="11">
        <v>20153</v>
      </c>
      <c r="E282" s="12" t="s">
        <v>15</v>
      </c>
      <c r="F282" s="9" t="s">
        <v>51</v>
      </c>
      <c r="G282" s="9" t="s">
        <v>1347</v>
      </c>
      <c r="H282" s="9" t="s">
        <v>18</v>
      </c>
      <c r="I282" s="9" t="s">
        <v>68</v>
      </c>
      <c r="J282" s="9" t="s">
        <v>20</v>
      </c>
      <c r="K282" s="13">
        <v>0</v>
      </c>
      <c r="L282" s="14" t="str">
        <v>20K–30K</v>
      </c>
      <c r="N282" s="92">
        <v>45249</v>
      </c>
      <c r="O282" s="88">
        <v>13887</v>
      </c>
    </row>
    <row r="283" spans="1:15">
      <c r="A283" s="9" t="s">
        <v>1348</v>
      </c>
      <c r="B283" s="9" t="s">
        <v>1349</v>
      </c>
      <c r="C283" s="10">
        <v>45092</v>
      </c>
      <c r="D283" s="11">
        <v>32617</v>
      </c>
      <c r="E283" s="12" t="s">
        <v>26</v>
      </c>
      <c r="F283" s="9" t="s">
        <v>16</v>
      </c>
      <c r="G283" s="9" t="s">
        <v>1351</v>
      </c>
      <c r="H283" s="9" t="s">
        <v>38</v>
      </c>
      <c r="I283" s="9" t="s">
        <v>19</v>
      </c>
      <c r="J283" s="9" t="s">
        <v>39</v>
      </c>
      <c r="K283" s="13">
        <v>0</v>
      </c>
      <c r="L283" s="14" t="str">
        <v>30K–40K</v>
      </c>
      <c r="N283" s="92">
        <v>45250</v>
      </c>
      <c r="O283" s="88">
        <v>58542</v>
      </c>
    </row>
    <row r="284" spans="1:15">
      <c r="A284" s="9" t="s">
        <v>1352</v>
      </c>
      <c r="B284" s="9" t="s">
        <v>1353</v>
      </c>
      <c r="C284" s="10">
        <v>45218</v>
      </c>
      <c r="D284" s="11">
        <v>40783</v>
      </c>
      <c r="E284" s="12" t="s">
        <v>15</v>
      </c>
      <c r="F284" s="9" t="s">
        <v>51</v>
      </c>
      <c r="G284" s="9" t="s">
        <v>1355</v>
      </c>
      <c r="H284" s="9" t="s">
        <v>38</v>
      </c>
      <c r="I284" s="9" t="s">
        <v>30</v>
      </c>
      <c r="J284" s="9" t="s">
        <v>99</v>
      </c>
      <c r="K284" s="13">
        <v>0</v>
      </c>
      <c r="L284" s="14" t="str">
        <v>40K+</v>
      </c>
      <c r="N284" s="92">
        <v>45251</v>
      </c>
      <c r="O284" s="88">
        <v>72531</v>
      </c>
    </row>
    <row r="285" spans="1:15">
      <c r="A285" s="9" t="s">
        <v>1356</v>
      </c>
      <c r="B285" s="9" t="s">
        <v>1357</v>
      </c>
      <c r="C285" s="10">
        <v>44957</v>
      </c>
      <c r="D285" s="11">
        <v>2789</v>
      </c>
      <c r="E285" s="12" t="s">
        <v>26</v>
      </c>
      <c r="F285" s="9" t="s">
        <v>16</v>
      </c>
      <c r="G285" s="9" t="s">
        <v>1360</v>
      </c>
      <c r="H285" s="9" t="s">
        <v>18</v>
      </c>
      <c r="I285" s="9" t="s">
        <v>46</v>
      </c>
      <c r="J285" s="9" t="s">
        <v>99</v>
      </c>
      <c r="K285" s="13">
        <v>0</v>
      </c>
      <c r="L285" s="14" t="str">
        <v>0–5K</v>
      </c>
      <c r="N285" s="92">
        <v>45253</v>
      </c>
      <c r="O285" s="88">
        <v>23536</v>
      </c>
    </row>
    <row r="286" spans="1:15">
      <c r="A286" s="9" t="s">
        <v>1361</v>
      </c>
      <c r="B286" s="9" t="s">
        <v>1362</v>
      </c>
      <c r="C286" s="10">
        <v>45190</v>
      </c>
      <c r="D286" s="11">
        <v>2261</v>
      </c>
      <c r="E286" s="12" t="s">
        <v>26</v>
      </c>
      <c r="F286" s="9" t="s">
        <v>27</v>
      </c>
      <c r="G286" s="9" t="s">
        <v>1365</v>
      </c>
      <c r="H286" s="9" t="s">
        <v>38</v>
      </c>
      <c r="I286" s="9" t="s">
        <v>68</v>
      </c>
      <c r="J286" s="9" t="s">
        <v>99</v>
      </c>
      <c r="K286" s="13">
        <v>0</v>
      </c>
      <c r="L286" s="14" t="str">
        <v>0–5K</v>
      </c>
      <c r="N286" s="92">
        <v>45254</v>
      </c>
      <c r="O286" s="88">
        <v>71520</v>
      </c>
    </row>
    <row r="287" spans="1:15">
      <c r="A287" s="9" t="s">
        <v>1366</v>
      </c>
      <c r="B287" s="9" t="s">
        <v>1367</v>
      </c>
      <c r="C287" s="10">
        <v>45015</v>
      </c>
      <c r="D287" s="11">
        <v>11488</v>
      </c>
      <c r="E287" s="12" t="s">
        <v>15</v>
      </c>
      <c r="F287" s="9" t="s">
        <v>51</v>
      </c>
      <c r="G287" s="9" t="s">
        <v>1370</v>
      </c>
      <c r="H287" s="9" t="s">
        <v>18</v>
      </c>
      <c r="I287" s="9" t="s">
        <v>46</v>
      </c>
      <c r="J287" s="9" t="s">
        <v>31</v>
      </c>
      <c r="K287" s="13">
        <v>0</v>
      </c>
      <c r="L287" s="14" t="str">
        <v>10K–15K</v>
      </c>
      <c r="N287" s="92">
        <v>45255</v>
      </c>
      <c r="O287" s="88">
        <v>51666</v>
      </c>
    </row>
    <row r="288" spans="1:15">
      <c r="A288" s="9" t="s">
        <v>1371</v>
      </c>
      <c r="B288" s="9" t="s">
        <v>1372</v>
      </c>
      <c r="C288" s="10">
        <v>45166</v>
      </c>
      <c r="D288" s="11">
        <v>4415</v>
      </c>
      <c r="E288" s="12" t="s">
        <v>26</v>
      </c>
      <c r="F288" s="9" t="s">
        <v>16</v>
      </c>
      <c r="G288" s="9" t="s">
        <v>1375</v>
      </c>
      <c r="H288" s="9" t="s">
        <v>57</v>
      </c>
      <c r="I288" s="9" t="s">
        <v>68</v>
      </c>
      <c r="J288" s="9" t="s">
        <v>31</v>
      </c>
      <c r="K288" s="13">
        <v>0</v>
      </c>
      <c r="L288" s="14" t="str">
        <v>0–5K</v>
      </c>
      <c r="N288" s="92">
        <v>45256</v>
      </c>
      <c r="O288" s="88">
        <v>11339</v>
      </c>
    </row>
    <row r="289" spans="1:15">
      <c r="A289" s="9" t="s">
        <v>1376</v>
      </c>
      <c r="B289" s="9" t="s">
        <v>1377</v>
      </c>
      <c r="C289" s="10">
        <v>45074</v>
      </c>
      <c r="D289" s="11">
        <v>15597</v>
      </c>
      <c r="E289" s="12" t="s">
        <v>15</v>
      </c>
      <c r="F289" s="9" t="s">
        <v>16</v>
      </c>
      <c r="G289" s="9" t="s">
        <v>1379</v>
      </c>
      <c r="H289" s="9" t="s">
        <v>18</v>
      </c>
      <c r="I289" s="9" t="s">
        <v>68</v>
      </c>
      <c r="J289" s="9" t="s">
        <v>31</v>
      </c>
      <c r="K289" s="13">
        <v>0</v>
      </c>
      <c r="L289" s="14" t="str">
        <v>15K–20K</v>
      </c>
      <c r="N289" s="92">
        <v>45257</v>
      </c>
      <c r="O289" s="88">
        <v>43236</v>
      </c>
    </row>
    <row r="290" spans="1:15">
      <c r="A290" s="9" t="s">
        <v>1380</v>
      </c>
      <c r="B290" s="9" t="s">
        <v>1381</v>
      </c>
      <c r="C290" s="10">
        <v>45260</v>
      </c>
      <c r="D290" s="11">
        <v>41690</v>
      </c>
      <c r="E290" s="12" t="s">
        <v>26</v>
      </c>
      <c r="F290" s="9" t="s">
        <v>51</v>
      </c>
      <c r="G290" s="9" t="s">
        <v>1384</v>
      </c>
      <c r="H290" s="9" t="s">
        <v>45</v>
      </c>
      <c r="I290" s="9" t="s">
        <v>68</v>
      </c>
      <c r="J290" s="9" t="s">
        <v>31</v>
      </c>
      <c r="K290" s="13">
        <v>0</v>
      </c>
      <c r="L290" s="14" t="str">
        <v>40K+</v>
      </c>
      <c r="N290" s="92">
        <v>45259</v>
      </c>
      <c r="O290" s="88">
        <v>55985</v>
      </c>
    </row>
    <row r="291" spans="1:15">
      <c r="A291" s="9" t="s">
        <v>1385</v>
      </c>
      <c r="B291" s="9" t="s">
        <v>1386</v>
      </c>
      <c r="C291" s="10">
        <v>45239</v>
      </c>
      <c r="D291" s="11">
        <v>18928</v>
      </c>
      <c r="E291" s="12" t="s">
        <v>15</v>
      </c>
      <c r="F291" s="9" t="s">
        <v>16</v>
      </c>
      <c r="G291" s="9" t="s">
        <v>1388</v>
      </c>
      <c r="H291" s="9" t="s">
        <v>29</v>
      </c>
      <c r="I291" s="9" t="s">
        <v>30</v>
      </c>
      <c r="J291" s="9" t="s">
        <v>39</v>
      </c>
      <c r="K291" s="13">
        <v>0</v>
      </c>
      <c r="L291" s="14" t="str">
        <v>15K–20K</v>
      </c>
      <c r="N291" s="92">
        <v>45260</v>
      </c>
      <c r="O291" s="88">
        <v>41690</v>
      </c>
    </row>
    <row r="292" spans="1:15">
      <c r="A292" s="9" t="s">
        <v>1389</v>
      </c>
      <c r="B292" s="9" t="s">
        <v>1390</v>
      </c>
      <c r="C292" s="10">
        <v>44987</v>
      </c>
      <c r="D292" s="11">
        <v>6980</v>
      </c>
      <c r="E292" s="12" t="s">
        <v>36</v>
      </c>
      <c r="F292" s="9" t="s">
        <v>27</v>
      </c>
      <c r="G292" s="9" t="s">
        <v>1180</v>
      </c>
      <c r="H292" s="9" t="s">
        <v>57</v>
      </c>
      <c r="I292" s="9" t="s">
        <v>46</v>
      </c>
      <c r="J292" s="9" t="s">
        <v>31</v>
      </c>
      <c r="K292" s="13">
        <v>0</v>
      </c>
      <c r="L292" s="14" t="str">
        <v>5K–10K</v>
      </c>
      <c r="N292" s="92">
        <v>45261</v>
      </c>
      <c r="O292" s="88">
        <v>43247</v>
      </c>
    </row>
    <row r="293" spans="1:15">
      <c r="A293" s="9" t="s">
        <v>1392</v>
      </c>
      <c r="B293" s="9" t="s">
        <v>1393</v>
      </c>
      <c r="C293" s="10">
        <v>44951</v>
      </c>
      <c r="D293" s="11">
        <v>23618</v>
      </c>
      <c r="E293" s="12" t="s">
        <v>26</v>
      </c>
      <c r="F293" s="9" t="s">
        <v>27</v>
      </c>
      <c r="G293" s="9" t="s">
        <v>1396</v>
      </c>
      <c r="H293" s="9" t="s">
        <v>29</v>
      </c>
      <c r="I293" s="9" t="s">
        <v>30</v>
      </c>
      <c r="J293" s="9" t="s">
        <v>39</v>
      </c>
      <c r="K293" s="13">
        <v>0</v>
      </c>
      <c r="L293" s="14" t="str">
        <v>20K–30K</v>
      </c>
      <c r="N293" s="92">
        <v>45263</v>
      </c>
      <c r="O293" s="88">
        <v>179181</v>
      </c>
    </row>
    <row r="294" spans="1:15">
      <c r="A294" s="9" t="s">
        <v>1397</v>
      </c>
      <c r="B294" s="9" t="s">
        <v>1398</v>
      </c>
      <c r="C294" s="10">
        <v>45087</v>
      </c>
      <c r="D294" s="11">
        <v>23986</v>
      </c>
      <c r="E294" s="12" t="s">
        <v>36</v>
      </c>
      <c r="F294" s="9" t="s">
        <v>27</v>
      </c>
      <c r="G294" s="9" t="s">
        <v>1400</v>
      </c>
      <c r="H294" s="9" t="s">
        <v>29</v>
      </c>
      <c r="I294" s="9" t="s">
        <v>30</v>
      </c>
      <c r="J294" s="9" t="s">
        <v>20</v>
      </c>
      <c r="K294" s="13">
        <v>0</v>
      </c>
      <c r="L294" s="14" t="str">
        <v>20K–30K</v>
      </c>
      <c r="N294" s="92">
        <v>45264</v>
      </c>
      <c r="O294" s="88">
        <v>133338</v>
      </c>
    </row>
    <row r="295" spans="1:15">
      <c r="A295" s="9" t="s">
        <v>1401</v>
      </c>
      <c r="B295" s="9" t="s">
        <v>1402</v>
      </c>
      <c r="C295" s="10">
        <v>45291</v>
      </c>
      <c r="D295" s="11">
        <v>12371</v>
      </c>
      <c r="E295" s="12" t="s">
        <v>26</v>
      </c>
      <c r="F295" s="9" t="s">
        <v>27</v>
      </c>
      <c r="G295" s="9" t="s">
        <v>1405</v>
      </c>
      <c r="H295" s="9" t="s">
        <v>57</v>
      </c>
      <c r="I295" s="9" t="s">
        <v>68</v>
      </c>
      <c r="J295" s="9" t="s">
        <v>99</v>
      </c>
      <c r="K295" s="13">
        <v>0</v>
      </c>
      <c r="L295" s="14" t="str">
        <v>10K–15K</v>
      </c>
      <c r="N295" s="92">
        <v>45265</v>
      </c>
      <c r="O295" s="88">
        <v>34115</v>
      </c>
    </row>
    <row r="296" spans="1:15">
      <c r="A296" s="9" t="s">
        <v>1406</v>
      </c>
      <c r="B296" s="9" t="s">
        <v>1407</v>
      </c>
      <c r="C296" s="10">
        <v>45222</v>
      </c>
      <c r="D296" s="11">
        <v>35482</v>
      </c>
      <c r="E296" s="12" t="s">
        <v>36</v>
      </c>
      <c r="F296" s="9" t="s">
        <v>51</v>
      </c>
      <c r="G296" s="9" t="s">
        <v>1410</v>
      </c>
      <c r="H296" s="9" t="s">
        <v>57</v>
      </c>
      <c r="I296" s="9" t="s">
        <v>30</v>
      </c>
      <c r="J296" s="9" t="s">
        <v>20</v>
      </c>
      <c r="K296" s="13">
        <v>0</v>
      </c>
      <c r="L296" s="14" t="str">
        <v>30K–40K</v>
      </c>
      <c r="N296" s="92">
        <v>45266</v>
      </c>
      <c r="O296" s="88">
        <v>37715</v>
      </c>
    </row>
    <row r="297" spans="1:15">
      <c r="A297" s="9" t="s">
        <v>1411</v>
      </c>
      <c r="B297" s="9" t="s">
        <v>1412</v>
      </c>
      <c r="C297" s="10">
        <v>45031</v>
      </c>
      <c r="D297" s="11">
        <v>13902</v>
      </c>
      <c r="E297" s="12" t="s">
        <v>15</v>
      </c>
      <c r="F297" s="9" t="s">
        <v>27</v>
      </c>
      <c r="G297" s="9" t="s">
        <v>1415</v>
      </c>
      <c r="H297" s="9" t="s">
        <v>18</v>
      </c>
      <c r="I297" s="9" t="s">
        <v>46</v>
      </c>
      <c r="J297" s="9" t="s">
        <v>74</v>
      </c>
      <c r="K297" s="13">
        <v>0</v>
      </c>
      <c r="L297" s="14" t="str">
        <v>10K–15K</v>
      </c>
      <c r="N297" s="92">
        <v>45267</v>
      </c>
      <c r="O297" s="88">
        <v>77094</v>
      </c>
    </row>
    <row r="298" spans="1:15">
      <c r="A298" s="9" t="s">
        <v>1416</v>
      </c>
      <c r="B298" s="9" t="s">
        <v>1417</v>
      </c>
      <c r="C298" s="10">
        <v>45043</v>
      </c>
      <c r="D298" s="11">
        <v>13176</v>
      </c>
      <c r="E298" s="12" t="s">
        <v>36</v>
      </c>
      <c r="F298" s="9" t="s">
        <v>16</v>
      </c>
      <c r="G298" s="9" t="s">
        <v>1420</v>
      </c>
      <c r="H298" s="9" t="s">
        <v>38</v>
      </c>
      <c r="I298" s="9" t="s">
        <v>46</v>
      </c>
      <c r="J298" s="9" t="s">
        <v>20</v>
      </c>
      <c r="K298" s="13">
        <v>0</v>
      </c>
      <c r="L298" s="14" t="str">
        <v>10K–15K</v>
      </c>
      <c r="N298" s="92">
        <v>45268</v>
      </c>
      <c r="O298" s="88">
        <v>129885</v>
      </c>
    </row>
    <row r="299" spans="1:15">
      <c r="A299" s="9" t="s">
        <v>1421</v>
      </c>
      <c r="B299" s="9" t="s">
        <v>1422</v>
      </c>
      <c r="C299" s="10">
        <v>44943</v>
      </c>
      <c r="D299" s="11">
        <v>3436</v>
      </c>
      <c r="E299" s="12" t="s">
        <v>26</v>
      </c>
      <c r="F299" s="9" t="s">
        <v>16</v>
      </c>
      <c r="G299" s="9" t="s">
        <v>1424</v>
      </c>
      <c r="H299" s="9" t="s">
        <v>38</v>
      </c>
      <c r="I299" s="9" t="s">
        <v>68</v>
      </c>
      <c r="J299" s="9" t="s">
        <v>31</v>
      </c>
      <c r="K299" s="13">
        <v>0</v>
      </c>
      <c r="L299" s="14" t="str">
        <v>0–5K</v>
      </c>
      <c r="N299" s="92">
        <v>45270</v>
      </c>
      <c r="O299" s="88">
        <v>73625</v>
      </c>
    </row>
    <row r="300" spans="1:15">
      <c r="A300" s="9" t="s">
        <v>1425</v>
      </c>
      <c r="B300" s="9" t="s">
        <v>1426</v>
      </c>
      <c r="C300" s="10">
        <v>45145</v>
      </c>
      <c r="D300" s="11">
        <v>12181</v>
      </c>
      <c r="E300" s="12" t="s">
        <v>26</v>
      </c>
      <c r="F300" s="9" t="s">
        <v>16</v>
      </c>
      <c r="G300" s="9" t="s">
        <v>1429</v>
      </c>
      <c r="H300" s="9" t="s">
        <v>18</v>
      </c>
      <c r="I300" s="9" t="s">
        <v>19</v>
      </c>
      <c r="J300" s="9" t="s">
        <v>31</v>
      </c>
      <c r="K300" s="13">
        <v>0</v>
      </c>
      <c r="L300" s="14" t="str">
        <v>10K–15K</v>
      </c>
      <c r="N300" s="92">
        <v>45271</v>
      </c>
      <c r="O300" s="88">
        <v>4132</v>
      </c>
    </row>
    <row r="301" spans="1:15">
      <c r="A301" s="9" t="s">
        <v>1430</v>
      </c>
      <c r="B301" s="9" t="s">
        <v>1431</v>
      </c>
      <c r="C301" s="10">
        <v>45135</v>
      </c>
      <c r="D301" s="11">
        <v>34578</v>
      </c>
      <c r="E301" s="12" t="s">
        <v>26</v>
      </c>
      <c r="F301" s="9" t="s">
        <v>27</v>
      </c>
      <c r="G301" s="9" t="s">
        <v>1433</v>
      </c>
      <c r="H301" s="9" t="s">
        <v>38</v>
      </c>
      <c r="I301" s="9" t="s">
        <v>19</v>
      </c>
      <c r="J301" s="9" t="s">
        <v>20</v>
      </c>
      <c r="K301" s="13">
        <v>0</v>
      </c>
      <c r="L301" s="14" t="str">
        <v>30K–40K</v>
      </c>
      <c r="N301" s="92">
        <v>45273</v>
      </c>
      <c r="O301" s="88">
        <v>43616</v>
      </c>
    </row>
    <row r="302" spans="1:15">
      <c r="A302" s="9" t="s">
        <v>1434</v>
      </c>
      <c r="B302" s="9" t="s">
        <v>1435</v>
      </c>
      <c r="C302" s="10">
        <v>45229</v>
      </c>
      <c r="D302" s="11">
        <v>12254</v>
      </c>
      <c r="E302" s="12" t="s">
        <v>36</v>
      </c>
      <c r="F302" s="9" t="s">
        <v>51</v>
      </c>
      <c r="G302" s="9" t="s">
        <v>1438</v>
      </c>
      <c r="H302" s="9" t="s">
        <v>18</v>
      </c>
      <c r="I302" s="9" t="s">
        <v>19</v>
      </c>
      <c r="J302" s="9" t="s">
        <v>31</v>
      </c>
      <c r="K302" s="13">
        <v>0</v>
      </c>
      <c r="L302" s="14" t="str">
        <v>10K–15K</v>
      </c>
      <c r="N302" s="92">
        <v>45274</v>
      </c>
      <c r="O302" s="88">
        <v>3980</v>
      </c>
    </row>
    <row r="303" spans="1:15">
      <c r="A303" s="9" t="s">
        <v>1439</v>
      </c>
      <c r="B303" s="9" t="s">
        <v>1440</v>
      </c>
      <c r="C303" s="10">
        <v>45151</v>
      </c>
      <c r="D303" s="11">
        <v>32243</v>
      </c>
      <c r="E303" s="12" t="s">
        <v>15</v>
      </c>
      <c r="F303" s="9" t="s">
        <v>51</v>
      </c>
      <c r="G303" s="9" t="s">
        <v>1443</v>
      </c>
      <c r="H303" s="9" t="s">
        <v>18</v>
      </c>
      <c r="I303" s="9" t="s">
        <v>68</v>
      </c>
      <c r="J303" s="9" t="s">
        <v>99</v>
      </c>
      <c r="K303" s="13">
        <v>0</v>
      </c>
      <c r="L303" s="14" t="str">
        <v>30K–40K</v>
      </c>
      <c r="N303" s="92">
        <v>45275</v>
      </c>
      <c r="O303" s="88">
        <v>13607</v>
      </c>
    </row>
    <row r="304" spans="1:15">
      <c r="A304" s="9" t="s">
        <v>1444</v>
      </c>
      <c r="B304" s="9" t="s">
        <v>1445</v>
      </c>
      <c r="C304" s="10">
        <v>45021</v>
      </c>
      <c r="D304" s="11">
        <v>35832</v>
      </c>
      <c r="E304" s="12" t="s">
        <v>36</v>
      </c>
      <c r="F304" s="9" t="s">
        <v>16</v>
      </c>
      <c r="G304" s="9" t="s">
        <v>1447</v>
      </c>
      <c r="H304" s="9" t="s">
        <v>57</v>
      </c>
      <c r="I304" s="9" t="s">
        <v>68</v>
      </c>
      <c r="J304" s="9" t="s">
        <v>20</v>
      </c>
      <c r="K304" s="13">
        <v>1</v>
      </c>
      <c r="L304" s="14" t="str">
        <v>30K–40K</v>
      </c>
      <c r="N304" s="92">
        <v>45277</v>
      </c>
      <c r="O304" s="88">
        <v>83251</v>
      </c>
    </row>
    <row r="305" spans="1:15">
      <c r="A305" s="9" t="s">
        <v>1448</v>
      </c>
      <c r="B305" s="9" t="s">
        <v>1449</v>
      </c>
      <c r="C305" s="10">
        <v>45267</v>
      </c>
      <c r="D305" s="11">
        <v>39915</v>
      </c>
      <c r="E305" s="12" t="s">
        <v>36</v>
      </c>
      <c r="F305" s="9" t="s">
        <v>16</v>
      </c>
      <c r="G305" s="9" t="s">
        <v>1452</v>
      </c>
      <c r="H305" s="9" t="s">
        <v>38</v>
      </c>
      <c r="I305" s="9" t="s">
        <v>68</v>
      </c>
      <c r="J305" s="9" t="s">
        <v>74</v>
      </c>
      <c r="K305" s="13">
        <v>0</v>
      </c>
      <c r="L305" s="14" t="str">
        <v>30K–40K</v>
      </c>
      <c r="N305" s="92">
        <v>45278</v>
      </c>
      <c r="O305" s="88">
        <v>24381</v>
      </c>
    </row>
    <row r="306" spans="1:15">
      <c r="A306" s="9" t="s">
        <v>1453</v>
      </c>
      <c r="B306" s="9" t="s">
        <v>1454</v>
      </c>
      <c r="C306" s="10">
        <v>45206</v>
      </c>
      <c r="D306" s="11">
        <v>40090</v>
      </c>
      <c r="E306" s="12" t="s">
        <v>15</v>
      </c>
      <c r="F306" s="9" t="s">
        <v>16</v>
      </c>
      <c r="G306" s="9" t="s">
        <v>1457</v>
      </c>
      <c r="H306" s="9" t="s">
        <v>57</v>
      </c>
      <c r="I306" s="9" t="s">
        <v>19</v>
      </c>
      <c r="J306" s="9" t="s">
        <v>31</v>
      </c>
      <c r="K306" s="13">
        <v>0</v>
      </c>
      <c r="L306" s="14" t="str">
        <v>40K+</v>
      </c>
      <c r="N306" s="92">
        <v>45279</v>
      </c>
      <c r="O306" s="88">
        <v>40063</v>
      </c>
    </row>
    <row r="307" spans="1:15">
      <c r="A307" s="9" t="s">
        <v>1458</v>
      </c>
      <c r="B307" s="9" t="s">
        <v>1459</v>
      </c>
      <c r="C307" s="10">
        <v>45070</v>
      </c>
      <c r="D307" s="11">
        <v>40590</v>
      </c>
      <c r="E307" s="12" t="s">
        <v>26</v>
      </c>
      <c r="F307" s="9" t="s">
        <v>51</v>
      </c>
      <c r="G307" s="9" t="s">
        <v>1461</v>
      </c>
      <c r="H307" s="9" t="s">
        <v>57</v>
      </c>
      <c r="I307" s="9" t="s">
        <v>68</v>
      </c>
      <c r="J307" s="9" t="s">
        <v>99</v>
      </c>
      <c r="K307" s="13">
        <v>0</v>
      </c>
      <c r="L307" s="14" t="str">
        <v>40K+</v>
      </c>
      <c r="N307" s="92">
        <v>45281</v>
      </c>
      <c r="O307" s="88">
        <v>111972</v>
      </c>
    </row>
    <row r="308" spans="1:15">
      <c r="A308" s="9" t="s">
        <v>1462</v>
      </c>
      <c r="B308" s="9" t="s">
        <v>1463</v>
      </c>
      <c r="C308" s="10">
        <v>45099</v>
      </c>
      <c r="D308" s="11">
        <v>46022</v>
      </c>
      <c r="E308" s="12" t="s">
        <v>15</v>
      </c>
      <c r="F308" s="9" t="s">
        <v>16</v>
      </c>
      <c r="G308" s="9" t="s">
        <v>1465</v>
      </c>
      <c r="H308" s="9" t="s">
        <v>45</v>
      </c>
      <c r="I308" s="9" t="s">
        <v>30</v>
      </c>
      <c r="J308" s="9" t="s">
        <v>20</v>
      </c>
      <c r="K308" s="13">
        <v>0</v>
      </c>
      <c r="L308" s="14" t="str">
        <v>40K+</v>
      </c>
      <c r="N308" s="92">
        <v>45282</v>
      </c>
      <c r="O308" s="88">
        <v>36597</v>
      </c>
    </row>
    <row r="309" spans="1:15">
      <c r="A309" s="9" t="s">
        <v>1466</v>
      </c>
      <c r="B309" s="9" t="s">
        <v>1467</v>
      </c>
      <c r="C309" s="10">
        <v>45010</v>
      </c>
      <c r="D309" s="11">
        <v>3989</v>
      </c>
      <c r="E309" s="12" t="s">
        <v>15</v>
      </c>
      <c r="F309" s="9" t="s">
        <v>51</v>
      </c>
      <c r="G309" s="9" t="s">
        <v>1469</v>
      </c>
      <c r="H309" s="9" t="s">
        <v>57</v>
      </c>
      <c r="I309" s="9" t="s">
        <v>68</v>
      </c>
      <c r="J309" s="9" t="s">
        <v>39</v>
      </c>
      <c r="K309" s="13">
        <v>0</v>
      </c>
      <c r="L309" s="14" t="str">
        <v>0–5K</v>
      </c>
      <c r="N309" s="92">
        <v>45283</v>
      </c>
      <c r="O309" s="88">
        <v>13018</v>
      </c>
    </row>
    <row r="310" spans="1:15">
      <c r="A310" s="9" t="s">
        <v>1470</v>
      </c>
      <c r="B310" s="9" t="s">
        <v>1471</v>
      </c>
      <c r="C310" s="10">
        <v>45046</v>
      </c>
      <c r="D310" s="11">
        <v>47698</v>
      </c>
      <c r="E310" s="12" t="s">
        <v>26</v>
      </c>
      <c r="F310" s="9" t="s">
        <v>27</v>
      </c>
      <c r="G310" s="9" t="s">
        <v>1473</v>
      </c>
      <c r="H310" s="9" t="s">
        <v>29</v>
      </c>
      <c r="I310" s="9" t="s">
        <v>68</v>
      </c>
      <c r="J310" s="9" t="s">
        <v>20</v>
      </c>
      <c r="K310" s="13">
        <v>0</v>
      </c>
      <c r="L310" s="14" t="str">
        <v>40K+</v>
      </c>
      <c r="N310" s="92">
        <v>45284</v>
      </c>
      <c r="O310" s="88">
        <v>13245</v>
      </c>
    </row>
    <row r="311" spans="1:15">
      <c r="A311" s="9" t="s">
        <v>1474</v>
      </c>
      <c r="B311" s="9" t="s">
        <v>1475</v>
      </c>
      <c r="C311" s="10">
        <v>44982</v>
      </c>
      <c r="D311" s="11">
        <v>18332</v>
      </c>
      <c r="E311" s="12" t="s">
        <v>36</v>
      </c>
      <c r="F311" s="9" t="s">
        <v>51</v>
      </c>
      <c r="G311" s="9" t="s">
        <v>1478</v>
      </c>
      <c r="H311" s="9" t="s">
        <v>18</v>
      </c>
      <c r="I311" s="9" t="s">
        <v>30</v>
      </c>
      <c r="J311" s="9" t="s">
        <v>39</v>
      </c>
      <c r="K311" s="13">
        <v>0</v>
      </c>
      <c r="L311" s="14" t="str">
        <v>15K–20K</v>
      </c>
      <c r="N311" s="92">
        <v>45285</v>
      </c>
      <c r="O311" s="88">
        <v>75187</v>
      </c>
    </row>
    <row r="312" spans="1:15">
      <c r="A312" s="9" t="s">
        <v>1479</v>
      </c>
      <c r="B312" s="9" t="s">
        <v>1480</v>
      </c>
      <c r="C312" s="10">
        <v>45281</v>
      </c>
      <c r="D312" s="11">
        <v>33848</v>
      </c>
      <c r="E312" s="12" t="s">
        <v>26</v>
      </c>
      <c r="F312" s="9" t="s">
        <v>16</v>
      </c>
      <c r="G312" s="9" t="s">
        <v>1483</v>
      </c>
      <c r="H312" s="9" t="s">
        <v>18</v>
      </c>
      <c r="I312" s="9" t="s">
        <v>30</v>
      </c>
      <c r="J312" s="9" t="s">
        <v>20</v>
      </c>
      <c r="K312" s="13">
        <v>0</v>
      </c>
      <c r="L312" s="14" t="str">
        <v>30K–40K</v>
      </c>
      <c r="N312" s="92">
        <v>45286</v>
      </c>
      <c r="O312" s="88">
        <v>61989</v>
      </c>
    </row>
    <row r="313" spans="1:15">
      <c r="A313" s="9" t="s">
        <v>1484</v>
      </c>
      <c r="B313" s="9" t="s">
        <v>1485</v>
      </c>
      <c r="C313" s="10">
        <v>45228</v>
      </c>
      <c r="D313" s="11">
        <v>2553</v>
      </c>
      <c r="E313" s="12" t="s">
        <v>15</v>
      </c>
      <c r="F313" s="9" t="s">
        <v>16</v>
      </c>
      <c r="G313" s="9" t="s">
        <v>1488</v>
      </c>
      <c r="H313" s="9" t="s">
        <v>57</v>
      </c>
      <c r="I313" s="9" t="s">
        <v>68</v>
      </c>
      <c r="J313" s="9" t="s">
        <v>20</v>
      </c>
      <c r="K313" s="13">
        <v>0</v>
      </c>
      <c r="L313" s="14" t="str">
        <v>0–5K</v>
      </c>
      <c r="N313" s="92">
        <v>45287</v>
      </c>
      <c r="O313" s="88">
        <v>58431</v>
      </c>
    </row>
    <row r="314" spans="1:15">
      <c r="A314" s="9" t="s">
        <v>1489</v>
      </c>
      <c r="B314" s="9" t="s">
        <v>1490</v>
      </c>
      <c r="C314" s="10">
        <v>45264</v>
      </c>
      <c r="D314" s="11">
        <v>25916</v>
      </c>
      <c r="E314" s="12" t="s">
        <v>26</v>
      </c>
      <c r="F314" s="9" t="s">
        <v>16</v>
      </c>
      <c r="G314" s="9" t="s">
        <v>1492</v>
      </c>
      <c r="H314" s="9" t="s">
        <v>45</v>
      </c>
      <c r="I314" s="9" t="s">
        <v>46</v>
      </c>
      <c r="J314" s="9" t="s">
        <v>20</v>
      </c>
      <c r="K314" s="13">
        <v>0</v>
      </c>
      <c r="L314" s="14" t="str">
        <v>20K–30K</v>
      </c>
      <c r="N314" s="92">
        <v>45289</v>
      </c>
      <c r="O314" s="88">
        <v>57617</v>
      </c>
    </row>
    <row r="315" spans="1:15">
      <c r="A315" s="9" t="s">
        <v>1493</v>
      </c>
      <c r="B315" s="9" t="s">
        <v>1494</v>
      </c>
      <c r="C315" s="10">
        <v>45142</v>
      </c>
      <c r="D315" s="11">
        <v>48599</v>
      </c>
      <c r="E315" s="12" t="s">
        <v>36</v>
      </c>
      <c r="F315" s="9" t="s">
        <v>51</v>
      </c>
      <c r="G315" s="9" t="s">
        <v>1497</v>
      </c>
      <c r="H315" s="9" t="s">
        <v>18</v>
      </c>
      <c r="I315" s="9" t="s">
        <v>30</v>
      </c>
      <c r="J315" s="9" t="s">
        <v>39</v>
      </c>
      <c r="K315" s="13">
        <v>0</v>
      </c>
      <c r="L315" s="14" t="str">
        <v>40K+</v>
      </c>
      <c r="N315" s="92">
        <v>45290</v>
      </c>
      <c r="O315" s="88">
        <v>61529</v>
      </c>
    </row>
    <row r="316" spans="1:15">
      <c r="A316" s="9" t="s">
        <v>1498</v>
      </c>
      <c r="B316" s="9" t="s">
        <v>1499</v>
      </c>
      <c r="C316" s="10">
        <v>45004</v>
      </c>
      <c r="D316" s="11">
        <v>35514</v>
      </c>
      <c r="E316" s="12" t="s">
        <v>26</v>
      </c>
      <c r="F316" s="9" t="s">
        <v>51</v>
      </c>
      <c r="G316" s="9" t="s">
        <v>1501</v>
      </c>
      <c r="H316" s="9" t="s">
        <v>57</v>
      </c>
      <c r="I316" s="9" t="s">
        <v>46</v>
      </c>
      <c r="J316" s="9" t="s">
        <v>20</v>
      </c>
      <c r="K316" s="13">
        <v>0</v>
      </c>
      <c r="L316" s="14" t="str">
        <v>30K–40K</v>
      </c>
      <c r="N316" s="92">
        <v>45291</v>
      </c>
      <c r="O316" s="88">
        <v>40156</v>
      </c>
    </row>
    <row r="317" spans="1:15">
      <c r="A317" s="9" t="s">
        <v>1502</v>
      </c>
      <c r="B317" s="9" t="s">
        <v>1503</v>
      </c>
      <c r="C317" s="10">
        <v>45277</v>
      </c>
      <c r="D317" s="11">
        <v>47548</v>
      </c>
      <c r="E317" s="12" t="s">
        <v>26</v>
      </c>
      <c r="F317" s="9" t="s">
        <v>27</v>
      </c>
      <c r="G317" s="9" t="s">
        <v>1506</v>
      </c>
      <c r="H317" s="9" t="s">
        <v>18</v>
      </c>
      <c r="I317" s="9" t="s">
        <v>68</v>
      </c>
      <c r="J317" s="9" t="s">
        <v>39</v>
      </c>
      <c r="K317" s="13">
        <v>0</v>
      </c>
      <c r="L317" s="14" t="str">
        <v>40K+</v>
      </c>
      <c r="N317" s="93" t="s">
        <v>2836</v>
      </c>
      <c r="O317" s="90">
        <v>15149188</v>
      </c>
    </row>
    <row r="318" spans="1:15">
      <c r="A318" s="9" t="s">
        <v>1507</v>
      </c>
      <c r="B318" s="9" t="s">
        <v>1508</v>
      </c>
      <c r="C318" s="10">
        <v>45158</v>
      </c>
      <c r="D318" s="11">
        <v>8819</v>
      </c>
      <c r="E318" s="12" t="s">
        <v>26</v>
      </c>
      <c r="F318" s="9" t="s">
        <v>27</v>
      </c>
      <c r="G318" s="9" t="s">
        <v>1511</v>
      </c>
      <c r="H318" s="9" t="s">
        <v>57</v>
      </c>
      <c r="I318" s="9" t="s">
        <v>68</v>
      </c>
      <c r="J318" s="9" t="s">
        <v>39</v>
      </c>
      <c r="K318" s="13">
        <v>0</v>
      </c>
      <c r="L318" s="14" t="str">
        <v>5K–10K</v>
      </c>
    </row>
    <row r="319" spans="1:15">
      <c r="A319" s="9" t="s">
        <v>1512</v>
      </c>
      <c r="B319" s="9" t="s">
        <v>1513</v>
      </c>
      <c r="C319" s="10">
        <v>45152</v>
      </c>
      <c r="D319" s="11">
        <v>9914</v>
      </c>
      <c r="E319" s="12" t="s">
        <v>36</v>
      </c>
      <c r="F319" s="9" t="s">
        <v>51</v>
      </c>
      <c r="G319" s="9" t="s">
        <v>1515</v>
      </c>
      <c r="H319" s="9" t="s">
        <v>38</v>
      </c>
      <c r="I319" s="9" t="s">
        <v>30</v>
      </c>
      <c r="J319" s="9" t="s">
        <v>20</v>
      </c>
      <c r="K319" s="13">
        <v>0</v>
      </c>
      <c r="L319" s="14" t="str">
        <v>5K–10K</v>
      </c>
    </row>
    <row r="320" spans="1:15">
      <c r="A320" s="9" t="s">
        <v>1516</v>
      </c>
      <c r="B320" s="9" t="s">
        <v>1517</v>
      </c>
      <c r="C320" s="10">
        <v>45211</v>
      </c>
      <c r="D320" s="11">
        <v>48595</v>
      </c>
      <c r="E320" s="12" t="s">
        <v>26</v>
      </c>
      <c r="F320" s="9" t="s">
        <v>51</v>
      </c>
      <c r="G320" s="9" t="s">
        <v>1519</v>
      </c>
      <c r="H320" s="9" t="s">
        <v>38</v>
      </c>
      <c r="I320" s="9" t="s">
        <v>19</v>
      </c>
      <c r="J320" s="9" t="s">
        <v>20</v>
      </c>
      <c r="K320" s="13">
        <v>0</v>
      </c>
      <c r="L320" s="14" t="str">
        <v>40K+</v>
      </c>
    </row>
    <row r="321" spans="1:12">
      <c r="A321" s="9" t="s">
        <v>1520</v>
      </c>
      <c r="B321" s="9" t="s">
        <v>1521</v>
      </c>
      <c r="C321" s="10">
        <v>45171</v>
      </c>
      <c r="D321" s="11">
        <v>457</v>
      </c>
      <c r="E321" s="12" t="s">
        <v>26</v>
      </c>
      <c r="F321" s="9" t="s">
        <v>16</v>
      </c>
      <c r="G321" s="9" t="s">
        <v>1523</v>
      </c>
      <c r="H321" s="9" t="s">
        <v>57</v>
      </c>
      <c r="I321" s="9" t="s">
        <v>68</v>
      </c>
      <c r="J321" s="9" t="s">
        <v>20</v>
      </c>
      <c r="K321" s="13">
        <v>0</v>
      </c>
      <c r="L321" s="14" t="str">
        <v>0–5K</v>
      </c>
    </row>
    <row r="322" spans="1:12">
      <c r="A322" s="9" t="s">
        <v>1524</v>
      </c>
      <c r="B322" s="9" t="s">
        <v>1525</v>
      </c>
      <c r="C322" s="10">
        <v>44992</v>
      </c>
      <c r="D322" s="11">
        <v>47831</v>
      </c>
      <c r="E322" s="12" t="s">
        <v>26</v>
      </c>
      <c r="F322" s="9" t="s">
        <v>16</v>
      </c>
      <c r="G322" s="9" t="s">
        <v>1527</v>
      </c>
      <c r="H322" s="9" t="s">
        <v>45</v>
      </c>
      <c r="I322" s="9" t="s">
        <v>46</v>
      </c>
      <c r="J322" s="9" t="s">
        <v>99</v>
      </c>
      <c r="K322" s="13">
        <v>0</v>
      </c>
      <c r="L322" s="14" t="str">
        <v>40K+</v>
      </c>
    </row>
    <row r="323" spans="1:12">
      <c r="A323" s="9" t="s">
        <v>1528</v>
      </c>
      <c r="B323" s="9" t="s">
        <v>1529</v>
      </c>
      <c r="C323" s="10">
        <v>44995</v>
      </c>
      <c r="D323" s="11">
        <v>6140</v>
      </c>
      <c r="E323" s="12" t="s">
        <v>26</v>
      </c>
      <c r="F323" s="9" t="s">
        <v>51</v>
      </c>
      <c r="G323" s="9" t="s">
        <v>1531</v>
      </c>
      <c r="H323" s="9" t="s">
        <v>18</v>
      </c>
      <c r="I323" s="9" t="s">
        <v>68</v>
      </c>
      <c r="J323" s="9" t="s">
        <v>31</v>
      </c>
      <c r="K323" s="13">
        <v>0</v>
      </c>
      <c r="L323" s="14" t="str">
        <v>5K–10K</v>
      </c>
    </row>
    <row r="324" spans="1:12">
      <c r="A324" s="9" t="s">
        <v>1532</v>
      </c>
      <c r="B324" s="9" t="s">
        <v>1533</v>
      </c>
      <c r="C324" s="10">
        <v>45140</v>
      </c>
      <c r="D324" s="11">
        <v>10930</v>
      </c>
      <c r="E324" s="12" t="s">
        <v>26</v>
      </c>
      <c r="F324" s="9" t="s">
        <v>16</v>
      </c>
      <c r="G324" s="9" t="s">
        <v>1535</v>
      </c>
      <c r="H324" s="9" t="s">
        <v>57</v>
      </c>
      <c r="I324" s="9" t="s">
        <v>46</v>
      </c>
      <c r="J324" s="9" t="s">
        <v>20</v>
      </c>
      <c r="K324" s="13">
        <v>0</v>
      </c>
      <c r="L324" s="14" t="str">
        <v>10K–15K</v>
      </c>
    </row>
    <row r="325" spans="1:12">
      <c r="A325" s="9" t="s">
        <v>1536</v>
      </c>
      <c r="B325" s="9" t="s">
        <v>1537</v>
      </c>
      <c r="C325" s="10">
        <v>45179</v>
      </c>
      <c r="D325" s="11">
        <v>41027</v>
      </c>
      <c r="E325" s="12" t="s">
        <v>15</v>
      </c>
      <c r="F325" s="9" t="s">
        <v>27</v>
      </c>
      <c r="G325" s="9" t="s">
        <v>1540</v>
      </c>
      <c r="H325" s="9" t="s">
        <v>57</v>
      </c>
      <c r="I325" s="9" t="s">
        <v>68</v>
      </c>
      <c r="J325" s="9" t="s">
        <v>39</v>
      </c>
      <c r="K325" s="13">
        <v>0</v>
      </c>
      <c r="L325" s="14" t="str">
        <v>40K+</v>
      </c>
    </row>
    <row r="326" spans="1:12">
      <c r="A326" s="9" t="s">
        <v>1541</v>
      </c>
      <c r="B326" s="9" t="s">
        <v>1542</v>
      </c>
      <c r="C326" s="10">
        <v>44975</v>
      </c>
      <c r="D326" s="11">
        <v>23528</v>
      </c>
      <c r="E326" s="12" t="s">
        <v>15</v>
      </c>
      <c r="F326" s="9" t="s">
        <v>16</v>
      </c>
      <c r="G326" s="9" t="s">
        <v>1545</v>
      </c>
      <c r="H326" s="9" t="s">
        <v>38</v>
      </c>
      <c r="I326" s="9" t="s">
        <v>68</v>
      </c>
      <c r="J326" s="9" t="s">
        <v>99</v>
      </c>
      <c r="K326" s="13">
        <v>0</v>
      </c>
      <c r="L326" s="14" t="str">
        <v>20K–30K</v>
      </c>
    </row>
    <row r="327" spans="1:12">
      <c r="A327" s="9" t="s">
        <v>1546</v>
      </c>
      <c r="B327" s="9" t="s">
        <v>1547</v>
      </c>
      <c r="C327" s="10">
        <v>45026</v>
      </c>
      <c r="D327" s="11">
        <v>48529</v>
      </c>
      <c r="E327" s="12" t="s">
        <v>36</v>
      </c>
      <c r="F327" s="9" t="s">
        <v>27</v>
      </c>
      <c r="G327" s="9" t="s">
        <v>1549</v>
      </c>
      <c r="H327" s="9" t="s">
        <v>57</v>
      </c>
      <c r="I327" s="9" t="s">
        <v>68</v>
      </c>
      <c r="J327" s="9" t="s">
        <v>99</v>
      </c>
      <c r="K327" s="13">
        <v>0</v>
      </c>
      <c r="L327" s="14" t="str">
        <v>40K+</v>
      </c>
    </row>
    <row r="328" spans="1:12">
      <c r="A328" s="9" t="s">
        <v>1550</v>
      </c>
      <c r="B328" s="9" t="s">
        <v>1551</v>
      </c>
      <c r="C328" s="10">
        <v>44996</v>
      </c>
      <c r="D328" s="11">
        <v>27601</v>
      </c>
      <c r="E328" s="12" t="s">
        <v>15</v>
      </c>
      <c r="F328" s="9" t="s">
        <v>16</v>
      </c>
      <c r="G328" s="9" t="s">
        <v>1554</v>
      </c>
      <c r="H328" s="9" t="s">
        <v>29</v>
      </c>
      <c r="I328" s="9" t="s">
        <v>30</v>
      </c>
      <c r="J328" s="9" t="s">
        <v>74</v>
      </c>
      <c r="K328" s="13">
        <v>0</v>
      </c>
      <c r="L328" s="14" t="str">
        <v>20K–30K</v>
      </c>
    </row>
    <row r="329" spans="1:12">
      <c r="A329" s="9" t="s">
        <v>1555</v>
      </c>
      <c r="B329" s="9" t="s">
        <v>1556</v>
      </c>
      <c r="C329" s="10">
        <v>45026</v>
      </c>
      <c r="D329" s="11">
        <v>30566</v>
      </c>
      <c r="E329" s="12" t="s">
        <v>26</v>
      </c>
      <c r="F329" s="9" t="s">
        <v>16</v>
      </c>
      <c r="G329" s="9" t="s">
        <v>1558</v>
      </c>
      <c r="H329" s="9" t="s">
        <v>18</v>
      </c>
      <c r="I329" s="9" t="s">
        <v>46</v>
      </c>
      <c r="J329" s="9" t="s">
        <v>31</v>
      </c>
      <c r="K329" s="13">
        <v>0</v>
      </c>
      <c r="L329" s="14" t="str">
        <v>30K–40K</v>
      </c>
    </row>
    <row r="330" spans="1:12">
      <c r="A330" s="9" t="s">
        <v>1559</v>
      </c>
      <c r="B330" s="9" t="s">
        <v>1560</v>
      </c>
      <c r="C330" s="10">
        <v>44998</v>
      </c>
      <c r="D330" s="11">
        <v>22394</v>
      </c>
      <c r="E330" s="12" t="s">
        <v>26</v>
      </c>
      <c r="F330" s="9" t="s">
        <v>27</v>
      </c>
      <c r="G330" s="9" t="s">
        <v>1562</v>
      </c>
      <c r="H330" s="9" t="s">
        <v>18</v>
      </c>
      <c r="I330" s="9" t="s">
        <v>68</v>
      </c>
      <c r="J330" s="9" t="s">
        <v>31</v>
      </c>
      <c r="K330" s="13">
        <v>0</v>
      </c>
      <c r="L330" s="14" t="str">
        <v>20K–30K</v>
      </c>
    </row>
    <row r="331" spans="1:12">
      <c r="A331" s="9" t="s">
        <v>1563</v>
      </c>
      <c r="B331" s="9" t="s">
        <v>1564</v>
      </c>
      <c r="C331" s="10">
        <v>44928</v>
      </c>
      <c r="D331" s="11">
        <v>40241</v>
      </c>
      <c r="E331" s="12" t="s">
        <v>15</v>
      </c>
      <c r="F331" s="9" t="s">
        <v>51</v>
      </c>
      <c r="G331" s="9" t="s">
        <v>1567</v>
      </c>
      <c r="H331" s="9" t="s">
        <v>45</v>
      </c>
      <c r="I331" s="9" t="s">
        <v>46</v>
      </c>
      <c r="J331" s="9" t="s">
        <v>74</v>
      </c>
      <c r="K331" s="13">
        <v>0</v>
      </c>
      <c r="L331" s="14" t="str">
        <v>40K+</v>
      </c>
    </row>
    <row r="332" spans="1:12">
      <c r="A332" s="9" t="s">
        <v>1568</v>
      </c>
      <c r="B332" s="9" t="s">
        <v>1569</v>
      </c>
      <c r="C332" s="10">
        <v>45056</v>
      </c>
      <c r="D332" s="11">
        <v>24294</v>
      </c>
      <c r="E332" s="12" t="s">
        <v>26</v>
      </c>
      <c r="F332" s="9" t="s">
        <v>51</v>
      </c>
      <c r="G332" s="9" t="s">
        <v>1571</v>
      </c>
      <c r="H332" s="9" t="s">
        <v>57</v>
      </c>
      <c r="I332" s="9" t="s">
        <v>68</v>
      </c>
      <c r="J332" s="9" t="s">
        <v>99</v>
      </c>
      <c r="K332" s="13">
        <v>0</v>
      </c>
      <c r="L332" s="14" t="str">
        <v>20K–30K</v>
      </c>
    </row>
    <row r="333" spans="1:12">
      <c r="A333" s="9" t="s">
        <v>1572</v>
      </c>
      <c r="B333" s="9" t="s">
        <v>1573</v>
      </c>
      <c r="C333" s="10">
        <v>45126</v>
      </c>
      <c r="D333" s="11">
        <v>17548</v>
      </c>
      <c r="E333" s="12" t="s">
        <v>15</v>
      </c>
      <c r="F333" s="9" t="s">
        <v>16</v>
      </c>
      <c r="G333" s="9" t="s">
        <v>1575</v>
      </c>
      <c r="H333" s="9" t="s">
        <v>29</v>
      </c>
      <c r="I333" s="9" t="s">
        <v>30</v>
      </c>
      <c r="J333" s="9" t="s">
        <v>39</v>
      </c>
      <c r="K333" s="13">
        <v>0</v>
      </c>
      <c r="L333" s="14" t="str">
        <v>15K–20K</v>
      </c>
    </row>
    <row r="334" spans="1:12">
      <c r="A334" s="9" t="s">
        <v>1576</v>
      </c>
      <c r="B334" s="9" t="s">
        <v>1577</v>
      </c>
      <c r="C334" s="10">
        <v>45080</v>
      </c>
      <c r="D334" s="11">
        <v>41986</v>
      </c>
      <c r="E334" s="12" t="s">
        <v>36</v>
      </c>
      <c r="F334" s="9" t="s">
        <v>27</v>
      </c>
      <c r="G334" s="9" t="s">
        <v>1580</v>
      </c>
      <c r="H334" s="9" t="s">
        <v>29</v>
      </c>
      <c r="I334" s="9" t="s">
        <v>68</v>
      </c>
      <c r="J334" s="9" t="s">
        <v>74</v>
      </c>
      <c r="K334" s="13">
        <v>0</v>
      </c>
      <c r="L334" s="14" t="str">
        <v>40K+</v>
      </c>
    </row>
    <row r="335" spans="1:12">
      <c r="A335" s="9" t="s">
        <v>1581</v>
      </c>
      <c r="B335" s="9" t="s">
        <v>1582</v>
      </c>
      <c r="C335" s="10">
        <v>45027</v>
      </c>
      <c r="D335" s="11">
        <v>29755</v>
      </c>
      <c r="E335" s="12" t="s">
        <v>36</v>
      </c>
      <c r="F335" s="9" t="s">
        <v>16</v>
      </c>
      <c r="G335" s="9" t="s">
        <v>1584</v>
      </c>
      <c r="H335" s="9" t="s">
        <v>38</v>
      </c>
      <c r="I335" s="9" t="s">
        <v>30</v>
      </c>
      <c r="J335" s="9" t="s">
        <v>31</v>
      </c>
      <c r="K335" s="13">
        <v>0</v>
      </c>
      <c r="L335" s="14" t="str">
        <v>20K–30K</v>
      </c>
    </row>
    <row r="336" spans="1:12">
      <c r="A336" s="9" t="s">
        <v>1585</v>
      </c>
      <c r="B336" s="9" t="s">
        <v>1586</v>
      </c>
      <c r="C336" s="10">
        <v>45004</v>
      </c>
      <c r="D336" s="11">
        <v>37519</v>
      </c>
      <c r="E336" s="12" t="s">
        <v>36</v>
      </c>
      <c r="F336" s="9" t="s">
        <v>51</v>
      </c>
      <c r="G336" s="9" t="s">
        <v>1588</v>
      </c>
      <c r="H336" s="9" t="s">
        <v>45</v>
      </c>
      <c r="I336" s="9" t="s">
        <v>46</v>
      </c>
      <c r="J336" s="9" t="s">
        <v>99</v>
      </c>
      <c r="K336" s="13">
        <v>0</v>
      </c>
      <c r="L336" s="14" t="str">
        <v>30K–40K</v>
      </c>
    </row>
    <row r="337" spans="1:12">
      <c r="A337" s="9" t="s">
        <v>1589</v>
      </c>
      <c r="B337" s="9" t="s">
        <v>1590</v>
      </c>
      <c r="C337" s="10">
        <v>45035</v>
      </c>
      <c r="D337" s="11">
        <v>15485</v>
      </c>
      <c r="E337" s="12" t="s">
        <v>36</v>
      </c>
      <c r="F337" s="9" t="s">
        <v>27</v>
      </c>
      <c r="G337" s="9" t="s">
        <v>1593</v>
      </c>
      <c r="H337" s="9" t="s">
        <v>29</v>
      </c>
      <c r="I337" s="9" t="s">
        <v>68</v>
      </c>
      <c r="J337" s="9" t="s">
        <v>20</v>
      </c>
      <c r="K337" s="13">
        <v>0</v>
      </c>
      <c r="L337" s="14" t="str">
        <v>15K–20K</v>
      </c>
    </row>
    <row r="338" spans="1:12">
      <c r="A338" s="9" t="s">
        <v>1594</v>
      </c>
      <c r="B338" s="9" t="s">
        <v>1595</v>
      </c>
      <c r="C338" s="10">
        <v>45105</v>
      </c>
      <c r="D338" s="11">
        <v>36039</v>
      </c>
      <c r="E338" s="12" t="s">
        <v>26</v>
      </c>
      <c r="F338" s="9" t="s">
        <v>27</v>
      </c>
      <c r="G338" s="9" t="s">
        <v>1598</v>
      </c>
      <c r="H338" s="9" t="s">
        <v>38</v>
      </c>
      <c r="I338" s="9" t="s">
        <v>30</v>
      </c>
      <c r="J338" s="9" t="s">
        <v>74</v>
      </c>
      <c r="K338" s="13">
        <v>0</v>
      </c>
      <c r="L338" s="14" t="str">
        <v>30K–40K</v>
      </c>
    </row>
    <row r="339" spans="1:12">
      <c r="A339" s="9" t="s">
        <v>1599</v>
      </c>
      <c r="B339" s="9" t="s">
        <v>1600</v>
      </c>
      <c r="C339" s="10">
        <v>45023</v>
      </c>
      <c r="D339" s="11">
        <v>47644</v>
      </c>
      <c r="E339" s="12" t="s">
        <v>36</v>
      </c>
      <c r="F339" s="9" t="s">
        <v>16</v>
      </c>
      <c r="G339" s="9" t="s">
        <v>1603</v>
      </c>
      <c r="H339" s="9" t="s">
        <v>29</v>
      </c>
      <c r="I339" s="9" t="s">
        <v>19</v>
      </c>
      <c r="J339" s="9" t="s">
        <v>39</v>
      </c>
      <c r="K339" s="13">
        <v>0</v>
      </c>
      <c r="L339" s="14" t="str">
        <v>40K+</v>
      </c>
    </row>
    <row r="340" spans="1:12">
      <c r="A340" s="9" t="s">
        <v>1604</v>
      </c>
      <c r="B340" s="9" t="s">
        <v>1605</v>
      </c>
      <c r="C340" s="10">
        <v>44970</v>
      </c>
      <c r="D340" s="11">
        <v>38212</v>
      </c>
      <c r="E340" s="12" t="s">
        <v>15</v>
      </c>
      <c r="F340" s="9" t="s">
        <v>27</v>
      </c>
      <c r="G340" s="9" t="s">
        <v>1608</v>
      </c>
      <c r="H340" s="9" t="s">
        <v>45</v>
      </c>
      <c r="I340" s="9" t="s">
        <v>19</v>
      </c>
      <c r="J340" s="9" t="s">
        <v>20</v>
      </c>
      <c r="K340" s="13">
        <v>0</v>
      </c>
      <c r="L340" s="14" t="str">
        <v>30K–40K</v>
      </c>
    </row>
    <row r="341" spans="1:12">
      <c r="A341" s="9" t="s">
        <v>1609</v>
      </c>
      <c r="B341" s="9" t="s">
        <v>1610</v>
      </c>
      <c r="C341" s="10">
        <v>45202</v>
      </c>
      <c r="D341" s="11">
        <v>9299</v>
      </c>
      <c r="E341" s="12" t="s">
        <v>26</v>
      </c>
      <c r="F341" s="9" t="s">
        <v>16</v>
      </c>
      <c r="G341" s="9" t="s">
        <v>1612</v>
      </c>
      <c r="H341" s="9" t="s">
        <v>18</v>
      </c>
      <c r="I341" s="9" t="s">
        <v>30</v>
      </c>
      <c r="J341" s="9" t="s">
        <v>99</v>
      </c>
      <c r="K341" s="13">
        <v>0</v>
      </c>
      <c r="L341" s="14" t="str">
        <v>5K–10K</v>
      </c>
    </row>
    <row r="342" spans="1:12">
      <c r="A342" s="9" t="s">
        <v>1613</v>
      </c>
      <c r="B342" s="9" t="s">
        <v>1614</v>
      </c>
      <c r="C342" s="10">
        <v>45281</v>
      </c>
      <c r="D342" s="11">
        <v>36532</v>
      </c>
      <c r="E342" s="12" t="s">
        <v>26</v>
      </c>
      <c r="F342" s="9" t="s">
        <v>51</v>
      </c>
      <c r="G342" s="9" t="s">
        <v>1616</v>
      </c>
      <c r="H342" s="9" t="s">
        <v>57</v>
      </c>
      <c r="I342" s="9" t="s">
        <v>68</v>
      </c>
      <c r="J342" s="9" t="s">
        <v>74</v>
      </c>
      <c r="K342" s="13">
        <v>0</v>
      </c>
      <c r="L342" s="14" t="str">
        <v>30K–40K</v>
      </c>
    </row>
    <row r="343" spans="1:12">
      <c r="A343" s="9" t="s">
        <v>1617</v>
      </c>
      <c r="B343" s="9" t="s">
        <v>1618</v>
      </c>
      <c r="C343" s="10">
        <v>45228</v>
      </c>
      <c r="D343" s="11">
        <v>18354</v>
      </c>
      <c r="E343" s="12" t="s">
        <v>26</v>
      </c>
      <c r="F343" s="9" t="s">
        <v>27</v>
      </c>
      <c r="G343" s="9" t="s">
        <v>1620</v>
      </c>
      <c r="H343" s="9" t="s">
        <v>38</v>
      </c>
      <c r="I343" s="9" t="s">
        <v>19</v>
      </c>
      <c r="J343" s="9" t="s">
        <v>74</v>
      </c>
      <c r="K343" s="13">
        <v>0</v>
      </c>
      <c r="L343" s="14" t="str">
        <v>15K–20K</v>
      </c>
    </row>
    <row r="344" spans="1:12">
      <c r="A344" s="9" t="s">
        <v>1621</v>
      </c>
      <c r="B344" s="9" t="s">
        <v>1622</v>
      </c>
      <c r="C344" s="10">
        <v>45027</v>
      </c>
      <c r="D344" s="11">
        <v>8477</v>
      </c>
      <c r="E344" s="12" t="s">
        <v>15</v>
      </c>
      <c r="F344" s="9" t="s">
        <v>27</v>
      </c>
      <c r="G344" s="9" t="s">
        <v>1624</v>
      </c>
      <c r="H344" s="9" t="s">
        <v>57</v>
      </c>
      <c r="I344" s="9" t="s">
        <v>19</v>
      </c>
      <c r="J344" s="9" t="s">
        <v>99</v>
      </c>
      <c r="K344" s="13">
        <v>0</v>
      </c>
      <c r="L344" s="14" t="str">
        <v>5K–10K</v>
      </c>
    </row>
    <row r="345" spans="1:12">
      <c r="A345" s="9" t="s">
        <v>1625</v>
      </c>
      <c r="B345" s="9" t="s">
        <v>1626</v>
      </c>
      <c r="C345" s="10">
        <v>45263</v>
      </c>
      <c r="D345" s="11">
        <v>38344</v>
      </c>
      <c r="E345" s="12" t="s">
        <v>36</v>
      </c>
      <c r="F345" s="9" t="s">
        <v>51</v>
      </c>
      <c r="G345" s="9" t="s">
        <v>1628</v>
      </c>
      <c r="H345" s="9" t="s">
        <v>57</v>
      </c>
      <c r="I345" s="9" t="s">
        <v>46</v>
      </c>
      <c r="J345" s="9" t="s">
        <v>39</v>
      </c>
      <c r="K345" s="13">
        <v>0</v>
      </c>
      <c r="L345" s="14" t="str">
        <v>30K–40K</v>
      </c>
    </row>
    <row r="346" spans="1:12">
      <c r="A346" s="9" t="s">
        <v>1629</v>
      </c>
      <c r="B346" s="9" t="s">
        <v>1630</v>
      </c>
      <c r="C346" s="10">
        <v>45039</v>
      </c>
      <c r="D346" s="11">
        <v>33017</v>
      </c>
      <c r="E346" s="12" t="s">
        <v>26</v>
      </c>
      <c r="F346" s="9" t="s">
        <v>51</v>
      </c>
      <c r="G346" s="9" t="s">
        <v>1633</v>
      </c>
      <c r="H346" s="9" t="s">
        <v>29</v>
      </c>
      <c r="I346" s="9" t="s">
        <v>19</v>
      </c>
      <c r="J346" s="9" t="s">
        <v>39</v>
      </c>
      <c r="K346" s="13">
        <v>0</v>
      </c>
      <c r="L346" s="14" t="str">
        <v>30K–40K</v>
      </c>
    </row>
    <row r="347" spans="1:12">
      <c r="A347" s="9" t="s">
        <v>1634</v>
      </c>
      <c r="B347" s="9" t="s">
        <v>1635</v>
      </c>
      <c r="C347" s="10">
        <v>45161</v>
      </c>
      <c r="D347" s="11">
        <v>1476</v>
      </c>
      <c r="E347" s="12" t="s">
        <v>26</v>
      </c>
      <c r="F347" s="9" t="s">
        <v>51</v>
      </c>
      <c r="G347" s="9" t="s">
        <v>1637</v>
      </c>
      <c r="H347" s="9" t="s">
        <v>38</v>
      </c>
      <c r="I347" s="9" t="s">
        <v>68</v>
      </c>
      <c r="J347" s="9" t="s">
        <v>39</v>
      </c>
      <c r="K347" s="13">
        <v>0</v>
      </c>
      <c r="L347" s="14" t="str">
        <v>0–5K</v>
      </c>
    </row>
    <row r="348" spans="1:12">
      <c r="A348" s="9" t="s">
        <v>1638</v>
      </c>
      <c r="B348" s="9" t="s">
        <v>1639</v>
      </c>
      <c r="C348" s="10">
        <v>44935</v>
      </c>
      <c r="D348" s="11">
        <v>15243</v>
      </c>
      <c r="E348" s="12" t="s">
        <v>26</v>
      </c>
      <c r="F348" s="9" t="s">
        <v>51</v>
      </c>
      <c r="G348" s="9" t="s">
        <v>1641</v>
      </c>
      <c r="H348" s="9" t="s">
        <v>29</v>
      </c>
      <c r="I348" s="9" t="s">
        <v>46</v>
      </c>
      <c r="J348" s="9" t="s">
        <v>39</v>
      </c>
      <c r="K348" s="13">
        <v>0</v>
      </c>
      <c r="L348" s="14" t="str">
        <v>15K–20K</v>
      </c>
    </row>
    <row r="349" spans="1:12">
      <c r="A349" s="9" t="s">
        <v>1642</v>
      </c>
      <c r="B349" s="9" t="s">
        <v>1643</v>
      </c>
      <c r="C349" s="10">
        <v>45138</v>
      </c>
      <c r="D349" s="11">
        <v>2110</v>
      </c>
      <c r="E349" s="12" t="s">
        <v>26</v>
      </c>
      <c r="F349" s="9" t="s">
        <v>51</v>
      </c>
      <c r="G349" s="9" t="s">
        <v>1646</v>
      </c>
      <c r="H349" s="9" t="s">
        <v>57</v>
      </c>
      <c r="I349" s="9" t="s">
        <v>68</v>
      </c>
      <c r="J349" s="9" t="s">
        <v>99</v>
      </c>
      <c r="K349" s="13">
        <v>0</v>
      </c>
      <c r="L349" s="14" t="str">
        <v>0–5K</v>
      </c>
    </row>
    <row r="350" spans="1:12">
      <c r="A350" s="9" t="s">
        <v>1647</v>
      </c>
      <c r="B350" s="9" t="s">
        <v>1648</v>
      </c>
      <c r="C350" s="10">
        <v>44991</v>
      </c>
      <c r="D350" s="11">
        <v>1635</v>
      </c>
      <c r="E350" s="12" t="s">
        <v>36</v>
      </c>
      <c r="F350" s="9" t="s">
        <v>27</v>
      </c>
      <c r="G350" s="9" t="s">
        <v>1650</v>
      </c>
      <c r="H350" s="9" t="s">
        <v>38</v>
      </c>
      <c r="I350" s="9" t="s">
        <v>46</v>
      </c>
      <c r="J350" s="9" t="s">
        <v>31</v>
      </c>
      <c r="K350" s="13">
        <v>0</v>
      </c>
      <c r="L350" s="14" t="str">
        <v>0–5K</v>
      </c>
    </row>
    <row r="351" spans="1:12">
      <c r="A351" s="9" t="s">
        <v>1651</v>
      </c>
      <c r="B351" s="9" t="s">
        <v>1652</v>
      </c>
      <c r="C351" s="10">
        <v>45023</v>
      </c>
      <c r="D351" s="11">
        <v>14164</v>
      </c>
      <c r="E351" s="12" t="s">
        <v>15</v>
      </c>
      <c r="F351" s="9" t="s">
        <v>51</v>
      </c>
      <c r="G351" s="9" t="s">
        <v>1654</v>
      </c>
      <c r="H351" s="9" t="s">
        <v>18</v>
      </c>
      <c r="I351" s="9" t="s">
        <v>46</v>
      </c>
      <c r="J351" s="9" t="s">
        <v>31</v>
      </c>
      <c r="K351" s="13">
        <v>0</v>
      </c>
      <c r="L351" s="14" t="str">
        <v>10K–15K</v>
      </c>
    </row>
    <row r="352" spans="1:12">
      <c r="A352" s="9" t="s">
        <v>1655</v>
      </c>
      <c r="B352" s="9" t="s">
        <v>1656</v>
      </c>
      <c r="C352" s="10">
        <v>45290</v>
      </c>
      <c r="D352" s="11">
        <v>42022</v>
      </c>
      <c r="E352" s="12" t="s">
        <v>36</v>
      </c>
      <c r="F352" s="9" t="s">
        <v>51</v>
      </c>
      <c r="G352" s="9" t="s">
        <v>1658</v>
      </c>
      <c r="H352" s="9" t="s">
        <v>18</v>
      </c>
      <c r="I352" s="9" t="s">
        <v>46</v>
      </c>
      <c r="J352" s="9" t="s">
        <v>20</v>
      </c>
      <c r="K352" s="13">
        <v>0</v>
      </c>
      <c r="L352" s="14" t="str">
        <v>40K+</v>
      </c>
    </row>
    <row r="353" spans="1:12">
      <c r="A353" s="9" t="s">
        <v>1659</v>
      </c>
      <c r="B353" s="9" t="s">
        <v>1660</v>
      </c>
      <c r="C353" s="10">
        <v>45268</v>
      </c>
      <c r="D353" s="11">
        <v>37604</v>
      </c>
      <c r="E353" s="12" t="s">
        <v>26</v>
      </c>
      <c r="F353" s="9" t="s">
        <v>16</v>
      </c>
      <c r="G353" s="9" t="s">
        <v>1663</v>
      </c>
      <c r="H353" s="9" t="s">
        <v>18</v>
      </c>
      <c r="I353" s="9" t="s">
        <v>30</v>
      </c>
      <c r="J353" s="9" t="s">
        <v>31</v>
      </c>
      <c r="K353" s="13">
        <v>0</v>
      </c>
      <c r="L353" s="14" t="str">
        <v>30K–40K</v>
      </c>
    </row>
    <row r="354" spans="1:12">
      <c r="A354" s="9" t="s">
        <v>1664</v>
      </c>
      <c r="B354" s="9" t="s">
        <v>1665</v>
      </c>
      <c r="C354" s="10">
        <v>45207</v>
      </c>
      <c r="D354" s="11">
        <v>11034</v>
      </c>
      <c r="E354" s="12" t="s">
        <v>15</v>
      </c>
      <c r="F354" s="9" t="s">
        <v>51</v>
      </c>
      <c r="G354" s="9" t="s">
        <v>1667</v>
      </c>
      <c r="H354" s="9" t="s">
        <v>57</v>
      </c>
      <c r="I354" s="9" t="s">
        <v>30</v>
      </c>
      <c r="J354" s="9" t="s">
        <v>31</v>
      </c>
      <c r="K354" s="13">
        <v>0</v>
      </c>
      <c r="L354" s="14" t="str">
        <v>10K–15K</v>
      </c>
    </row>
    <row r="355" spans="1:12">
      <c r="A355" s="9" t="s">
        <v>1668</v>
      </c>
      <c r="B355" s="9" t="s">
        <v>1669</v>
      </c>
      <c r="C355" s="10">
        <v>44929</v>
      </c>
      <c r="D355" s="11">
        <v>11662</v>
      </c>
      <c r="E355" s="12" t="s">
        <v>26</v>
      </c>
      <c r="F355" s="9" t="s">
        <v>27</v>
      </c>
      <c r="G355" s="9" t="s">
        <v>1672</v>
      </c>
      <c r="H355" s="9" t="s">
        <v>45</v>
      </c>
      <c r="I355" s="9" t="s">
        <v>68</v>
      </c>
      <c r="J355" s="9" t="s">
        <v>31</v>
      </c>
      <c r="K355" s="13">
        <v>0</v>
      </c>
      <c r="L355" s="14" t="str">
        <v>10K–15K</v>
      </c>
    </row>
    <row r="356" spans="1:12">
      <c r="A356" s="9" t="s">
        <v>1673</v>
      </c>
      <c r="B356" s="9" t="s">
        <v>1674</v>
      </c>
      <c r="C356" s="10">
        <v>45035</v>
      </c>
      <c r="D356" s="11">
        <v>1397</v>
      </c>
      <c r="E356" s="12" t="s">
        <v>36</v>
      </c>
      <c r="F356" s="9" t="s">
        <v>51</v>
      </c>
      <c r="G356" s="9" t="s">
        <v>1676</v>
      </c>
      <c r="H356" s="9" t="s">
        <v>29</v>
      </c>
      <c r="I356" s="9" t="s">
        <v>46</v>
      </c>
      <c r="J356" s="9" t="s">
        <v>99</v>
      </c>
      <c r="K356" s="13">
        <v>0</v>
      </c>
      <c r="L356" s="14" t="str">
        <v>0–5K</v>
      </c>
    </row>
    <row r="357" spans="1:12">
      <c r="A357" s="9" t="s">
        <v>1677</v>
      </c>
      <c r="B357" s="9" t="s">
        <v>1678</v>
      </c>
      <c r="C357" s="10">
        <v>45130</v>
      </c>
      <c r="D357" s="11">
        <v>35044</v>
      </c>
      <c r="E357" s="12" t="s">
        <v>36</v>
      </c>
      <c r="F357" s="9" t="s">
        <v>16</v>
      </c>
      <c r="G357" s="9" t="s">
        <v>1680</v>
      </c>
      <c r="H357" s="9" t="s">
        <v>57</v>
      </c>
      <c r="I357" s="9" t="s">
        <v>68</v>
      </c>
      <c r="J357" s="9" t="s">
        <v>99</v>
      </c>
      <c r="K357" s="13">
        <v>0</v>
      </c>
      <c r="L357" s="14" t="str">
        <v>30K–40K</v>
      </c>
    </row>
    <row r="358" spans="1:12">
      <c r="A358" s="9" t="s">
        <v>1681</v>
      </c>
      <c r="B358" s="9" t="s">
        <v>1682</v>
      </c>
      <c r="C358" s="10">
        <v>45170</v>
      </c>
      <c r="D358" s="11">
        <v>37085</v>
      </c>
      <c r="E358" s="12" t="s">
        <v>26</v>
      </c>
      <c r="F358" s="9" t="s">
        <v>51</v>
      </c>
      <c r="G358" s="9" t="s">
        <v>1684</v>
      </c>
      <c r="H358" s="9" t="s">
        <v>29</v>
      </c>
      <c r="I358" s="9" t="s">
        <v>46</v>
      </c>
      <c r="J358" s="9" t="s">
        <v>20</v>
      </c>
      <c r="K358" s="13">
        <v>1</v>
      </c>
      <c r="L358" s="14" t="str">
        <v>30K–40K</v>
      </c>
    </row>
    <row r="359" spans="1:12">
      <c r="A359" s="9" t="s">
        <v>1685</v>
      </c>
      <c r="B359" s="9" t="s">
        <v>1686</v>
      </c>
      <c r="C359" s="10">
        <v>45211</v>
      </c>
      <c r="D359" s="11">
        <v>14905</v>
      </c>
      <c r="E359" s="12" t="s">
        <v>15</v>
      </c>
      <c r="F359" s="9" t="s">
        <v>27</v>
      </c>
      <c r="G359" s="9" t="s">
        <v>1688</v>
      </c>
      <c r="H359" s="9" t="s">
        <v>29</v>
      </c>
      <c r="I359" s="9" t="s">
        <v>46</v>
      </c>
      <c r="J359" s="9" t="s">
        <v>20</v>
      </c>
      <c r="K359" s="13">
        <v>1</v>
      </c>
      <c r="L359" s="14" t="str">
        <v>10K–15K</v>
      </c>
    </row>
    <row r="360" spans="1:12">
      <c r="A360" s="9" t="s">
        <v>1689</v>
      </c>
      <c r="B360" s="9" t="s">
        <v>1690</v>
      </c>
      <c r="C360" s="10">
        <v>45278</v>
      </c>
      <c r="D360" s="11">
        <v>9590</v>
      </c>
      <c r="E360" s="12" t="s">
        <v>15</v>
      </c>
      <c r="F360" s="9" t="s">
        <v>16</v>
      </c>
      <c r="G360" s="9" t="s">
        <v>1693</v>
      </c>
      <c r="H360" s="9" t="s">
        <v>57</v>
      </c>
      <c r="I360" s="9" t="s">
        <v>19</v>
      </c>
      <c r="J360" s="9" t="s">
        <v>99</v>
      </c>
      <c r="K360" s="13">
        <v>0</v>
      </c>
      <c r="L360" s="14" t="str">
        <v>5K–10K</v>
      </c>
    </row>
    <row r="361" spans="1:12">
      <c r="A361" s="9" t="s">
        <v>1694</v>
      </c>
      <c r="B361" s="9" t="s">
        <v>1695</v>
      </c>
      <c r="C361" s="10">
        <v>44992</v>
      </c>
      <c r="D361" s="11">
        <v>23184</v>
      </c>
      <c r="E361" s="12" t="s">
        <v>36</v>
      </c>
      <c r="F361" s="9" t="s">
        <v>27</v>
      </c>
      <c r="G361" s="9" t="s">
        <v>1697</v>
      </c>
      <c r="H361" s="9" t="s">
        <v>57</v>
      </c>
      <c r="I361" s="9" t="s">
        <v>19</v>
      </c>
      <c r="J361" s="9" t="s">
        <v>99</v>
      </c>
      <c r="K361" s="13">
        <v>0</v>
      </c>
      <c r="L361" s="14" t="str">
        <v>20K–30K</v>
      </c>
    </row>
    <row r="362" spans="1:12">
      <c r="A362" s="9" t="s">
        <v>1698</v>
      </c>
      <c r="B362" s="9" t="s">
        <v>1699</v>
      </c>
      <c r="C362" s="10">
        <v>45137</v>
      </c>
      <c r="D362" s="11">
        <v>40983</v>
      </c>
      <c r="E362" s="12" t="s">
        <v>26</v>
      </c>
      <c r="F362" s="9" t="s">
        <v>51</v>
      </c>
      <c r="G362" s="9" t="s">
        <v>1701</v>
      </c>
      <c r="H362" s="9" t="s">
        <v>18</v>
      </c>
      <c r="I362" s="9" t="s">
        <v>68</v>
      </c>
      <c r="J362" s="9" t="s">
        <v>20</v>
      </c>
      <c r="K362" s="13">
        <v>0</v>
      </c>
      <c r="L362" s="14" t="str">
        <v>40K+</v>
      </c>
    </row>
    <row r="363" spans="1:12">
      <c r="A363" s="9" t="s">
        <v>1702</v>
      </c>
      <c r="B363" s="9" t="s">
        <v>1703</v>
      </c>
      <c r="C363" s="10">
        <v>44948</v>
      </c>
      <c r="D363" s="11">
        <v>18440</v>
      </c>
      <c r="E363" s="12" t="s">
        <v>26</v>
      </c>
      <c r="F363" s="9" t="s">
        <v>51</v>
      </c>
      <c r="G363" s="9" t="s">
        <v>1705</v>
      </c>
      <c r="H363" s="9" t="s">
        <v>29</v>
      </c>
      <c r="I363" s="9" t="s">
        <v>30</v>
      </c>
      <c r="J363" s="9" t="s">
        <v>31</v>
      </c>
      <c r="K363" s="13">
        <v>0</v>
      </c>
      <c r="L363" s="14" t="str">
        <v>15K–20K</v>
      </c>
    </row>
    <row r="364" spans="1:12">
      <c r="A364" s="9" t="s">
        <v>1706</v>
      </c>
      <c r="B364" s="9" t="s">
        <v>1707</v>
      </c>
      <c r="C364" s="10">
        <v>45038</v>
      </c>
      <c r="D364" s="11">
        <v>9790</v>
      </c>
      <c r="E364" s="12" t="s">
        <v>36</v>
      </c>
      <c r="F364" s="9" t="s">
        <v>27</v>
      </c>
      <c r="G364" s="9" t="s">
        <v>1709</v>
      </c>
      <c r="H364" s="9" t="s">
        <v>38</v>
      </c>
      <c r="I364" s="9" t="s">
        <v>46</v>
      </c>
      <c r="J364" s="9" t="s">
        <v>99</v>
      </c>
      <c r="K364" s="13">
        <v>0</v>
      </c>
      <c r="L364" s="14" t="str">
        <v>5K–10K</v>
      </c>
    </row>
    <row r="365" spans="1:12">
      <c r="A365" s="9" t="s">
        <v>1710</v>
      </c>
      <c r="B365" s="9" t="s">
        <v>1711</v>
      </c>
      <c r="C365" s="10">
        <v>45124</v>
      </c>
      <c r="D365" s="11">
        <v>40530</v>
      </c>
      <c r="E365" s="12" t="s">
        <v>15</v>
      </c>
      <c r="F365" s="9" t="s">
        <v>27</v>
      </c>
      <c r="G365" s="9" t="s">
        <v>1714</v>
      </c>
      <c r="H365" s="9" t="s">
        <v>18</v>
      </c>
      <c r="I365" s="9" t="s">
        <v>46</v>
      </c>
      <c r="J365" s="9" t="s">
        <v>31</v>
      </c>
      <c r="K365" s="13">
        <v>0</v>
      </c>
      <c r="L365" s="14" t="str">
        <v>40K+</v>
      </c>
    </row>
    <row r="366" spans="1:12">
      <c r="A366" s="9" t="s">
        <v>1715</v>
      </c>
      <c r="B366" s="9" t="s">
        <v>1716</v>
      </c>
      <c r="C366" s="10">
        <v>45216</v>
      </c>
      <c r="D366" s="11">
        <v>11735</v>
      </c>
      <c r="E366" s="12" t="s">
        <v>26</v>
      </c>
      <c r="F366" s="9" t="s">
        <v>27</v>
      </c>
      <c r="G366" s="9" t="s">
        <v>1719</v>
      </c>
      <c r="H366" s="9" t="s">
        <v>57</v>
      </c>
      <c r="I366" s="9" t="s">
        <v>30</v>
      </c>
      <c r="J366" s="9" t="s">
        <v>20</v>
      </c>
      <c r="K366" s="13">
        <v>0</v>
      </c>
      <c r="L366" s="14" t="str">
        <v>10K–15K</v>
      </c>
    </row>
    <row r="367" spans="1:12">
      <c r="A367" s="9" t="s">
        <v>1720</v>
      </c>
      <c r="B367" s="9" t="s">
        <v>1721</v>
      </c>
      <c r="C367" s="10">
        <v>45033</v>
      </c>
      <c r="D367" s="11">
        <v>36907</v>
      </c>
      <c r="E367" s="12" t="s">
        <v>36</v>
      </c>
      <c r="F367" s="9" t="s">
        <v>27</v>
      </c>
      <c r="G367" s="9" t="s">
        <v>1723</v>
      </c>
      <c r="H367" s="9" t="s">
        <v>45</v>
      </c>
      <c r="I367" s="9" t="s">
        <v>46</v>
      </c>
      <c r="J367" s="9" t="s">
        <v>74</v>
      </c>
      <c r="K367" s="13">
        <v>0</v>
      </c>
      <c r="L367" s="14" t="str">
        <v>30K–40K</v>
      </c>
    </row>
    <row r="368" spans="1:12">
      <c r="A368" s="9" t="s">
        <v>1724</v>
      </c>
      <c r="B368" s="9" t="s">
        <v>1725</v>
      </c>
      <c r="C368" s="10">
        <v>45057</v>
      </c>
      <c r="D368" s="11">
        <v>25294</v>
      </c>
      <c r="E368" s="12" t="s">
        <v>15</v>
      </c>
      <c r="F368" s="9" t="s">
        <v>51</v>
      </c>
      <c r="G368" s="9" t="s">
        <v>1727</v>
      </c>
      <c r="H368" s="9" t="s">
        <v>29</v>
      </c>
      <c r="I368" s="9" t="s">
        <v>30</v>
      </c>
      <c r="J368" s="9" t="s">
        <v>31</v>
      </c>
      <c r="K368" s="13">
        <v>0</v>
      </c>
      <c r="L368" s="14" t="str">
        <v>20K–30K</v>
      </c>
    </row>
    <row r="369" spans="1:12">
      <c r="A369" s="9" t="s">
        <v>1728</v>
      </c>
      <c r="B369" s="9" t="s">
        <v>1729</v>
      </c>
      <c r="C369" s="10">
        <v>44954</v>
      </c>
      <c r="D369" s="11">
        <v>41417</v>
      </c>
      <c r="E369" s="12" t="s">
        <v>36</v>
      </c>
      <c r="F369" s="9" t="s">
        <v>51</v>
      </c>
      <c r="G369" s="9" t="s">
        <v>1732</v>
      </c>
      <c r="H369" s="9" t="s">
        <v>29</v>
      </c>
      <c r="I369" s="9" t="s">
        <v>30</v>
      </c>
      <c r="J369" s="9" t="s">
        <v>39</v>
      </c>
      <c r="K369" s="13">
        <v>0</v>
      </c>
      <c r="L369" s="14" t="str">
        <v>40K+</v>
      </c>
    </row>
    <row r="370" spans="1:12">
      <c r="A370" s="9" t="s">
        <v>1733</v>
      </c>
      <c r="B370" s="9" t="s">
        <v>1734</v>
      </c>
      <c r="C370" s="10">
        <v>45159</v>
      </c>
      <c r="D370" s="11">
        <v>38455</v>
      </c>
      <c r="E370" s="12" t="s">
        <v>36</v>
      </c>
      <c r="F370" s="9" t="s">
        <v>51</v>
      </c>
      <c r="G370" s="9" t="s">
        <v>1737</v>
      </c>
      <c r="H370" s="9" t="s">
        <v>38</v>
      </c>
      <c r="I370" s="9" t="s">
        <v>30</v>
      </c>
      <c r="J370" s="9" t="s">
        <v>74</v>
      </c>
      <c r="K370" s="13">
        <v>0</v>
      </c>
      <c r="L370" s="14" t="str">
        <v>30K–40K</v>
      </c>
    </row>
    <row r="371" spans="1:12">
      <c r="A371" s="9" t="s">
        <v>1738</v>
      </c>
      <c r="B371" s="9" t="s">
        <v>1739</v>
      </c>
      <c r="C371" s="10">
        <v>45074</v>
      </c>
      <c r="D371" s="11">
        <v>8796</v>
      </c>
      <c r="E371" s="12" t="s">
        <v>36</v>
      </c>
      <c r="F371" s="9" t="s">
        <v>27</v>
      </c>
      <c r="G371" s="9" t="s">
        <v>1741</v>
      </c>
      <c r="H371" s="9" t="s">
        <v>57</v>
      </c>
      <c r="I371" s="9" t="s">
        <v>46</v>
      </c>
      <c r="J371" s="9" t="s">
        <v>99</v>
      </c>
      <c r="K371" s="13">
        <v>0</v>
      </c>
      <c r="L371" s="14" t="str">
        <v>5K–10K</v>
      </c>
    </row>
    <row r="372" spans="1:12">
      <c r="A372" s="9" t="s">
        <v>1742</v>
      </c>
      <c r="B372" s="9" t="s">
        <v>1743</v>
      </c>
      <c r="C372" s="10">
        <v>45254</v>
      </c>
      <c r="D372" s="11">
        <v>22010</v>
      </c>
      <c r="E372" s="12" t="s">
        <v>26</v>
      </c>
      <c r="F372" s="9" t="s">
        <v>16</v>
      </c>
      <c r="G372" s="9" t="s">
        <v>1745</v>
      </c>
      <c r="H372" s="9" t="s">
        <v>45</v>
      </c>
      <c r="I372" s="9" t="s">
        <v>68</v>
      </c>
      <c r="J372" s="9" t="s">
        <v>74</v>
      </c>
      <c r="K372" s="13">
        <v>0</v>
      </c>
      <c r="L372" s="14" t="str">
        <v>20K–30K</v>
      </c>
    </row>
    <row r="373" spans="1:12">
      <c r="A373" s="9" t="s">
        <v>1746</v>
      </c>
      <c r="B373" s="9" t="s">
        <v>1747</v>
      </c>
      <c r="C373" s="10">
        <v>45212</v>
      </c>
      <c r="D373" s="11">
        <v>31066</v>
      </c>
      <c r="E373" s="12" t="s">
        <v>15</v>
      </c>
      <c r="F373" s="9" t="s">
        <v>27</v>
      </c>
      <c r="G373" s="9" t="s">
        <v>1749</v>
      </c>
      <c r="H373" s="9" t="s">
        <v>38</v>
      </c>
      <c r="I373" s="9" t="s">
        <v>19</v>
      </c>
      <c r="J373" s="9" t="s">
        <v>31</v>
      </c>
      <c r="K373" s="13">
        <v>0</v>
      </c>
      <c r="L373" s="14" t="str">
        <v>30K–40K</v>
      </c>
    </row>
    <row r="374" spans="1:12">
      <c r="A374" s="9" t="s">
        <v>1750</v>
      </c>
      <c r="B374" s="9" t="s">
        <v>1751</v>
      </c>
      <c r="C374" s="10">
        <v>45152</v>
      </c>
      <c r="D374" s="11">
        <v>14156</v>
      </c>
      <c r="E374" s="12" t="s">
        <v>26</v>
      </c>
      <c r="F374" s="9" t="s">
        <v>16</v>
      </c>
      <c r="G374" s="9" t="s">
        <v>1753</v>
      </c>
      <c r="H374" s="9" t="s">
        <v>57</v>
      </c>
      <c r="I374" s="9" t="s">
        <v>19</v>
      </c>
      <c r="J374" s="9" t="s">
        <v>39</v>
      </c>
      <c r="K374" s="13">
        <v>0</v>
      </c>
      <c r="L374" s="14" t="str">
        <v>10K–15K</v>
      </c>
    </row>
    <row r="375" spans="1:12">
      <c r="A375" s="9" t="s">
        <v>1754</v>
      </c>
      <c r="B375" s="9" t="s">
        <v>1755</v>
      </c>
      <c r="C375" s="10">
        <v>45231</v>
      </c>
      <c r="D375" s="11">
        <v>16796</v>
      </c>
      <c r="E375" s="12" t="s">
        <v>36</v>
      </c>
      <c r="F375" s="9" t="s">
        <v>16</v>
      </c>
      <c r="G375" s="9" t="s">
        <v>1757</v>
      </c>
      <c r="H375" s="9" t="s">
        <v>18</v>
      </c>
      <c r="I375" s="9" t="s">
        <v>30</v>
      </c>
      <c r="J375" s="9" t="s">
        <v>31</v>
      </c>
      <c r="K375" s="13">
        <v>0</v>
      </c>
      <c r="L375" s="14" t="str">
        <v>15K–20K</v>
      </c>
    </row>
    <row r="376" spans="1:12">
      <c r="A376" s="9" t="s">
        <v>1758</v>
      </c>
      <c r="B376" s="9" t="s">
        <v>1759</v>
      </c>
      <c r="C376" s="10">
        <v>45263</v>
      </c>
      <c r="D376" s="11">
        <v>45894</v>
      </c>
      <c r="E376" s="12" t="s">
        <v>26</v>
      </c>
      <c r="F376" s="9" t="s">
        <v>16</v>
      </c>
      <c r="G376" s="9" t="s">
        <v>1761</v>
      </c>
      <c r="H376" s="9" t="s">
        <v>38</v>
      </c>
      <c r="I376" s="9" t="s">
        <v>68</v>
      </c>
      <c r="J376" s="9" t="s">
        <v>74</v>
      </c>
      <c r="K376" s="13">
        <v>0</v>
      </c>
      <c r="L376" s="14" t="str">
        <v>40K+</v>
      </c>
    </row>
    <row r="377" spans="1:12">
      <c r="A377" s="9" t="s">
        <v>1762</v>
      </c>
      <c r="B377" s="9" t="s">
        <v>1763</v>
      </c>
      <c r="C377" s="10">
        <v>45111</v>
      </c>
      <c r="D377" s="11">
        <v>27035</v>
      </c>
      <c r="E377" s="12" t="s">
        <v>26</v>
      </c>
      <c r="F377" s="9" t="s">
        <v>51</v>
      </c>
      <c r="G377" s="9" t="s">
        <v>1765</v>
      </c>
      <c r="H377" s="9" t="s">
        <v>57</v>
      </c>
      <c r="I377" s="9" t="s">
        <v>19</v>
      </c>
      <c r="J377" s="9" t="s">
        <v>39</v>
      </c>
      <c r="K377" s="13">
        <v>0</v>
      </c>
      <c r="L377" s="14" t="str">
        <v>20K–30K</v>
      </c>
    </row>
    <row r="378" spans="1:12">
      <c r="A378" s="9" t="s">
        <v>1766</v>
      </c>
      <c r="B378" s="9" t="s">
        <v>1767</v>
      </c>
      <c r="C378" s="10">
        <v>45246</v>
      </c>
      <c r="D378" s="11">
        <v>25599</v>
      </c>
      <c r="E378" s="12" t="s">
        <v>26</v>
      </c>
      <c r="F378" s="9" t="s">
        <v>16</v>
      </c>
      <c r="G378" s="9" t="s">
        <v>1770</v>
      </c>
      <c r="H378" s="9" t="s">
        <v>18</v>
      </c>
      <c r="I378" s="9" t="s">
        <v>30</v>
      </c>
      <c r="J378" s="9" t="s">
        <v>20</v>
      </c>
      <c r="K378" s="13">
        <v>0</v>
      </c>
      <c r="L378" s="14" t="str">
        <v>20K–30K</v>
      </c>
    </row>
    <row r="379" spans="1:12">
      <c r="A379" s="9" t="s">
        <v>1771</v>
      </c>
      <c r="B379" s="9" t="s">
        <v>1772</v>
      </c>
      <c r="C379" s="10">
        <v>45234</v>
      </c>
      <c r="D379" s="11">
        <v>11409</v>
      </c>
      <c r="E379" s="12" t="s">
        <v>36</v>
      </c>
      <c r="F379" s="9" t="s">
        <v>27</v>
      </c>
      <c r="G379" s="9" t="s">
        <v>1774</v>
      </c>
      <c r="H379" s="9" t="s">
        <v>38</v>
      </c>
      <c r="I379" s="9" t="s">
        <v>68</v>
      </c>
      <c r="J379" s="9" t="s">
        <v>20</v>
      </c>
      <c r="K379" s="13">
        <v>0</v>
      </c>
      <c r="L379" s="14" t="str">
        <v>10K–15K</v>
      </c>
    </row>
    <row r="380" spans="1:12">
      <c r="A380" s="9" t="s">
        <v>1775</v>
      </c>
      <c r="B380" s="9" t="s">
        <v>1776</v>
      </c>
      <c r="C380" s="10">
        <v>45177</v>
      </c>
      <c r="D380" s="11">
        <v>37979</v>
      </c>
      <c r="E380" s="12" t="s">
        <v>36</v>
      </c>
      <c r="F380" s="9" t="s">
        <v>16</v>
      </c>
      <c r="G380" s="9" t="s">
        <v>1778</v>
      </c>
      <c r="H380" s="9" t="s">
        <v>57</v>
      </c>
      <c r="I380" s="9" t="s">
        <v>30</v>
      </c>
      <c r="J380" s="9" t="s">
        <v>31</v>
      </c>
      <c r="K380" s="13">
        <v>0</v>
      </c>
      <c r="L380" s="14" t="str">
        <v>30K–40K</v>
      </c>
    </row>
    <row r="381" spans="1:12">
      <c r="A381" s="9" t="s">
        <v>1779</v>
      </c>
      <c r="B381" s="9" t="s">
        <v>1780</v>
      </c>
      <c r="C381" s="10">
        <v>44988</v>
      </c>
      <c r="D381" s="11">
        <v>3468</v>
      </c>
      <c r="E381" s="12" t="s">
        <v>36</v>
      </c>
      <c r="F381" s="9" t="s">
        <v>27</v>
      </c>
      <c r="G381" s="9" t="s">
        <v>1782</v>
      </c>
      <c r="H381" s="9" t="s">
        <v>45</v>
      </c>
      <c r="I381" s="9" t="s">
        <v>46</v>
      </c>
      <c r="J381" s="9" t="s">
        <v>99</v>
      </c>
      <c r="K381" s="13">
        <v>0</v>
      </c>
      <c r="L381" s="14" t="str">
        <v>0–5K</v>
      </c>
    </row>
    <row r="382" spans="1:12">
      <c r="A382" s="9" t="s">
        <v>1783</v>
      </c>
      <c r="B382" s="9" t="s">
        <v>1784</v>
      </c>
      <c r="C382" s="10">
        <v>45033</v>
      </c>
      <c r="D382" s="11">
        <v>14654</v>
      </c>
      <c r="E382" s="12" t="s">
        <v>36</v>
      </c>
      <c r="F382" s="9" t="s">
        <v>27</v>
      </c>
      <c r="G382" s="9" t="s">
        <v>1786</v>
      </c>
      <c r="H382" s="9" t="s">
        <v>29</v>
      </c>
      <c r="I382" s="9" t="s">
        <v>19</v>
      </c>
      <c r="J382" s="9" t="s">
        <v>39</v>
      </c>
      <c r="K382" s="13">
        <v>0</v>
      </c>
      <c r="L382" s="14" t="str">
        <v>10K–15K</v>
      </c>
    </row>
    <row r="383" spans="1:12">
      <c r="A383" s="9" t="s">
        <v>1787</v>
      </c>
      <c r="B383" s="9" t="s">
        <v>1788</v>
      </c>
      <c r="C383" s="10">
        <v>45200</v>
      </c>
      <c r="D383" s="11">
        <v>28594</v>
      </c>
      <c r="E383" s="12" t="s">
        <v>26</v>
      </c>
      <c r="F383" s="9" t="s">
        <v>16</v>
      </c>
      <c r="G383" s="9" t="s">
        <v>1790</v>
      </c>
      <c r="H383" s="9" t="s">
        <v>57</v>
      </c>
      <c r="I383" s="9" t="s">
        <v>46</v>
      </c>
      <c r="J383" s="9" t="s">
        <v>74</v>
      </c>
      <c r="K383" s="13">
        <v>0</v>
      </c>
      <c r="L383" s="14" t="str">
        <v>20K–30K</v>
      </c>
    </row>
    <row r="384" spans="1:12">
      <c r="A384" s="9" t="s">
        <v>1791</v>
      </c>
      <c r="B384" s="9" t="s">
        <v>1792</v>
      </c>
      <c r="C384" s="10">
        <v>44972</v>
      </c>
      <c r="D384" s="11">
        <v>7063</v>
      </c>
      <c r="E384" s="12" t="s">
        <v>26</v>
      </c>
      <c r="F384" s="9" t="s">
        <v>16</v>
      </c>
      <c r="G384" s="9" t="s">
        <v>1795</v>
      </c>
      <c r="H384" s="9" t="s">
        <v>57</v>
      </c>
      <c r="I384" s="9" t="s">
        <v>30</v>
      </c>
      <c r="J384" s="9" t="s">
        <v>74</v>
      </c>
      <c r="K384" s="13">
        <v>0</v>
      </c>
      <c r="L384" s="14" t="str">
        <v>5K–10K</v>
      </c>
    </row>
    <row r="385" spans="1:12">
      <c r="A385" s="9" t="s">
        <v>1796</v>
      </c>
      <c r="B385" s="9" t="s">
        <v>1797</v>
      </c>
      <c r="C385" s="10">
        <v>44989</v>
      </c>
      <c r="D385" s="11">
        <v>42171</v>
      </c>
      <c r="E385" s="12" t="s">
        <v>36</v>
      </c>
      <c r="F385" s="9" t="s">
        <v>27</v>
      </c>
      <c r="G385" s="9" t="s">
        <v>1800</v>
      </c>
      <c r="H385" s="9" t="s">
        <v>29</v>
      </c>
      <c r="I385" s="9" t="s">
        <v>19</v>
      </c>
      <c r="J385" s="9" t="s">
        <v>39</v>
      </c>
      <c r="K385" s="13">
        <v>0</v>
      </c>
      <c r="L385" s="14" t="str">
        <v>40K+</v>
      </c>
    </row>
    <row r="386" spans="1:12">
      <c r="A386" s="9" t="s">
        <v>1801</v>
      </c>
      <c r="B386" s="9" t="s">
        <v>1802</v>
      </c>
      <c r="C386" s="10">
        <v>44949</v>
      </c>
      <c r="D386" s="11">
        <v>37555</v>
      </c>
      <c r="E386" s="12" t="s">
        <v>26</v>
      </c>
      <c r="F386" s="9" t="s">
        <v>27</v>
      </c>
      <c r="G386" s="9" t="s">
        <v>1549</v>
      </c>
      <c r="H386" s="9" t="s">
        <v>29</v>
      </c>
      <c r="I386" s="9" t="s">
        <v>19</v>
      </c>
      <c r="J386" s="9" t="s">
        <v>74</v>
      </c>
      <c r="K386" s="13">
        <v>0</v>
      </c>
      <c r="L386" s="14" t="str">
        <v>30K–40K</v>
      </c>
    </row>
    <row r="387" spans="1:12">
      <c r="A387" s="9" t="s">
        <v>1805</v>
      </c>
      <c r="B387" s="9" t="s">
        <v>1806</v>
      </c>
      <c r="C387" s="10">
        <v>45152</v>
      </c>
      <c r="D387" s="11">
        <v>36373</v>
      </c>
      <c r="E387" s="12" t="s">
        <v>36</v>
      </c>
      <c r="F387" s="9" t="s">
        <v>27</v>
      </c>
      <c r="G387" s="9" t="s">
        <v>1808</v>
      </c>
      <c r="H387" s="9" t="s">
        <v>29</v>
      </c>
      <c r="I387" s="9" t="s">
        <v>68</v>
      </c>
      <c r="J387" s="9" t="s">
        <v>39</v>
      </c>
      <c r="K387" s="13">
        <v>0</v>
      </c>
      <c r="L387" s="14" t="str">
        <v>30K–40K</v>
      </c>
    </row>
    <row r="388" spans="1:12">
      <c r="A388" s="9" t="s">
        <v>1809</v>
      </c>
      <c r="B388" s="9" t="s">
        <v>1810</v>
      </c>
      <c r="C388" s="10">
        <v>45029</v>
      </c>
      <c r="D388" s="11">
        <v>17797</v>
      </c>
      <c r="E388" s="12" t="s">
        <v>15</v>
      </c>
      <c r="F388" s="9" t="s">
        <v>27</v>
      </c>
      <c r="G388" s="9" t="s">
        <v>1812</v>
      </c>
      <c r="H388" s="9" t="s">
        <v>18</v>
      </c>
      <c r="I388" s="9" t="s">
        <v>46</v>
      </c>
      <c r="J388" s="9" t="s">
        <v>31</v>
      </c>
      <c r="K388" s="13">
        <v>0</v>
      </c>
      <c r="L388" s="14" t="str">
        <v>15K–20K</v>
      </c>
    </row>
    <row r="389" spans="1:12">
      <c r="A389" s="9" t="s">
        <v>1813</v>
      </c>
      <c r="B389" s="9" t="s">
        <v>1814</v>
      </c>
      <c r="C389" s="10">
        <v>45064</v>
      </c>
      <c r="D389" s="11">
        <v>41930</v>
      </c>
      <c r="E389" s="12" t="s">
        <v>15</v>
      </c>
      <c r="F389" s="9" t="s">
        <v>51</v>
      </c>
      <c r="G389" s="9" t="s">
        <v>1816</v>
      </c>
      <c r="H389" s="9" t="s">
        <v>38</v>
      </c>
      <c r="I389" s="9" t="s">
        <v>46</v>
      </c>
      <c r="J389" s="9" t="s">
        <v>31</v>
      </c>
      <c r="K389" s="13">
        <v>0</v>
      </c>
      <c r="L389" s="14" t="str">
        <v>40K+</v>
      </c>
    </row>
    <row r="390" spans="1:12">
      <c r="A390" s="9" t="s">
        <v>1817</v>
      </c>
      <c r="B390" s="9" t="s">
        <v>1818</v>
      </c>
      <c r="C390" s="10">
        <v>45188</v>
      </c>
      <c r="D390" s="11">
        <v>19868</v>
      </c>
      <c r="E390" s="12" t="s">
        <v>26</v>
      </c>
      <c r="F390" s="9" t="s">
        <v>51</v>
      </c>
      <c r="G390" s="9" t="s">
        <v>1821</v>
      </c>
      <c r="H390" s="9" t="s">
        <v>57</v>
      </c>
      <c r="I390" s="9" t="s">
        <v>30</v>
      </c>
      <c r="J390" s="9" t="s">
        <v>20</v>
      </c>
      <c r="K390" s="13">
        <v>0</v>
      </c>
      <c r="L390" s="14" t="str">
        <v>15K–20K</v>
      </c>
    </row>
    <row r="391" spans="1:12">
      <c r="A391" s="9" t="s">
        <v>1822</v>
      </c>
      <c r="B391" s="9" t="s">
        <v>1823</v>
      </c>
      <c r="C391" s="10">
        <v>45259</v>
      </c>
      <c r="D391" s="11">
        <v>15696</v>
      </c>
      <c r="E391" s="12" t="s">
        <v>15</v>
      </c>
      <c r="F391" s="9" t="s">
        <v>16</v>
      </c>
      <c r="G391" s="9" t="s">
        <v>1825</v>
      </c>
      <c r="H391" s="9" t="s">
        <v>45</v>
      </c>
      <c r="I391" s="9" t="s">
        <v>19</v>
      </c>
      <c r="J391" s="9" t="s">
        <v>31</v>
      </c>
      <c r="K391" s="13">
        <v>0</v>
      </c>
      <c r="L391" s="14" t="str">
        <v>15K–20K</v>
      </c>
    </row>
    <row r="392" spans="1:12">
      <c r="A392" s="9" t="s">
        <v>1826</v>
      </c>
      <c r="B392" s="9" t="s">
        <v>1827</v>
      </c>
      <c r="C392" s="10">
        <v>44988</v>
      </c>
      <c r="D392" s="11">
        <v>21329</v>
      </c>
      <c r="E392" s="12" t="s">
        <v>26</v>
      </c>
      <c r="F392" s="9" t="s">
        <v>51</v>
      </c>
      <c r="G392" s="9" t="s">
        <v>1829</v>
      </c>
      <c r="H392" s="9" t="s">
        <v>18</v>
      </c>
      <c r="I392" s="9" t="s">
        <v>19</v>
      </c>
      <c r="J392" s="9" t="s">
        <v>39</v>
      </c>
      <c r="K392" s="13">
        <v>0</v>
      </c>
      <c r="L392" s="14" t="str">
        <v>20K–30K</v>
      </c>
    </row>
    <row r="393" spans="1:12">
      <c r="A393" s="9" t="s">
        <v>1830</v>
      </c>
      <c r="B393" s="9" t="s">
        <v>1831</v>
      </c>
      <c r="C393" s="10">
        <v>45097</v>
      </c>
      <c r="D393" s="11">
        <v>17614</v>
      </c>
      <c r="E393" s="12" t="s">
        <v>26</v>
      </c>
      <c r="F393" s="9" t="s">
        <v>27</v>
      </c>
      <c r="G393" s="9" t="s">
        <v>1834</v>
      </c>
      <c r="H393" s="9" t="s">
        <v>29</v>
      </c>
      <c r="I393" s="9" t="s">
        <v>30</v>
      </c>
      <c r="J393" s="9" t="s">
        <v>39</v>
      </c>
      <c r="K393" s="13">
        <v>0</v>
      </c>
      <c r="L393" s="14" t="str">
        <v>15K–20K</v>
      </c>
    </row>
    <row r="394" spans="1:12">
      <c r="A394" s="9" t="s">
        <v>1835</v>
      </c>
      <c r="B394" s="9" t="s">
        <v>1836</v>
      </c>
      <c r="C394" s="10">
        <v>45174</v>
      </c>
      <c r="D394" s="11">
        <v>37762</v>
      </c>
      <c r="E394" s="12" t="s">
        <v>36</v>
      </c>
      <c r="F394" s="9" t="s">
        <v>51</v>
      </c>
      <c r="G394" s="9" t="s">
        <v>1838</v>
      </c>
      <c r="H394" s="9" t="s">
        <v>57</v>
      </c>
      <c r="I394" s="9" t="s">
        <v>30</v>
      </c>
      <c r="J394" s="9" t="s">
        <v>39</v>
      </c>
      <c r="K394" s="13">
        <v>0</v>
      </c>
      <c r="L394" s="14" t="str">
        <v>30K–40K</v>
      </c>
    </row>
    <row r="395" spans="1:12">
      <c r="A395" s="9" t="s">
        <v>1839</v>
      </c>
      <c r="B395" s="9" t="s">
        <v>1840</v>
      </c>
      <c r="C395" s="10">
        <v>45242</v>
      </c>
      <c r="D395" s="11">
        <v>38644</v>
      </c>
      <c r="E395" s="12" t="s">
        <v>36</v>
      </c>
      <c r="F395" s="9" t="s">
        <v>16</v>
      </c>
      <c r="G395" s="9" t="s">
        <v>1843</v>
      </c>
      <c r="H395" s="9" t="s">
        <v>38</v>
      </c>
      <c r="I395" s="9" t="s">
        <v>46</v>
      </c>
      <c r="J395" s="9" t="s">
        <v>20</v>
      </c>
      <c r="K395" s="13">
        <v>0</v>
      </c>
      <c r="L395" s="14" t="str">
        <v>30K–40K</v>
      </c>
    </row>
    <row r="396" spans="1:12">
      <c r="A396" s="9" t="s">
        <v>1844</v>
      </c>
      <c r="B396" s="9" t="s">
        <v>1845</v>
      </c>
      <c r="C396" s="10">
        <v>45200</v>
      </c>
      <c r="D396" s="11">
        <v>20622</v>
      </c>
      <c r="E396" s="12" t="s">
        <v>15</v>
      </c>
      <c r="F396" s="9" t="s">
        <v>51</v>
      </c>
      <c r="G396" s="9" t="s">
        <v>1847</v>
      </c>
      <c r="H396" s="9" t="s">
        <v>18</v>
      </c>
      <c r="I396" s="9" t="s">
        <v>46</v>
      </c>
      <c r="J396" s="9" t="s">
        <v>74</v>
      </c>
      <c r="K396" s="13">
        <v>0</v>
      </c>
      <c r="L396" s="14" t="str">
        <v>20K–30K</v>
      </c>
    </row>
    <row r="397" spans="1:12">
      <c r="A397" s="9" t="s">
        <v>1848</v>
      </c>
      <c r="B397" s="9" t="s">
        <v>1849</v>
      </c>
      <c r="C397" s="10">
        <v>45123</v>
      </c>
      <c r="D397" s="11">
        <v>15825</v>
      </c>
      <c r="E397" s="12" t="s">
        <v>15</v>
      </c>
      <c r="F397" s="9" t="s">
        <v>51</v>
      </c>
      <c r="G397" s="9" t="s">
        <v>1852</v>
      </c>
      <c r="H397" s="9" t="s">
        <v>57</v>
      </c>
      <c r="I397" s="9" t="s">
        <v>46</v>
      </c>
      <c r="J397" s="9" t="s">
        <v>39</v>
      </c>
      <c r="K397" s="13">
        <v>0</v>
      </c>
      <c r="L397" s="14" t="str">
        <v>15K–20K</v>
      </c>
    </row>
    <row r="398" spans="1:12">
      <c r="A398" s="9" t="s">
        <v>1853</v>
      </c>
      <c r="B398" s="9" t="s">
        <v>1854</v>
      </c>
      <c r="C398" s="10">
        <v>45243</v>
      </c>
      <c r="D398" s="11">
        <v>17645</v>
      </c>
      <c r="E398" s="12" t="s">
        <v>26</v>
      </c>
      <c r="F398" s="9" t="s">
        <v>51</v>
      </c>
      <c r="G398" s="9" t="s">
        <v>1856</v>
      </c>
      <c r="H398" s="9" t="s">
        <v>57</v>
      </c>
      <c r="I398" s="9" t="s">
        <v>46</v>
      </c>
      <c r="J398" s="9" t="s">
        <v>99</v>
      </c>
      <c r="K398" s="13">
        <v>0</v>
      </c>
      <c r="L398" s="14" t="str">
        <v>15K–20K</v>
      </c>
    </row>
    <row r="399" spans="1:12">
      <c r="A399" s="9" t="s">
        <v>1857</v>
      </c>
      <c r="B399" s="9" t="s">
        <v>1858</v>
      </c>
      <c r="C399" s="10">
        <v>45080</v>
      </c>
      <c r="D399" s="11">
        <v>46071</v>
      </c>
      <c r="E399" s="12" t="s">
        <v>26</v>
      </c>
      <c r="F399" s="9" t="s">
        <v>16</v>
      </c>
      <c r="G399" s="9" t="s">
        <v>1860</v>
      </c>
      <c r="H399" s="9" t="s">
        <v>38</v>
      </c>
      <c r="I399" s="9" t="s">
        <v>46</v>
      </c>
      <c r="J399" s="9" t="s">
        <v>74</v>
      </c>
      <c r="K399" s="13">
        <v>0</v>
      </c>
      <c r="L399" s="14" t="str">
        <v>40K+</v>
      </c>
    </row>
    <row r="400" spans="1:12">
      <c r="A400" s="9" t="s">
        <v>1861</v>
      </c>
      <c r="B400" s="9" t="s">
        <v>1862</v>
      </c>
      <c r="C400" s="10">
        <v>45069</v>
      </c>
      <c r="D400" s="11">
        <v>25792</v>
      </c>
      <c r="E400" s="12" t="s">
        <v>26</v>
      </c>
      <c r="F400" s="9" t="s">
        <v>16</v>
      </c>
      <c r="G400" s="9" t="s">
        <v>1865</v>
      </c>
      <c r="H400" s="9" t="s">
        <v>18</v>
      </c>
      <c r="I400" s="9" t="s">
        <v>68</v>
      </c>
      <c r="J400" s="9" t="s">
        <v>39</v>
      </c>
      <c r="K400" s="13">
        <v>0</v>
      </c>
      <c r="L400" s="14" t="str">
        <v>20K–30K</v>
      </c>
    </row>
    <row r="401" spans="1:12">
      <c r="A401" s="9" t="s">
        <v>1866</v>
      </c>
      <c r="B401" s="9" t="s">
        <v>1867</v>
      </c>
      <c r="C401" s="10">
        <v>45244</v>
      </c>
      <c r="D401" s="11">
        <v>20251</v>
      </c>
      <c r="E401" s="12" t="s">
        <v>15</v>
      </c>
      <c r="F401" s="9" t="s">
        <v>51</v>
      </c>
      <c r="G401" s="9" t="s">
        <v>1870</v>
      </c>
      <c r="H401" s="9" t="s">
        <v>29</v>
      </c>
      <c r="I401" s="9" t="s">
        <v>46</v>
      </c>
      <c r="J401" s="9" t="s">
        <v>74</v>
      </c>
      <c r="K401" s="13">
        <v>0</v>
      </c>
      <c r="L401" s="14" t="str">
        <v>20K–30K</v>
      </c>
    </row>
    <row r="402" spans="1:12">
      <c r="A402" s="9" t="s">
        <v>1871</v>
      </c>
      <c r="B402" s="9" t="s">
        <v>1872</v>
      </c>
      <c r="C402" s="10">
        <v>45108</v>
      </c>
      <c r="D402" s="11">
        <v>19349</v>
      </c>
      <c r="E402" s="12" t="s">
        <v>26</v>
      </c>
      <c r="F402" s="9" t="s">
        <v>16</v>
      </c>
      <c r="G402" s="9" t="s">
        <v>1874</v>
      </c>
      <c r="H402" s="9" t="s">
        <v>38</v>
      </c>
      <c r="I402" s="9" t="s">
        <v>46</v>
      </c>
      <c r="J402" s="9" t="s">
        <v>74</v>
      </c>
      <c r="K402" s="13">
        <v>0</v>
      </c>
      <c r="L402" s="14" t="str">
        <v>15K–20K</v>
      </c>
    </row>
    <row r="403" spans="1:12">
      <c r="A403" s="9" t="s">
        <v>1875</v>
      </c>
      <c r="B403" s="9" t="s">
        <v>1876</v>
      </c>
      <c r="C403" s="10">
        <v>45008</v>
      </c>
      <c r="D403" s="11">
        <v>46528</v>
      </c>
      <c r="E403" s="12" t="s">
        <v>26</v>
      </c>
      <c r="F403" s="9" t="s">
        <v>27</v>
      </c>
      <c r="G403" s="9" t="s">
        <v>1878</v>
      </c>
      <c r="H403" s="9" t="s">
        <v>45</v>
      </c>
      <c r="I403" s="9" t="s">
        <v>30</v>
      </c>
      <c r="J403" s="9" t="s">
        <v>31</v>
      </c>
      <c r="K403" s="13">
        <v>0</v>
      </c>
      <c r="L403" s="14" t="str">
        <v>40K+</v>
      </c>
    </row>
    <row r="404" spans="1:12">
      <c r="A404" s="9" t="s">
        <v>1879</v>
      </c>
      <c r="B404" s="9" t="s">
        <v>1880</v>
      </c>
      <c r="C404" s="10">
        <v>44956</v>
      </c>
      <c r="D404" s="11">
        <v>9803</v>
      </c>
      <c r="E404" s="12" t="s">
        <v>26</v>
      </c>
      <c r="F404" s="9" t="s">
        <v>51</v>
      </c>
      <c r="G404" s="9" t="s">
        <v>1882</v>
      </c>
      <c r="H404" s="9" t="s">
        <v>38</v>
      </c>
      <c r="I404" s="9" t="s">
        <v>19</v>
      </c>
      <c r="J404" s="9" t="s">
        <v>20</v>
      </c>
      <c r="K404" s="13">
        <v>0</v>
      </c>
      <c r="L404" s="14" t="str">
        <v>5K–10K</v>
      </c>
    </row>
    <row r="405" spans="1:12">
      <c r="A405" s="9" t="s">
        <v>1883</v>
      </c>
      <c r="B405" s="9" t="s">
        <v>1884</v>
      </c>
      <c r="C405" s="10">
        <v>45125</v>
      </c>
      <c r="D405" s="11">
        <v>27185</v>
      </c>
      <c r="E405" s="12" t="s">
        <v>26</v>
      </c>
      <c r="F405" s="9" t="s">
        <v>27</v>
      </c>
      <c r="G405" s="9" t="s">
        <v>1886</v>
      </c>
      <c r="H405" s="9" t="s">
        <v>57</v>
      </c>
      <c r="I405" s="9" t="s">
        <v>30</v>
      </c>
      <c r="J405" s="9" t="s">
        <v>31</v>
      </c>
      <c r="K405" s="13">
        <v>0</v>
      </c>
      <c r="L405" s="14" t="str">
        <v>20K–30K</v>
      </c>
    </row>
    <row r="406" spans="1:12">
      <c r="A406" s="9" t="s">
        <v>1887</v>
      </c>
      <c r="B406" s="9" t="s">
        <v>1888</v>
      </c>
      <c r="C406" s="10">
        <v>44955</v>
      </c>
      <c r="D406" s="11">
        <v>20374</v>
      </c>
      <c r="E406" s="12" t="s">
        <v>36</v>
      </c>
      <c r="F406" s="9" t="s">
        <v>51</v>
      </c>
      <c r="G406" s="9" t="s">
        <v>1890</v>
      </c>
      <c r="H406" s="9" t="s">
        <v>38</v>
      </c>
      <c r="I406" s="9" t="s">
        <v>46</v>
      </c>
      <c r="J406" s="9" t="s">
        <v>74</v>
      </c>
      <c r="K406" s="13">
        <v>0</v>
      </c>
      <c r="L406" s="14" t="str">
        <v>20K–30K</v>
      </c>
    </row>
    <row r="407" spans="1:12">
      <c r="A407" s="9" t="s">
        <v>1891</v>
      </c>
      <c r="B407" s="9" t="s">
        <v>1892</v>
      </c>
      <c r="C407" s="10">
        <v>45129</v>
      </c>
      <c r="D407" s="11">
        <v>15656</v>
      </c>
      <c r="E407" s="12" t="s">
        <v>15</v>
      </c>
      <c r="F407" s="9" t="s">
        <v>16</v>
      </c>
      <c r="G407" s="9" t="s">
        <v>1895</v>
      </c>
      <c r="H407" s="9" t="s">
        <v>18</v>
      </c>
      <c r="I407" s="9" t="s">
        <v>30</v>
      </c>
      <c r="J407" s="9" t="s">
        <v>74</v>
      </c>
      <c r="K407" s="13">
        <v>0</v>
      </c>
      <c r="L407" s="14" t="str">
        <v>15K–20K</v>
      </c>
    </row>
    <row r="408" spans="1:12">
      <c r="A408" s="9" t="s">
        <v>1896</v>
      </c>
      <c r="B408" s="9" t="s">
        <v>1897</v>
      </c>
      <c r="C408" s="10">
        <v>45060</v>
      </c>
      <c r="D408" s="11">
        <v>26778</v>
      </c>
      <c r="E408" s="12" t="s">
        <v>36</v>
      </c>
      <c r="F408" s="9" t="s">
        <v>51</v>
      </c>
      <c r="G408" s="9" t="s">
        <v>1900</v>
      </c>
      <c r="H408" s="9" t="s">
        <v>38</v>
      </c>
      <c r="I408" s="9" t="s">
        <v>46</v>
      </c>
      <c r="J408" s="9" t="s">
        <v>99</v>
      </c>
      <c r="K408" s="13">
        <v>0</v>
      </c>
      <c r="L408" s="14" t="str">
        <v>20K–30K</v>
      </c>
    </row>
    <row r="409" spans="1:12">
      <c r="A409" s="9" t="s">
        <v>1901</v>
      </c>
      <c r="B409" s="9" t="s">
        <v>1902</v>
      </c>
      <c r="C409" s="10">
        <v>45267</v>
      </c>
      <c r="D409" s="11">
        <v>37179</v>
      </c>
      <c r="E409" s="12" t="s">
        <v>36</v>
      </c>
      <c r="F409" s="9" t="s">
        <v>27</v>
      </c>
      <c r="G409" s="9" t="s">
        <v>1904</v>
      </c>
      <c r="H409" s="9" t="s">
        <v>57</v>
      </c>
      <c r="I409" s="9" t="s">
        <v>19</v>
      </c>
      <c r="J409" s="9" t="s">
        <v>74</v>
      </c>
      <c r="K409" s="13">
        <v>0</v>
      </c>
      <c r="L409" s="14" t="str">
        <v>30K–40K</v>
      </c>
    </row>
    <row r="410" spans="1:12">
      <c r="A410" s="9" t="s">
        <v>1905</v>
      </c>
      <c r="B410" s="9" t="s">
        <v>1906</v>
      </c>
      <c r="C410" s="10">
        <v>45105</v>
      </c>
      <c r="D410" s="11">
        <v>33143</v>
      </c>
      <c r="E410" s="12" t="s">
        <v>15</v>
      </c>
      <c r="F410" s="9" t="s">
        <v>16</v>
      </c>
      <c r="G410" s="9" t="s">
        <v>1908</v>
      </c>
      <c r="H410" s="9" t="s">
        <v>45</v>
      </c>
      <c r="I410" s="9" t="s">
        <v>19</v>
      </c>
      <c r="J410" s="9" t="s">
        <v>99</v>
      </c>
      <c r="K410" s="13">
        <v>0</v>
      </c>
      <c r="L410" s="14" t="str">
        <v>30K–40K</v>
      </c>
    </row>
    <row r="411" spans="1:12">
      <c r="A411" s="9" t="s">
        <v>1909</v>
      </c>
      <c r="B411" s="9" t="s">
        <v>1910</v>
      </c>
      <c r="C411" s="10">
        <v>45013</v>
      </c>
      <c r="D411" s="11">
        <v>10202</v>
      </c>
      <c r="E411" s="12" t="s">
        <v>26</v>
      </c>
      <c r="F411" s="9" t="s">
        <v>27</v>
      </c>
      <c r="G411" s="9" t="s">
        <v>1912</v>
      </c>
      <c r="H411" s="9" t="s">
        <v>45</v>
      </c>
      <c r="I411" s="9" t="s">
        <v>30</v>
      </c>
      <c r="J411" s="9" t="s">
        <v>39</v>
      </c>
      <c r="K411" s="13">
        <v>0</v>
      </c>
      <c r="L411" s="14" t="str">
        <v>10K–15K</v>
      </c>
    </row>
    <row r="412" spans="1:12">
      <c r="A412" s="9" t="s">
        <v>1913</v>
      </c>
      <c r="B412" s="9" t="s">
        <v>1914</v>
      </c>
      <c r="C412" s="10">
        <v>45108</v>
      </c>
      <c r="D412" s="11">
        <v>3579</v>
      </c>
      <c r="E412" s="12" t="s">
        <v>26</v>
      </c>
      <c r="F412" s="9" t="s">
        <v>16</v>
      </c>
      <c r="G412" s="9" t="s">
        <v>1916</v>
      </c>
      <c r="H412" s="9" t="s">
        <v>18</v>
      </c>
      <c r="I412" s="9" t="s">
        <v>46</v>
      </c>
      <c r="J412" s="9" t="s">
        <v>31</v>
      </c>
      <c r="K412" s="13">
        <v>0</v>
      </c>
      <c r="L412" s="14" t="str">
        <v>0–5K</v>
      </c>
    </row>
    <row r="413" spans="1:12">
      <c r="A413" s="9" t="s">
        <v>1917</v>
      </c>
      <c r="B413" s="9" t="s">
        <v>1918</v>
      </c>
      <c r="C413" s="10">
        <v>45193</v>
      </c>
      <c r="D413" s="11">
        <v>30710</v>
      </c>
      <c r="E413" s="12" t="s">
        <v>26</v>
      </c>
      <c r="F413" s="9" t="s">
        <v>51</v>
      </c>
      <c r="G413" s="9" t="s">
        <v>1920</v>
      </c>
      <c r="H413" s="9" t="s">
        <v>57</v>
      </c>
      <c r="I413" s="9" t="s">
        <v>46</v>
      </c>
      <c r="J413" s="9" t="s">
        <v>99</v>
      </c>
      <c r="K413" s="13">
        <v>0</v>
      </c>
      <c r="L413" s="14" t="str">
        <v>30K–40K</v>
      </c>
    </row>
    <row r="414" spans="1:12">
      <c r="A414" s="9" t="s">
        <v>1921</v>
      </c>
      <c r="B414" s="9" t="s">
        <v>1922</v>
      </c>
      <c r="C414" s="10">
        <v>44970</v>
      </c>
      <c r="D414" s="11">
        <v>28411</v>
      </c>
      <c r="E414" s="12" t="s">
        <v>26</v>
      </c>
      <c r="F414" s="9" t="s">
        <v>51</v>
      </c>
      <c r="G414" s="9" t="s">
        <v>1924</v>
      </c>
      <c r="H414" s="9" t="s">
        <v>45</v>
      </c>
      <c r="I414" s="9" t="s">
        <v>46</v>
      </c>
      <c r="J414" s="9" t="s">
        <v>99</v>
      </c>
      <c r="K414" s="13">
        <v>0</v>
      </c>
      <c r="L414" s="14" t="str">
        <v>20K–30K</v>
      </c>
    </row>
    <row r="415" spans="1:12">
      <c r="A415" s="9" t="s">
        <v>1925</v>
      </c>
      <c r="B415" s="9" t="s">
        <v>1926</v>
      </c>
      <c r="C415" s="10">
        <v>45242</v>
      </c>
      <c r="D415" s="11">
        <v>32871</v>
      </c>
      <c r="E415" s="12" t="s">
        <v>26</v>
      </c>
      <c r="F415" s="9" t="s">
        <v>16</v>
      </c>
      <c r="G415" s="9" t="s">
        <v>1927</v>
      </c>
      <c r="H415" s="9" t="s">
        <v>57</v>
      </c>
      <c r="I415" s="9" t="s">
        <v>30</v>
      </c>
      <c r="J415" s="9" t="s">
        <v>99</v>
      </c>
      <c r="K415" s="13">
        <v>0</v>
      </c>
      <c r="L415" s="14" t="str">
        <v>30K–40K</v>
      </c>
    </row>
    <row r="416" spans="1:12">
      <c r="A416" s="9" t="s">
        <v>1928</v>
      </c>
      <c r="B416" s="9" t="s">
        <v>1929</v>
      </c>
      <c r="C416" s="10">
        <v>45069</v>
      </c>
      <c r="D416" s="11">
        <v>5183</v>
      </c>
      <c r="E416" s="12" t="s">
        <v>26</v>
      </c>
      <c r="F416" s="9" t="s">
        <v>27</v>
      </c>
      <c r="G416" s="9" t="s">
        <v>1931</v>
      </c>
      <c r="H416" s="9" t="s">
        <v>38</v>
      </c>
      <c r="I416" s="9" t="s">
        <v>19</v>
      </c>
      <c r="J416" s="9" t="s">
        <v>20</v>
      </c>
      <c r="K416" s="13">
        <v>0</v>
      </c>
      <c r="L416" s="14" t="str">
        <v>5K–10K</v>
      </c>
    </row>
    <row r="417" spans="1:12">
      <c r="A417" s="9" t="s">
        <v>1932</v>
      </c>
      <c r="B417" s="9" t="s">
        <v>1933</v>
      </c>
      <c r="C417" s="10">
        <v>45047</v>
      </c>
      <c r="D417" s="11">
        <v>25990</v>
      </c>
      <c r="E417" s="12" t="s">
        <v>15</v>
      </c>
      <c r="F417" s="9" t="s">
        <v>51</v>
      </c>
      <c r="G417" s="9" t="s">
        <v>1936</v>
      </c>
      <c r="H417" s="9" t="s">
        <v>29</v>
      </c>
      <c r="I417" s="9" t="s">
        <v>30</v>
      </c>
      <c r="J417" s="9" t="s">
        <v>20</v>
      </c>
      <c r="K417" s="13">
        <v>0</v>
      </c>
      <c r="L417" s="14" t="str">
        <v>20K–30K</v>
      </c>
    </row>
    <row r="418" spans="1:12">
      <c r="A418" s="9" t="s">
        <v>1937</v>
      </c>
      <c r="B418" s="9" t="s">
        <v>1938</v>
      </c>
      <c r="C418" s="10">
        <v>44983</v>
      </c>
      <c r="D418" s="11">
        <v>45041</v>
      </c>
      <c r="E418" s="12" t="s">
        <v>36</v>
      </c>
      <c r="F418" s="9" t="s">
        <v>51</v>
      </c>
      <c r="G418" s="9" t="s">
        <v>1011</v>
      </c>
      <c r="H418" s="9" t="s">
        <v>18</v>
      </c>
      <c r="I418" s="9" t="s">
        <v>19</v>
      </c>
      <c r="J418" s="9" t="s">
        <v>74</v>
      </c>
      <c r="K418" s="13">
        <v>0</v>
      </c>
      <c r="L418" s="14" t="str">
        <v>40K+</v>
      </c>
    </row>
    <row r="419" spans="1:12">
      <c r="A419" s="9" t="s">
        <v>1940</v>
      </c>
      <c r="B419" s="9" t="s">
        <v>1941</v>
      </c>
      <c r="C419" s="10">
        <v>45287</v>
      </c>
      <c r="D419" s="11">
        <v>35540</v>
      </c>
      <c r="E419" s="12" t="s">
        <v>36</v>
      </c>
      <c r="F419" s="9" t="s">
        <v>16</v>
      </c>
      <c r="G419" s="9" t="s">
        <v>1944</v>
      </c>
      <c r="H419" s="9" t="s">
        <v>57</v>
      </c>
      <c r="I419" s="9" t="s">
        <v>46</v>
      </c>
      <c r="J419" s="9" t="s">
        <v>31</v>
      </c>
      <c r="K419" s="13">
        <v>0</v>
      </c>
      <c r="L419" s="14" t="str">
        <v>30K–40K</v>
      </c>
    </row>
    <row r="420" spans="1:12">
      <c r="A420" s="9" t="s">
        <v>1945</v>
      </c>
      <c r="B420" s="9" t="s">
        <v>1946</v>
      </c>
      <c r="C420" s="10">
        <v>45070</v>
      </c>
      <c r="D420" s="11">
        <v>15624</v>
      </c>
      <c r="E420" s="12" t="s">
        <v>26</v>
      </c>
      <c r="F420" s="9" t="s">
        <v>27</v>
      </c>
      <c r="G420" s="9" t="s">
        <v>1948</v>
      </c>
      <c r="H420" s="9" t="s">
        <v>38</v>
      </c>
      <c r="I420" s="9" t="s">
        <v>46</v>
      </c>
      <c r="J420" s="9" t="s">
        <v>99</v>
      </c>
      <c r="K420" s="13">
        <v>0</v>
      </c>
      <c r="L420" s="14" t="str">
        <v>15K–20K</v>
      </c>
    </row>
    <row r="421" spans="1:12">
      <c r="A421" s="9" t="s">
        <v>1949</v>
      </c>
      <c r="B421" s="9" t="s">
        <v>1950</v>
      </c>
      <c r="C421" s="10">
        <v>45046</v>
      </c>
      <c r="D421" s="11">
        <v>5793</v>
      </c>
      <c r="E421" s="12" t="s">
        <v>36</v>
      </c>
      <c r="F421" s="9" t="s">
        <v>27</v>
      </c>
      <c r="G421" s="9" t="s">
        <v>1952</v>
      </c>
      <c r="H421" s="9" t="s">
        <v>57</v>
      </c>
      <c r="I421" s="9" t="s">
        <v>68</v>
      </c>
      <c r="J421" s="9" t="s">
        <v>39</v>
      </c>
      <c r="K421" s="13">
        <v>0</v>
      </c>
      <c r="L421" s="14" t="str">
        <v>5K–10K</v>
      </c>
    </row>
    <row r="422" spans="1:12">
      <c r="A422" s="9" t="s">
        <v>1953</v>
      </c>
      <c r="B422" s="9" t="s">
        <v>1954</v>
      </c>
      <c r="C422" s="10">
        <v>45235</v>
      </c>
      <c r="D422" s="11">
        <v>47119</v>
      </c>
      <c r="E422" s="12" t="s">
        <v>15</v>
      </c>
      <c r="F422" s="9" t="s">
        <v>16</v>
      </c>
      <c r="G422" s="9" t="s">
        <v>1957</v>
      </c>
      <c r="H422" s="9" t="s">
        <v>38</v>
      </c>
      <c r="I422" s="9" t="s">
        <v>68</v>
      </c>
      <c r="J422" s="9" t="s">
        <v>31</v>
      </c>
      <c r="K422" s="13">
        <v>0</v>
      </c>
      <c r="L422" s="14" t="str">
        <v>40K+</v>
      </c>
    </row>
    <row r="423" spans="1:12">
      <c r="A423" s="9" t="s">
        <v>1958</v>
      </c>
      <c r="B423" s="9" t="s">
        <v>1959</v>
      </c>
      <c r="C423" s="10">
        <v>45215</v>
      </c>
      <c r="D423" s="11">
        <v>34967</v>
      </c>
      <c r="E423" s="12" t="s">
        <v>36</v>
      </c>
      <c r="F423" s="9" t="s">
        <v>16</v>
      </c>
      <c r="G423" s="9" t="s">
        <v>1961</v>
      </c>
      <c r="H423" s="9" t="s">
        <v>38</v>
      </c>
      <c r="I423" s="9" t="s">
        <v>68</v>
      </c>
      <c r="J423" s="9" t="s">
        <v>99</v>
      </c>
      <c r="K423" s="13">
        <v>0</v>
      </c>
      <c r="L423" s="14" t="str">
        <v>30K–40K</v>
      </c>
    </row>
    <row r="424" spans="1:12">
      <c r="A424" s="9" t="s">
        <v>1962</v>
      </c>
      <c r="B424" s="9" t="s">
        <v>1963</v>
      </c>
      <c r="C424" s="10">
        <v>45014</v>
      </c>
      <c r="D424" s="11">
        <v>5893</v>
      </c>
      <c r="E424" s="12" t="s">
        <v>36</v>
      </c>
      <c r="F424" s="9" t="s">
        <v>27</v>
      </c>
      <c r="G424" s="9" t="s">
        <v>1965</v>
      </c>
      <c r="H424" s="9" t="s">
        <v>18</v>
      </c>
      <c r="I424" s="9" t="s">
        <v>19</v>
      </c>
      <c r="J424" s="9" t="s">
        <v>74</v>
      </c>
      <c r="K424" s="13">
        <v>0</v>
      </c>
      <c r="L424" s="14" t="str">
        <v>5K–10K</v>
      </c>
    </row>
    <row r="425" spans="1:12">
      <c r="A425" s="9" t="s">
        <v>1966</v>
      </c>
      <c r="B425" s="9" t="s">
        <v>1967</v>
      </c>
      <c r="C425" s="10">
        <v>44956</v>
      </c>
      <c r="D425" s="11">
        <v>45051</v>
      </c>
      <c r="E425" s="12" t="s">
        <v>15</v>
      </c>
      <c r="F425" s="9" t="s">
        <v>16</v>
      </c>
      <c r="G425" s="9" t="s">
        <v>1969</v>
      </c>
      <c r="H425" s="9" t="s">
        <v>45</v>
      </c>
      <c r="I425" s="9" t="s">
        <v>30</v>
      </c>
      <c r="J425" s="9" t="s">
        <v>99</v>
      </c>
      <c r="K425" s="13">
        <v>0</v>
      </c>
      <c r="L425" s="14" t="str">
        <v>40K+</v>
      </c>
    </row>
    <row r="426" spans="1:12">
      <c r="A426" s="9" t="s">
        <v>1970</v>
      </c>
      <c r="B426" s="9" t="s">
        <v>1971</v>
      </c>
      <c r="C426" s="10">
        <v>44978</v>
      </c>
      <c r="D426" s="11">
        <v>36950</v>
      </c>
      <c r="E426" s="12" t="s">
        <v>15</v>
      </c>
      <c r="F426" s="9" t="s">
        <v>16</v>
      </c>
      <c r="G426" s="9" t="s">
        <v>1973</v>
      </c>
      <c r="H426" s="9" t="s">
        <v>57</v>
      </c>
      <c r="I426" s="9" t="s">
        <v>19</v>
      </c>
      <c r="J426" s="9" t="s">
        <v>31</v>
      </c>
      <c r="K426" s="13">
        <v>0</v>
      </c>
      <c r="L426" s="14" t="str">
        <v>30K–40K</v>
      </c>
    </row>
    <row r="427" spans="1:12">
      <c r="A427" s="9" t="s">
        <v>1974</v>
      </c>
      <c r="B427" s="9" t="s">
        <v>1975</v>
      </c>
      <c r="C427" s="10">
        <v>45187</v>
      </c>
      <c r="D427" s="11">
        <v>34279</v>
      </c>
      <c r="E427" s="12" t="s">
        <v>15</v>
      </c>
      <c r="F427" s="9" t="s">
        <v>16</v>
      </c>
      <c r="G427" s="9" t="s">
        <v>1978</v>
      </c>
      <c r="H427" s="9" t="s">
        <v>18</v>
      </c>
      <c r="I427" s="9" t="s">
        <v>46</v>
      </c>
      <c r="J427" s="9" t="s">
        <v>20</v>
      </c>
      <c r="K427" s="13">
        <v>0</v>
      </c>
      <c r="L427" s="14" t="str">
        <v>30K–40K</v>
      </c>
    </row>
    <row r="428" spans="1:12">
      <c r="A428" s="9" t="s">
        <v>1979</v>
      </c>
      <c r="B428" s="9" t="s">
        <v>1980</v>
      </c>
      <c r="C428" s="10">
        <v>45119</v>
      </c>
      <c r="D428" s="11">
        <v>40573</v>
      </c>
      <c r="E428" s="12" t="s">
        <v>36</v>
      </c>
      <c r="F428" s="9" t="s">
        <v>27</v>
      </c>
      <c r="G428" s="9" t="s">
        <v>1983</v>
      </c>
      <c r="H428" s="9" t="s">
        <v>38</v>
      </c>
      <c r="I428" s="9" t="s">
        <v>19</v>
      </c>
      <c r="J428" s="9" t="s">
        <v>20</v>
      </c>
      <c r="K428" s="13">
        <v>0</v>
      </c>
      <c r="L428" s="14" t="str">
        <v>40K+</v>
      </c>
    </row>
    <row r="429" spans="1:12">
      <c r="A429" s="9" t="s">
        <v>1984</v>
      </c>
      <c r="B429" s="9" t="s">
        <v>1985</v>
      </c>
      <c r="C429" s="10">
        <v>45081</v>
      </c>
      <c r="D429" s="11">
        <v>26597</v>
      </c>
      <c r="E429" s="12" t="s">
        <v>36</v>
      </c>
      <c r="F429" s="9" t="s">
        <v>16</v>
      </c>
      <c r="G429" s="9" t="s">
        <v>1988</v>
      </c>
      <c r="H429" s="9" t="s">
        <v>18</v>
      </c>
      <c r="I429" s="9" t="s">
        <v>30</v>
      </c>
      <c r="J429" s="9" t="s">
        <v>39</v>
      </c>
      <c r="K429" s="13">
        <v>0</v>
      </c>
      <c r="L429" s="14" t="str">
        <v>20K–30K</v>
      </c>
    </row>
    <row r="430" spans="1:12">
      <c r="A430" s="9" t="s">
        <v>1989</v>
      </c>
      <c r="B430" s="9" t="s">
        <v>1990</v>
      </c>
      <c r="C430" s="10">
        <v>45271</v>
      </c>
      <c r="D430" s="11">
        <v>4132</v>
      </c>
      <c r="E430" s="12" t="s">
        <v>36</v>
      </c>
      <c r="F430" s="9" t="s">
        <v>16</v>
      </c>
      <c r="G430" s="9" t="s">
        <v>1993</v>
      </c>
      <c r="H430" s="9" t="s">
        <v>45</v>
      </c>
      <c r="I430" s="9" t="s">
        <v>46</v>
      </c>
      <c r="J430" s="9" t="s">
        <v>20</v>
      </c>
      <c r="K430" s="13">
        <v>0</v>
      </c>
      <c r="L430" s="14" t="str">
        <v>0–5K</v>
      </c>
    </row>
    <row r="431" spans="1:12">
      <c r="A431" s="9" t="s">
        <v>1994</v>
      </c>
      <c r="B431" s="9" t="s">
        <v>1995</v>
      </c>
      <c r="C431" s="10">
        <v>45200</v>
      </c>
      <c r="D431" s="11">
        <v>43769</v>
      </c>
      <c r="E431" s="12" t="s">
        <v>36</v>
      </c>
      <c r="F431" s="9" t="s">
        <v>27</v>
      </c>
      <c r="G431" s="9" t="s">
        <v>1997</v>
      </c>
      <c r="H431" s="9" t="s">
        <v>29</v>
      </c>
      <c r="I431" s="9" t="s">
        <v>68</v>
      </c>
      <c r="J431" s="9" t="s">
        <v>20</v>
      </c>
      <c r="K431" s="13">
        <v>0</v>
      </c>
      <c r="L431" s="14" t="str">
        <v>40K+</v>
      </c>
    </row>
    <row r="432" spans="1:12">
      <c r="A432" s="9" t="s">
        <v>1998</v>
      </c>
      <c r="B432" s="9" t="s">
        <v>1999</v>
      </c>
      <c r="C432" s="10">
        <v>45239</v>
      </c>
      <c r="D432" s="11">
        <v>48918</v>
      </c>
      <c r="E432" s="12" t="s">
        <v>26</v>
      </c>
      <c r="F432" s="9" t="s">
        <v>16</v>
      </c>
      <c r="G432" s="9" t="s">
        <v>2001</v>
      </c>
      <c r="H432" s="9" t="s">
        <v>38</v>
      </c>
      <c r="I432" s="9" t="s">
        <v>19</v>
      </c>
      <c r="J432" s="9" t="s">
        <v>31</v>
      </c>
      <c r="K432" s="13">
        <v>0</v>
      </c>
      <c r="L432" s="14" t="str">
        <v>40K+</v>
      </c>
    </row>
    <row r="433" spans="1:12">
      <c r="A433" s="9" t="s">
        <v>2002</v>
      </c>
      <c r="B433" s="9" t="s">
        <v>2003</v>
      </c>
      <c r="C433" s="10">
        <v>45087</v>
      </c>
      <c r="D433" s="11">
        <v>40619</v>
      </c>
      <c r="E433" s="12" t="s">
        <v>15</v>
      </c>
      <c r="F433" s="9" t="s">
        <v>51</v>
      </c>
      <c r="G433" s="9" t="s">
        <v>2005</v>
      </c>
      <c r="H433" s="9" t="s">
        <v>57</v>
      </c>
      <c r="I433" s="9" t="s">
        <v>30</v>
      </c>
      <c r="J433" s="9" t="s">
        <v>74</v>
      </c>
      <c r="K433" s="13">
        <v>0</v>
      </c>
      <c r="L433" s="14" t="str">
        <v>40K+</v>
      </c>
    </row>
    <row r="434" spans="1:12">
      <c r="A434" s="9" t="s">
        <v>2006</v>
      </c>
      <c r="B434" s="9" t="s">
        <v>2007</v>
      </c>
      <c r="C434" s="10">
        <v>45168</v>
      </c>
      <c r="D434" s="11">
        <v>29486</v>
      </c>
      <c r="E434" s="12" t="s">
        <v>36</v>
      </c>
      <c r="F434" s="9" t="s">
        <v>16</v>
      </c>
      <c r="G434" s="9" t="s">
        <v>2009</v>
      </c>
      <c r="H434" s="9" t="s">
        <v>57</v>
      </c>
      <c r="I434" s="9" t="s">
        <v>46</v>
      </c>
      <c r="J434" s="9" t="s">
        <v>74</v>
      </c>
      <c r="K434" s="13">
        <v>0</v>
      </c>
      <c r="L434" s="14" t="str">
        <v>20K–30K</v>
      </c>
    </row>
    <row r="435" spans="1:12">
      <c r="A435" s="9" t="s">
        <v>2010</v>
      </c>
      <c r="B435" s="9" t="s">
        <v>2011</v>
      </c>
      <c r="C435" s="10">
        <v>45264</v>
      </c>
      <c r="D435" s="11">
        <v>29657</v>
      </c>
      <c r="E435" s="12" t="s">
        <v>36</v>
      </c>
      <c r="F435" s="9" t="s">
        <v>27</v>
      </c>
      <c r="G435" s="9" t="s">
        <v>2013</v>
      </c>
      <c r="H435" s="9" t="s">
        <v>45</v>
      </c>
      <c r="I435" s="9" t="s">
        <v>46</v>
      </c>
      <c r="J435" s="9" t="s">
        <v>99</v>
      </c>
      <c r="K435" s="13">
        <v>0</v>
      </c>
      <c r="L435" s="14" t="str">
        <v>20K–30K</v>
      </c>
    </row>
    <row r="436" spans="1:12">
      <c r="A436" s="9" t="s">
        <v>2014</v>
      </c>
      <c r="B436" s="9" t="s">
        <v>2015</v>
      </c>
      <c r="C436" s="10">
        <v>44999</v>
      </c>
      <c r="D436" s="11">
        <v>2884</v>
      </c>
      <c r="E436" s="12" t="s">
        <v>26</v>
      </c>
      <c r="F436" s="9" t="s">
        <v>16</v>
      </c>
      <c r="G436" s="9" t="s">
        <v>2018</v>
      </c>
      <c r="H436" s="9" t="s">
        <v>45</v>
      </c>
      <c r="I436" s="9" t="s">
        <v>68</v>
      </c>
      <c r="J436" s="9" t="s">
        <v>31</v>
      </c>
      <c r="K436" s="13">
        <v>0</v>
      </c>
      <c r="L436" s="14" t="str">
        <v>0–5K</v>
      </c>
    </row>
    <row r="437" spans="1:12">
      <c r="A437" s="9" t="s">
        <v>2019</v>
      </c>
      <c r="B437" s="9" t="s">
        <v>2020</v>
      </c>
      <c r="C437" s="10">
        <v>45000</v>
      </c>
      <c r="D437" s="11">
        <v>37782</v>
      </c>
      <c r="E437" s="12" t="s">
        <v>26</v>
      </c>
      <c r="F437" s="9" t="s">
        <v>27</v>
      </c>
      <c r="G437" s="9" t="s">
        <v>2022</v>
      </c>
      <c r="H437" s="9" t="s">
        <v>45</v>
      </c>
      <c r="I437" s="9" t="s">
        <v>30</v>
      </c>
      <c r="J437" s="9" t="s">
        <v>31</v>
      </c>
      <c r="K437" s="13">
        <v>0</v>
      </c>
      <c r="L437" s="14" t="str">
        <v>30K–40K</v>
      </c>
    </row>
    <row r="438" spans="1:12">
      <c r="A438" s="9" t="s">
        <v>2023</v>
      </c>
      <c r="B438" s="9" t="s">
        <v>2024</v>
      </c>
      <c r="C438" s="10">
        <v>45155</v>
      </c>
      <c r="D438" s="11">
        <v>24708</v>
      </c>
      <c r="E438" s="12" t="s">
        <v>36</v>
      </c>
      <c r="F438" s="9" t="s">
        <v>16</v>
      </c>
      <c r="G438" s="9" t="s">
        <v>2026</v>
      </c>
      <c r="H438" s="9" t="s">
        <v>57</v>
      </c>
      <c r="I438" s="9" t="s">
        <v>46</v>
      </c>
      <c r="J438" s="9" t="s">
        <v>99</v>
      </c>
      <c r="K438" s="13">
        <v>0</v>
      </c>
      <c r="L438" s="14" t="str">
        <v>20K–30K</v>
      </c>
    </row>
    <row r="439" spans="1:12">
      <c r="A439" s="9" t="s">
        <v>2027</v>
      </c>
      <c r="B439" s="9" t="s">
        <v>2028</v>
      </c>
      <c r="C439" s="10">
        <v>45277</v>
      </c>
      <c r="D439" s="11">
        <v>35703</v>
      </c>
      <c r="E439" s="12" t="s">
        <v>36</v>
      </c>
      <c r="F439" s="9" t="s">
        <v>51</v>
      </c>
      <c r="G439" s="9" t="s">
        <v>2030</v>
      </c>
      <c r="H439" s="9" t="s">
        <v>45</v>
      </c>
      <c r="I439" s="9" t="s">
        <v>19</v>
      </c>
      <c r="J439" s="9" t="s">
        <v>99</v>
      </c>
      <c r="K439" s="13">
        <v>0</v>
      </c>
      <c r="L439" s="14" t="str">
        <v>30K–40K</v>
      </c>
    </row>
    <row r="440" spans="1:12">
      <c r="A440" s="9" t="s">
        <v>2031</v>
      </c>
      <c r="B440" s="9" t="s">
        <v>2032</v>
      </c>
      <c r="C440" s="10">
        <v>45256</v>
      </c>
      <c r="D440" s="11">
        <v>11339</v>
      </c>
      <c r="E440" s="12" t="s">
        <v>26</v>
      </c>
      <c r="F440" s="9" t="s">
        <v>27</v>
      </c>
      <c r="G440" s="9" t="s">
        <v>2035</v>
      </c>
      <c r="H440" s="9" t="s">
        <v>57</v>
      </c>
      <c r="I440" s="9" t="s">
        <v>30</v>
      </c>
      <c r="J440" s="9" t="s">
        <v>74</v>
      </c>
      <c r="K440" s="13">
        <v>0</v>
      </c>
      <c r="L440" s="14" t="str">
        <v>10K–15K</v>
      </c>
    </row>
    <row r="441" spans="1:12">
      <c r="A441" s="9" t="s">
        <v>2036</v>
      </c>
      <c r="B441" s="9" t="s">
        <v>2037</v>
      </c>
      <c r="C441" s="10">
        <v>45291</v>
      </c>
      <c r="D441" s="11">
        <v>27785</v>
      </c>
      <c r="E441" s="12" t="s">
        <v>26</v>
      </c>
      <c r="F441" s="9" t="s">
        <v>27</v>
      </c>
      <c r="G441" s="9" t="s">
        <v>2039</v>
      </c>
      <c r="H441" s="9" t="s">
        <v>18</v>
      </c>
      <c r="I441" s="9" t="s">
        <v>68</v>
      </c>
      <c r="J441" s="9" t="s">
        <v>74</v>
      </c>
      <c r="K441" s="13">
        <v>0</v>
      </c>
      <c r="L441" s="14" t="str">
        <v>20K–30K</v>
      </c>
    </row>
    <row r="442" spans="1:12">
      <c r="A442" s="9" t="s">
        <v>2040</v>
      </c>
      <c r="B442" s="9" t="s">
        <v>2041</v>
      </c>
      <c r="C442" s="10">
        <v>45103</v>
      </c>
      <c r="D442" s="11">
        <v>16483</v>
      </c>
      <c r="E442" s="12" t="s">
        <v>36</v>
      </c>
      <c r="F442" s="9" t="s">
        <v>16</v>
      </c>
      <c r="G442" s="9" t="s">
        <v>2043</v>
      </c>
      <c r="H442" s="9" t="s">
        <v>29</v>
      </c>
      <c r="I442" s="9" t="s">
        <v>19</v>
      </c>
      <c r="J442" s="9" t="s">
        <v>31</v>
      </c>
      <c r="K442" s="13">
        <v>0</v>
      </c>
      <c r="L442" s="14" t="str">
        <v>15K–20K</v>
      </c>
    </row>
    <row r="443" spans="1:12">
      <c r="A443" s="9" t="s">
        <v>2044</v>
      </c>
      <c r="B443" s="9" t="s">
        <v>2045</v>
      </c>
      <c r="C443" s="10">
        <v>45154</v>
      </c>
      <c r="D443" s="11">
        <v>23804</v>
      </c>
      <c r="E443" s="12" t="s">
        <v>15</v>
      </c>
      <c r="F443" s="9" t="s">
        <v>51</v>
      </c>
      <c r="G443" s="9" t="s">
        <v>2048</v>
      </c>
      <c r="H443" s="9" t="s">
        <v>18</v>
      </c>
      <c r="I443" s="9" t="s">
        <v>19</v>
      </c>
      <c r="J443" s="9" t="s">
        <v>20</v>
      </c>
      <c r="K443" s="13">
        <v>0</v>
      </c>
      <c r="L443" s="14" t="str">
        <v>20K–30K</v>
      </c>
    </row>
    <row r="444" spans="1:12">
      <c r="A444" s="9" t="s">
        <v>2049</v>
      </c>
      <c r="B444" s="9" t="s">
        <v>2050</v>
      </c>
      <c r="C444" s="10">
        <v>45197</v>
      </c>
      <c r="D444" s="11">
        <v>48916</v>
      </c>
      <c r="E444" s="12" t="s">
        <v>36</v>
      </c>
      <c r="F444" s="9" t="s">
        <v>16</v>
      </c>
      <c r="G444" s="9" t="s">
        <v>2052</v>
      </c>
      <c r="H444" s="9" t="s">
        <v>18</v>
      </c>
      <c r="I444" s="9" t="s">
        <v>68</v>
      </c>
      <c r="J444" s="9" t="s">
        <v>20</v>
      </c>
      <c r="K444" s="13">
        <v>0</v>
      </c>
      <c r="L444" s="14" t="str">
        <v>40K+</v>
      </c>
    </row>
    <row r="445" spans="1:12">
      <c r="A445" s="9" t="s">
        <v>2053</v>
      </c>
      <c r="B445" s="9" t="s">
        <v>2054</v>
      </c>
      <c r="C445" s="10">
        <v>44988</v>
      </c>
      <c r="D445" s="11">
        <v>4283</v>
      </c>
      <c r="E445" s="12" t="s">
        <v>15</v>
      </c>
      <c r="F445" s="9" t="s">
        <v>16</v>
      </c>
      <c r="G445" s="9" t="s">
        <v>2056</v>
      </c>
      <c r="H445" s="9" t="s">
        <v>38</v>
      </c>
      <c r="I445" s="9" t="s">
        <v>30</v>
      </c>
      <c r="J445" s="9" t="s">
        <v>74</v>
      </c>
      <c r="K445" s="13">
        <v>0</v>
      </c>
      <c r="L445" s="14" t="str">
        <v>0–5K</v>
      </c>
    </row>
    <row r="446" spans="1:12">
      <c r="A446" s="9" t="s">
        <v>2057</v>
      </c>
      <c r="B446" s="9" t="s">
        <v>2058</v>
      </c>
      <c r="C446" s="10">
        <v>45270</v>
      </c>
      <c r="D446" s="11">
        <v>38493</v>
      </c>
      <c r="E446" s="12" t="s">
        <v>26</v>
      </c>
      <c r="F446" s="9" t="s">
        <v>16</v>
      </c>
      <c r="G446" s="9" t="s">
        <v>2060</v>
      </c>
      <c r="H446" s="9" t="s">
        <v>38</v>
      </c>
      <c r="I446" s="9" t="s">
        <v>68</v>
      </c>
      <c r="J446" s="9" t="s">
        <v>39</v>
      </c>
      <c r="K446" s="13">
        <v>0</v>
      </c>
      <c r="L446" s="14" t="str">
        <v>30K–40K</v>
      </c>
    </row>
    <row r="447" spans="1:12">
      <c r="A447" s="9" t="s">
        <v>2061</v>
      </c>
      <c r="B447" s="9" t="s">
        <v>2062</v>
      </c>
      <c r="C447" s="10">
        <v>45239</v>
      </c>
      <c r="D447" s="11">
        <v>10297</v>
      </c>
      <c r="E447" s="12" t="s">
        <v>26</v>
      </c>
      <c r="F447" s="9" t="s">
        <v>16</v>
      </c>
      <c r="G447" s="9" t="s">
        <v>2064</v>
      </c>
      <c r="H447" s="9" t="s">
        <v>18</v>
      </c>
      <c r="I447" s="9" t="s">
        <v>30</v>
      </c>
      <c r="J447" s="9" t="s">
        <v>31</v>
      </c>
      <c r="K447" s="13">
        <v>0</v>
      </c>
      <c r="L447" s="14" t="str">
        <v>10K–15K</v>
      </c>
    </row>
    <row r="448" spans="1:12">
      <c r="A448" s="9" t="s">
        <v>2065</v>
      </c>
      <c r="B448" s="9" t="s">
        <v>2066</v>
      </c>
      <c r="C448" s="10">
        <v>45098</v>
      </c>
      <c r="D448" s="11">
        <v>40891</v>
      </c>
      <c r="E448" s="12" t="s">
        <v>36</v>
      </c>
      <c r="F448" s="9" t="s">
        <v>27</v>
      </c>
      <c r="G448" s="9" t="s">
        <v>2069</v>
      </c>
      <c r="H448" s="9" t="s">
        <v>45</v>
      </c>
      <c r="I448" s="9" t="s">
        <v>30</v>
      </c>
      <c r="J448" s="9" t="s">
        <v>20</v>
      </c>
      <c r="K448" s="13">
        <v>0</v>
      </c>
      <c r="L448" s="14" t="str">
        <v>40K+</v>
      </c>
    </row>
    <row r="449" spans="1:12">
      <c r="A449" s="9" t="s">
        <v>2070</v>
      </c>
      <c r="B449" s="9" t="s">
        <v>2071</v>
      </c>
      <c r="C449" s="10">
        <v>45024</v>
      </c>
      <c r="D449" s="11">
        <v>17525</v>
      </c>
      <c r="E449" s="12" t="s">
        <v>15</v>
      </c>
      <c r="F449" s="9" t="s">
        <v>16</v>
      </c>
      <c r="G449" s="9" t="s">
        <v>2074</v>
      </c>
      <c r="H449" s="9" t="s">
        <v>29</v>
      </c>
      <c r="I449" s="9" t="s">
        <v>68</v>
      </c>
      <c r="J449" s="9" t="s">
        <v>74</v>
      </c>
      <c r="K449" s="13">
        <v>0</v>
      </c>
      <c r="L449" s="14" t="str">
        <v>15K–20K</v>
      </c>
    </row>
    <row r="450" spans="1:12">
      <c r="A450" s="9" t="s">
        <v>2075</v>
      </c>
      <c r="B450" s="9" t="s">
        <v>2076</v>
      </c>
      <c r="C450" s="10">
        <v>45105</v>
      </c>
      <c r="D450" s="11">
        <v>13448</v>
      </c>
      <c r="E450" s="12" t="s">
        <v>36</v>
      </c>
      <c r="F450" s="9" t="s">
        <v>51</v>
      </c>
      <c r="G450" s="9" t="s">
        <v>2078</v>
      </c>
      <c r="H450" s="9" t="s">
        <v>29</v>
      </c>
      <c r="I450" s="9" t="s">
        <v>68</v>
      </c>
      <c r="J450" s="9" t="s">
        <v>31</v>
      </c>
      <c r="K450" s="13">
        <v>0</v>
      </c>
      <c r="L450" s="14" t="str">
        <v>10K–15K</v>
      </c>
    </row>
    <row r="451" spans="1:12">
      <c r="A451" s="9" t="s">
        <v>2079</v>
      </c>
      <c r="B451" s="9" t="s">
        <v>2080</v>
      </c>
      <c r="C451" s="10">
        <v>45229</v>
      </c>
      <c r="D451" s="11">
        <v>42265</v>
      </c>
      <c r="E451" s="12" t="s">
        <v>36</v>
      </c>
      <c r="F451" s="9" t="s">
        <v>16</v>
      </c>
      <c r="G451" s="9" t="s">
        <v>2082</v>
      </c>
      <c r="H451" s="9" t="s">
        <v>38</v>
      </c>
      <c r="I451" s="9" t="s">
        <v>46</v>
      </c>
      <c r="J451" s="9" t="s">
        <v>31</v>
      </c>
      <c r="K451" s="13">
        <v>0</v>
      </c>
      <c r="L451" s="14" t="str">
        <v>40K+</v>
      </c>
    </row>
    <row r="452" spans="1:12">
      <c r="A452" s="9" t="s">
        <v>2083</v>
      </c>
      <c r="B452" s="9" t="s">
        <v>2084</v>
      </c>
      <c r="C452" s="10">
        <v>45035</v>
      </c>
      <c r="D452" s="11">
        <v>27704</v>
      </c>
      <c r="E452" s="12" t="s">
        <v>26</v>
      </c>
      <c r="F452" s="9" t="s">
        <v>16</v>
      </c>
      <c r="G452" s="9" t="s">
        <v>2086</v>
      </c>
      <c r="H452" s="9" t="s">
        <v>45</v>
      </c>
      <c r="I452" s="9" t="s">
        <v>30</v>
      </c>
      <c r="J452" s="9" t="s">
        <v>31</v>
      </c>
      <c r="K452" s="13">
        <v>0</v>
      </c>
      <c r="L452" s="14" t="str">
        <v>20K–30K</v>
      </c>
    </row>
    <row r="453" spans="1:12">
      <c r="A453" s="9" t="s">
        <v>2087</v>
      </c>
      <c r="B453" s="9" t="s">
        <v>2088</v>
      </c>
      <c r="C453" s="10">
        <v>45255</v>
      </c>
      <c r="D453" s="11">
        <v>18199</v>
      </c>
      <c r="E453" s="12" t="s">
        <v>26</v>
      </c>
      <c r="F453" s="9" t="s">
        <v>51</v>
      </c>
      <c r="G453" s="9" t="s">
        <v>2090</v>
      </c>
      <c r="H453" s="9" t="s">
        <v>38</v>
      </c>
      <c r="I453" s="9" t="s">
        <v>30</v>
      </c>
      <c r="J453" s="9" t="s">
        <v>31</v>
      </c>
      <c r="K453" s="13">
        <v>0</v>
      </c>
      <c r="L453" s="14" t="str">
        <v>15K–20K</v>
      </c>
    </row>
    <row r="454" spans="1:12">
      <c r="A454" s="9" t="s">
        <v>2091</v>
      </c>
      <c r="B454" s="9" t="s">
        <v>2092</v>
      </c>
      <c r="C454" s="10">
        <v>45047</v>
      </c>
      <c r="D454" s="11">
        <v>48873</v>
      </c>
      <c r="E454" s="12" t="s">
        <v>36</v>
      </c>
      <c r="F454" s="9" t="s">
        <v>51</v>
      </c>
      <c r="G454" s="9" t="s">
        <v>2094</v>
      </c>
      <c r="H454" s="9" t="s">
        <v>45</v>
      </c>
      <c r="I454" s="9" t="s">
        <v>19</v>
      </c>
      <c r="J454" s="9" t="s">
        <v>74</v>
      </c>
      <c r="K454" s="13">
        <v>0</v>
      </c>
      <c r="L454" s="14" t="str">
        <v>40K+</v>
      </c>
    </row>
    <row r="455" spans="1:12">
      <c r="A455" s="9" t="s">
        <v>2095</v>
      </c>
      <c r="B455" s="9" t="s">
        <v>2096</v>
      </c>
      <c r="C455" s="10">
        <v>44929</v>
      </c>
      <c r="D455" s="11">
        <v>5502</v>
      </c>
      <c r="E455" s="12" t="s">
        <v>26</v>
      </c>
      <c r="F455" s="9" t="s">
        <v>16</v>
      </c>
      <c r="G455" s="9" t="s">
        <v>1852</v>
      </c>
      <c r="H455" s="9" t="s">
        <v>38</v>
      </c>
      <c r="I455" s="9" t="s">
        <v>19</v>
      </c>
      <c r="J455" s="9" t="s">
        <v>39</v>
      </c>
      <c r="K455" s="13">
        <v>0</v>
      </c>
      <c r="L455" s="14" t="str">
        <v>5K–10K</v>
      </c>
    </row>
    <row r="456" spans="1:12">
      <c r="A456" s="9" t="s">
        <v>2098</v>
      </c>
      <c r="B456" s="9" t="s">
        <v>2099</v>
      </c>
      <c r="C456" s="10">
        <v>45200</v>
      </c>
      <c r="D456" s="11">
        <v>28505</v>
      </c>
      <c r="E456" s="12" t="s">
        <v>15</v>
      </c>
      <c r="F456" s="9" t="s">
        <v>51</v>
      </c>
      <c r="G456" s="9" t="s">
        <v>2101</v>
      </c>
      <c r="H456" s="9" t="s">
        <v>38</v>
      </c>
      <c r="I456" s="9" t="s">
        <v>46</v>
      </c>
      <c r="J456" s="9" t="s">
        <v>20</v>
      </c>
      <c r="K456" s="13">
        <v>0</v>
      </c>
      <c r="L456" s="14" t="str">
        <v>20K–30K</v>
      </c>
    </row>
    <row r="457" spans="1:12">
      <c r="A457" s="9" t="s">
        <v>2102</v>
      </c>
      <c r="B457" s="9" t="s">
        <v>2103</v>
      </c>
      <c r="C457" s="10">
        <v>45070</v>
      </c>
      <c r="D457" s="11">
        <v>2706</v>
      </c>
      <c r="E457" s="12" t="s">
        <v>15</v>
      </c>
      <c r="F457" s="9" t="s">
        <v>51</v>
      </c>
      <c r="G457" s="9" t="s">
        <v>2105</v>
      </c>
      <c r="H457" s="9" t="s">
        <v>45</v>
      </c>
      <c r="I457" s="9" t="s">
        <v>68</v>
      </c>
      <c r="J457" s="9" t="s">
        <v>39</v>
      </c>
      <c r="K457" s="13">
        <v>0</v>
      </c>
      <c r="L457" s="14" t="str">
        <v>0–5K</v>
      </c>
    </row>
    <row r="458" spans="1:12">
      <c r="A458" s="9" t="s">
        <v>2106</v>
      </c>
      <c r="B458" s="9" t="s">
        <v>2107</v>
      </c>
      <c r="C458" s="10">
        <v>45122</v>
      </c>
      <c r="D458" s="11">
        <v>35372</v>
      </c>
      <c r="E458" s="12" t="s">
        <v>36</v>
      </c>
      <c r="F458" s="9" t="s">
        <v>51</v>
      </c>
      <c r="G458" s="9" t="s">
        <v>2109</v>
      </c>
      <c r="H458" s="9" t="s">
        <v>38</v>
      </c>
      <c r="I458" s="9" t="s">
        <v>30</v>
      </c>
      <c r="J458" s="9" t="s">
        <v>31</v>
      </c>
      <c r="K458" s="13">
        <v>0</v>
      </c>
      <c r="L458" s="14" t="str">
        <v>30K–40K</v>
      </c>
    </row>
    <row r="459" spans="1:12">
      <c r="A459" s="9" t="s">
        <v>2110</v>
      </c>
      <c r="B459" s="9" t="s">
        <v>2111</v>
      </c>
      <c r="C459" s="10">
        <v>45268</v>
      </c>
      <c r="D459" s="11">
        <v>35379</v>
      </c>
      <c r="E459" s="12" t="s">
        <v>36</v>
      </c>
      <c r="F459" s="9" t="s">
        <v>51</v>
      </c>
      <c r="G459" s="9" t="s">
        <v>2113</v>
      </c>
      <c r="H459" s="9" t="s">
        <v>18</v>
      </c>
      <c r="I459" s="9" t="s">
        <v>68</v>
      </c>
      <c r="J459" s="9" t="s">
        <v>20</v>
      </c>
      <c r="K459" s="13">
        <v>0</v>
      </c>
      <c r="L459" s="14" t="str">
        <v>30K–40K</v>
      </c>
    </row>
    <row r="460" spans="1:12">
      <c r="A460" s="9" t="s">
        <v>2114</v>
      </c>
      <c r="B460" s="9" t="s">
        <v>2115</v>
      </c>
      <c r="C460" s="10">
        <v>45169</v>
      </c>
      <c r="D460" s="11">
        <v>12401</v>
      </c>
      <c r="E460" s="12" t="s">
        <v>26</v>
      </c>
      <c r="F460" s="9" t="s">
        <v>51</v>
      </c>
      <c r="G460" s="9" t="s">
        <v>2117</v>
      </c>
      <c r="H460" s="9" t="s">
        <v>57</v>
      </c>
      <c r="I460" s="9" t="s">
        <v>30</v>
      </c>
      <c r="J460" s="9" t="s">
        <v>20</v>
      </c>
      <c r="K460" s="13">
        <v>0</v>
      </c>
      <c r="L460" s="14" t="str">
        <v>10K–15K</v>
      </c>
    </row>
    <row r="461" spans="1:12">
      <c r="A461" s="9" t="s">
        <v>2118</v>
      </c>
      <c r="B461" s="9" t="s">
        <v>2119</v>
      </c>
      <c r="C461" s="10">
        <v>45020</v>
      </c>
      <c r="D461" s="11">
        <v>8217</v>
      </c>
      <c r="E461" s="12" t="s">
        <v>15</v>
      </c>
      <c r="F461" s="9" t="s">
        <v>27</v>
      </c>
      <c r="G461" s="9" t="s">
        <v>2122</v>
      </c>
      <c r="H461" s="9" t="s">
        <v>29</v>
      </c>
      <c r="I461" s="9" t="s">
        <v>19</v>
      </c>
      <c r="J461" s="9" t="s">
        <v>99</v>
      </c>
      <c r="K461" s="13">
        <v>0</v>
      </c>
      <c r="L461" s="14" t="str">
        <v>5K–10K</v>
      </c>
    </row>
    <row r="462" spans="1:12">
      <c r="A462" s="9" t="s">
        <v>2123</v>
      </c>
      <c r="B462" s="9" t="s">
        <v>2124</v>
      </c>
      <c r="C462" s="10">
        <v>45284</v>
      </c>
      <c r="D462" s="11">
        <v>13245</v>
      </c>
      <c r="E462" s="12" t="s">
        <v>36</v>
      </c>
      <c r="F462" s="9" t="s">
        <v>16</v>
      </c>
      <c r="G462" s="9" t="s">
        <v>1011</v>
      </c>
      <c r="H462" s="9" t="s">
        <v>57</v>
      </c>
      <c r="I462" s="9" t="s">
        <v>68</v>
      </c>
      <c r="J462" s="9" t="s">
        <v>39</v>
      </c>
      <c r="K462" s="13">
        <v>0</v>
      </c>
      <c r="L462" s="14" t="str">
        <v>10K–15K</v>
      </c>
    </row>
    <row r="463" spans="1:12">
      <c r="A463" s="9" t="s">
        <v>2127</v>
      </c>
      <c r="B463" s="9" t="s">
        <v>2128</v>
      </c>
      <c r="C463" s="10">
        <v>45047</v>
      </c>
      <c r="D463" s="11">
        <v>20275</v>
      </c>
      <c r="E463" s="12" t="s">
        <v>36</v>
      </c>
      <c r="F463" s="9" t="s">
        <v>27</v>
      </c>
      <c r="G463" s="9" t="s">
        <v>2130</v>
      </c>
      <c r="H463" s="9" t="s">
        <v>18</v>
      </c>
      <c r="I463" s="9" t="s">
        <v>68</v>
      </c>
      <c r="J463" s="9" t="s">
        <v>99</v>
      </c>
      <c r="K463" s="13">
        <v>0</v>
      </c>
      <c r="L463" s="14" t="str">
        <v>20K–30K</v>
      </c>
    </row>
    <row r="464" spans="1:12">
      <c r="A464" s="9" t="s">
        <v>2131</v>
      </c>
      <c r="B464" s="9" t="s">
        <v>2132</v>
      </c>
      <c r="C464" s="10">
        <v>45077</v>
      </c>
      <c r="D464" s="11">
        <v>22991</v>
      </c>
      <c r="E464" s="12" t="s">
        <v>36</v>
      </c>
      <c r="F464" s="9" t="s">
        <v>51</v>
      </c>
      <c r="G464" s="9" t="s">
        <v>2134</v>
      </c>
      <c r="H464" s="9" t="s">
        <v>57</v>
      </c>
      <c r="I464" s="9" t="s">
        <v>68</v>
      </c>
      <c r="J464" s="9" t="s">
        <v>31</v>
      </c>
      <c r="K464" s="13">
        <v>0</v>
      </c>
      <c r="L464" s="14" t="str">
        <v>20K–30K</v>
      </c>
    </row>
    <row r="465" spans="1:12">
      <c r="A465" s="9" t="s">
        <v>2135</v>
      </c>
      <c r="B465" s="9" t="s">
        <v>2136</v>
      </c>
      <c r="C465" s="10">
        <v>45137</v>
      </c>
      <c r="D465" s="11">
        <v>28967</v>
      </c>
      <c r="E465" s="12" t="s">
        <v>15</v>
      </c>
      <c r="F465" s="9" t="s">
        <v>51</v>
      </c>
      <c r="G465" s="9" t="s">
        <v>2137</v>
      </c>
      <c r="H465" s="9" t="s">
        <v>38</v>
      </c>
      <c r="I465" s="9" t="s">
        <v>30</v>
      </c>
      <c r="J465" s="9" t="s">
        <v>74</v>
      </c>
      <c r="K465" s="13">
        <v>0</v>
      </c>
      <c r="L465" s="14" t="str">
        <v>20K–30K</v>
      </c>
    </row>
    <row r="466" spans="1:12">
      <c r="A466" s="9" t="s">
        <v>2138</v>
      </c>
      <c r="B466" s="9" t="s">
        <v>2139</v>
      </c>
      <c r="C466" s="10">
        <v>44934</v>
      </c>
      <c r="D466" s="11">
        <v>31384</v>
      </c>
      <c r="E466" s="12" t="s">
        <v>15</v>
      </c>
      <c r="F466" s="9" t="s">
        <v>16</v>
      </c>
      <c r="G466" s="9" t="s">
        <v>2141</v>
      </c>
      <c r="H466" s="9" t="s">
        <v>38</v>
      </c>
      <c r="I466" s="9" t="s">
        <v>19</v>
      </c>
      <c r="J466" s="9" t="s">
        <v>74</v>
      </c>
      <c r="K466" s="13">
        <v>0</v>
      </c>
      <c r="L466" s="14" t="str">
        <v>30K–40K</v>
      </c>
    </row>
    <row r="467" spans="1:12">
      <c r="A467" s="9" t="s">
        <v>2142</v>
      </c>
      <c r="B467" s="9" t="s">
        <v>2143</v>
      </c>
      <c r="C467" s="10">
        <v>45238</v>
      </c>
      <c r="D467" s="11">
        <v>27363</v>
      </c>
      <c r="E467" s="12" t="s">
        <v>15</v>
      </c>
      <c r="F467" s="9" t="s">
        <v>51</v>
      </c>
      <c r="G467" s="9" t="s">
        <v>2146</v>
      </c>
      <c r="H467" s="9" t="s">
        <v>18</v>
      </c>
      <c r="I467" s="9" t="s">
        <v>68</v>
      </c>
      <c r="J467" s="9" t="s">
        <v>31</v>
      </c>
      <c r="K467" s="13">
        <v>0</v>
      </c>
      <c r="L467" s="14" t="str">
        <v>20K–30K</v>
      </c>
    </row>
    <row r="468" spans="1:12">
      <c r="A468" s="9" t="s">
        <v>2147</v>
      </c>
      <c r="B468" s="9" t="s">
        <v>2148</v>
      </c>
      <c r="C468" s="10">
        <v>45104</v>
      </c>
      <c r="D468" s="11">
        <v>34192</v>
      </c>
      <c r="E468" s="12" t="s">
        <v>36</v>
      </c>
      <c r="F468" s="9" t="s">
        <v>51</v>
      </c>
      <c r="G468" s="9" t="s">
        <v>2151</v>
      </c>
      <c r="H468" s="9" t="s">
        <v>45</v>
      </c>
      <c r="I468" s="9" t="s">
        <v>30</v>
      </c>
      <c r="J468" s="9" t="s">
        <v>99</v>
      </c>
      <c r="K468" s="13">
        <v>0</v>
      </c>
      <c r="L468" s="14" t="str">
        <v>30K–40K</v>
      </c>
    </row>
    <row r="469" spans="1:12">
      <c r="A469" s="9" t="s">
        <v>2152</v>
      </c>
      <c r="B469" s="9" t="s">
        <v>2153</v>
      </c>
      <c r="C469" s="10">
        <v>44953</v>
      </c>
      <c r="D469" s="11">
        <v>6904</v>
      </c>
      <c r="E469" s="12" t="s">
        <v>36</v>
      </c>
      <c r="F469" s="9" t="s">
        <v>51</v>
      </c>
      <c r="G469" s="9" t="s">
        <v>2156</v>
      </c>
      <c r="H469" s="9" t="s">
        <v>38</v>
      </c>
      <c r="I469" s="9" t="s">
        <v>46</v>
      </c>
      <c r="J469" s="9" t="s">
        <v>39</v>
      </c>
      <c r="K469" s="13">
        <v>0</v>
      </c>
      <c r="L469" s="14" t="str">
        <v>5K–10K</v>
      </c>
    </row>
    <row r="470" spans="1:12">
      <c r="A470" s="9" t="s">
        <v>2157</v>
      </c>
      <c r="B470" s="9" t="s">
        <v>2158</v>
      </c>
      <c r="C470" s="10">
        <v>45175</v>
      </c>
      <c r="D470" s="11">
        <v>41641</v>
      </c>
      <c r="E470" s="12" t="s">
        <v>26</v>
      </c>
      <c r="F470" s="9" t="s">
        <v>51</v>
      </c>
      <c r="G470" s="9" t="s">
        <v>2161</v>
      </c>
      <c r="H470" s="9" t="s">
        <v>57</v>
      </c>
      <c r="I470" s="9" t="s">
        <v>68</v>
      </c>
      <c r="J470" s="9" t="s">
        <v>31</v>
      </c>
      <c r="K470" s="13">
        <v>0</v>
      </c>
      <c r="L470" s="14" t="str">
        <v>40K+</v>
      </c>
    </row>
    <row r="471" spans="1:12">
      <c r="A471" s="9" t="s">
        <v>2162</v>
      </c>
      <c r="B471" s="9" t="s">
        <v>2163</v>
      </c>
      <c r="C471" s="10">
        <v>45059</v>
      </c>
      <c r="D471" s="11">
        <v>16923</v>
      </c>
      <c r="E471" s="12" t="s">
        <v>36</v>
      </c>
      <c r="F471" s="9" t="s">
        <v>16</v>
      </c>
      <c r="G471" s="9" t="s">
        <v>2164</v>
      </c>
      <c r="H471" s="9" t="s">
        <v>45</v>
      </c>
      <c r="I471" s="9" t="s">
        <v>68</v>
      </c>
      <c r="J471" s="9" t="s">
        <v>20</v>
      </c>
      <c r="K471" s="13">
        <v>0</v>
      </c>
      <c r="L471" s="14" t="str">
        <v>15K–20K</v>
      </c>
    </row>
    <row r="472" spans="1:12">
      <c r="A472" s="9" t="s">
        <v>2165</v>
      </c>
      <c r="B472" s="9" t="s">
        <v>2166</v>
      </c>
      <c r="C472" s="10">
        <v>45036</v>
      </c>
      <c r="D472" s="11">
        <v>40340</v>
      </c>
      <c r="E472" s="12" t="s">
        <v>15</v>
      </c>
      <c r="F472" s="9" t="s">
        <v>27</v>
      </c>
      <c r="G472" s="9" t="s">
        <v>2168</v>
      </c>
      <c r="H472" s="9" t="s">
        <v>45</v>
      </c>
      <c r="I472" s="9" t="s">
        <v>30</v>
      </c>
      <c r="J472" s="9" t="s">
        <v>74</v>
      </c>
      <c r="K472" s="13">
        <v>0</v>
      </c>
      <c r="L472" s="14" t="str">
        <v>40K+</v>
      </c>
    </row>
    <row r="473" spans="1:12">
      <c r="A473" s="9" t="s">
        <v>2169</v>
      </c>
      <c r="B473" s="9" t="s">
        <v>2170</v>
      </c>
      <c r="C473" s="10">
        <v>45016</v>
      </c>
      <c r="D473" s="11">
        <v>39583</v>
      </c>
      <c r="E473" s="12" t="s">
        <v>26</v>
      </c>
      <c r="F473" s="9" t="s">
        <v>27</v>
      </c>
      <c r="G473" s="9" t="s">
        <v>2173</v>
      </c>
      <c r="H473" s="9" t="s">
        <v>38</v>
      </c>
      <c r="I473" s="9" t="s">
        <v>46</v>
      </c>
      <c r="J473" s="9" t="s">
        <v>20</v>
      </c>
      <c r="K473" s="13">
        <v>0</v>
      </c>
      <c r="L473" s="14" t="str">
        <v>30K–40K</v>
      </c>
    </row>
    <row r="474" spans="1:12">
      <c r="A474" s="9" t="s">
        <v>2174</v>
      </c>
      <c r="B474" s="9" t="s">
        <v>2175</v>
      </c>
      <c r="C474" s="10">
        <v>44953</v>
      </c>
      <c r="D474" s="11">
        <v>15804</v>
      </c>
      <c r="E474" s="12" t="s">
        <v>36</v>
      </c>
      <c r="F474" s="9" t="s">
        <v>27</v>
      </c>
      <c r="G474" s="9" t="s">
        <v>2177</v>
      </c>
      <c r="H474" s="9" t="s">
        <v>18</v>
      </c>
      <c r="I474" s="9" t="s">
        <v>19</v>
      </c>
      <c r="J474" s="9" t="s">
        <v>20</v>
      </c>
      <c r="K474" s="13">
        <v>0</v>
      </c>
      <c r="L474" s="14" t="str">
        <v>15K–20K</v>
      </c>
    </row>
    <row r="475" spans="1:12">
      <c r="A475" s="9" t="s">
        <v>2178</v>
      </c>
      <c r="B475" s="9" t="s">
        <v>2179</v>
      </c>
      <c r="C475" s="10">
        <v>45115</v>
      </c>
      <c r="D475" s="11">
        <v>18168</v>
      </c>
      <c r="E475" s="12" t="s">
        <v>26</v>
      </c>
      <c r="F475" s="9" t="s">
        <v>27</v>
      </c>
      <c r="G475" s="9" t="s">
        <v>2182</v>
      </c>
      <c r="H475" s="9" t="s">
        <v>38</v>
      </c>
      <c r="I475" s="9" t="s">
        <v>19</v>
      </c>
      <c r="J475" s="9" t="s">
        <v>74</v>
      </c>
      <c r="K475" s="13">
        <v>0</v>
      </c>
      <c r="L475" s="14" t="str">
        <v>15K–20K</v>
      </c>
    </row>
    <row r="476" spans="1:12">
      <c r="A476" s="9" t="s">
        <v>2183</v>
      </c>
      <c r="B476" s="9" t="s">
        <v>2184</v>
      </c>
      <c r="C476" s="10">
        <v>45170</v>
      </c>
      <c r="D476" s="11">
        <v>7391</v>
      </c>
      <c r="E476" s="12" t="s">
        <v>15</v>
      </c>
      <c r="F476" s="9" t="s">
        <v>27</v>
      </c>
      <c r="G476" s="9" t="s">
        <v>2186</v>
      </c>
      <c r="H476" s="9" t="s">
        <v>57</v>
      </c>
      <c r="I476" s="9" t="s">
        <v>68</v>
      </c>
      <c r="J476" s="9" t="s">
        <v>99</v>
      </c>
      <c r="K476" s="13">
        <v>0</v>
      </c>
      <c r="L476" s="14" t="str">
        <v>5K–10K</v>
      </c>
    </row>
    <row r="477" spans="1:12">
      <c r="A477" s="9" t="s">
        <v>2187</v>
      </c>
      <c r="B477" s="9" t="s">
        <v>2188</v>
      </c>
      <c r="C477" s="10">
        <v>45038</v>
      </c>
      <c r="D477" s="11">
        <v>47440</v>
      </c>
      <c r="E477" s="12" t="s">
        <v>36</v>
      </c>
      <c r="F477" s="9" t="s">
        <v>51</v>
      </c>
      <c r="G477" s="9" t="s">
        <v>2190</v>
      </c>
      <c r="H477" s="9" t="s">
        <v>29</v>
      </c>
      <c r="I477" s="9" t="s">
        <v>19</v>
      </c>
      <c r="J477" s="9" t="s">
        <v>99</v>
      </c>
      <c r="K477" s="13">
        <v>0</v>
      </c>
      <c r="L477" s="14" t="str">
        <v>40K+</v>
      </c>
    </row>
    <row r="478" spans="1:12">
      <c r="A478" s="9" t="s">
        <v>2191</v>
      </c>
      <c r="B478" s="9" t="s">
        <v>2192</v>
      </c>
      <c r="C478" s="10">
        <v>45010</v>
      </c>
      <c r="D478" s="11">
        <v>36689</v>
      </c>
      <c r="E478" s="12" t="s">
        <v>26</v>
      </c>
      <c r="F478" s="9" t="s">
        <v>51</v>
      </c>
      <c r="G478" s="9" t="s">
        <v>2194</v>
      </c>
      <c r="H478" s="9" t="s">
        <v>18</v>
      </c>
      <c r="I478" s="9" t="s">
        <v>68</v>
      </c>
      <c r="J478" s="9" t="s">
        <v>99</v>
      </c>
      <c r="K478" s="13">
        <v>0</v>
      </c>
      <c r="L478" s="14" t="str">
        <v>30K–40K</v>
      </c>
    </row>
    <row r="479" spans="1:12">
      <c r="A479" s="9" t="s">
        <v>2195</v>
      </c>
      <c r="B479" s="9" t="s">
        <v>2196</v>
      </c>
      <c r="C479" s="10">
        <v>45005</v>
      </c>
      <c r="D479" s="11">
        <v>38490</v>
      </c>
      <c r="E479" s="12" t="s">
        <v>36</v>
      </c>
      <c r="F479" s="9" t="s">
        <v>27</v>
      </c>
      <c r="G479" s="9" t="s">
        <v>2198</v>
      </c>
      <c r="H479" s="9" t="s">
        <v>45</v>
      </c>
      <c r="I479" s="9" t="s">
        <v>19</v>
      </c>
      <c r="J479" s="9" t="s">
        <v>99</v>
      </c>
      <c r="K479" s="13">
        <v>0</v>
      </c>
      <c r="L479" s="14" t="str">
        <v>30K–40K</v>
      </c>
    </row>
    <row r="480" spans="1:12">
      <c r="A480" s="9" t="s">
        <v>2199</v>
      </c>
      <c r="B480" s="9" t="s">
        <v>2200</v>
      </c>
      <c r="C480" s="10">
        <v>45073</v>
      </c>
      <c r="D480" s="11">
        <v>28070</v>
      </c>
      <c r="E480" s="12" t="s">
        <v>36</v>
      </c>
      <c r="F480" s="9" t="s">
        <v>27</v>
      </c>
      <c r="G480" s="9" t="s">
        <v>2203</v>
      </c>
      <c r="H480" s="9" t="s">
        <v>29</v>
      </c>
      <c r="I480" s="9" t="s">
        <v>46</v>
      </c>
      <c r="J480" s="9" t="s">
        <v>20</v>
      </c>
      <c r="K480" s="13">
        <v>0</v>
      </c>
      <c r="L480" s="14" t="str">
        <v>20K–30K</v>
      </c>
    </row>
    <row r="481" spans="1:12">
      <c r="A481" s="9" t="s">
        <v>2204</v>
      </c>
      <c r="B481" s="9" t="s">
        <v>2205</v>
      </c>
      <c r="C481" s="10">
        <v>45048</v>
      </c>
      <c r="D481" s="11">
        <v>44182</v>
      </c>
      <c r="E481" s="12" t="s">
        <v>26</v>
      </c>
      <c r="F481" s="9" t="s">
        <v>51</v>
      </c>
      <c r="G481" s="9" t="s">
        <v>2208</v>
      </c>
      <c r="H481" s="9" t="s">
        <v>45</v>
      </c>
      <c r="I481" s="9" t="s">
        <v>19</v>
      </c>
      <c r="J481" s="9" t="s">
        <v>74</v>
      </c>
      <c r="K481" s="13">
        <v>0</v>
      </c>
      <c r="L481" s="14" t="str">
        <v>40K+</v>
      </c>
    </row>
    <row r="482" spans="1:12">
      <c r="A482" s="9" t="s">
        <v>2209</v>
      </c>
      <c r="B482" s="9" t="s">
        <v>2210</v>
      </c>
      <c r="C482" s="10">
        <v>45023</v>
      </c>
      <c r="D482" s="11">
        <v>48825</v>
      </c>
      <c r="E482" s="12" t="s">
        <v>26</v>
      </c>
      <c r="F482" s="9" t="s">
        <v>27</v>
      </c>
      <c r="G482" s="9" t="s">
        <v>2212</v>
      </c>
      <c r="H482" s="9" t="s">
        <v>57</v>
      </c>
      <c r="I482" s="9" t="s">
        <v>68</v>
      </c>
      <c r="J482" s="9" t="s">
        <v>31</v>
      </c>
      <c r="K482" s="13">
        <v>0</v>
      </c>
      <c r="L482" s="14" t="str">
        <v>40K+</v>
      </c>
    </row>
    <row r="483" spans="1:12">
      <c r="A483" s="9" t="s">
        <v>2213</v>
      </c>
      <c r="B483" s="9" t="s">
        <v>2214</v>
      </c>
      <c r="C483" s="10">
        <v>45274</v>
      </c>
      <c r="D483" s="11">
        <v>3980</v>
      </c>
      <c r="E483" s="12" t="s">
        <v>36</v>
      </c>
      <c r="F483" s="9" t="s">
        <v>27</v>
      </c>
      <c r="G483" s="9" t="s">
        <v>2217</v>
      </c>
      <c r="H483" s="9" t="s">
        <v>38</v>
      </c>
      <c r="I483" s="9" t="s">
        <v>30</v>
      </c>
      <c r="J483" s="9" t="s">
        <v>31</v>
      </c>
      <c r="K483" s="13">
        <v>0</v>
      </c>
      <c r="L483" s="14" t="str">
        <v>0–5K</v>
      </c>
    </row>
    <row r="484" spans="1:12">
      <c r="A484" s="9" t="s">
        <v>2218</v>
      </c>
      <c r="B484" s="9" t="s">
        <v>2219</v>
      </c>
      <c r="C484" s="10">
        <v>45219</v>
      </c>
      <c r="D484" s="11">
        <v>38518</v>
      </c>
      <c r="E484" s="12" t="s">
        <v>26</v>
      </c>
      <c r="F484" s="9" t="s">
        <v>27</v>
      </c>
      <c r="G484" s="9" t="s">
        <v>2222</v>
      </c>
      <c r="H484" s="9" t="s">
        <v>38</v>
      </c>
      <c r="I484" s="9" t="s">
        <v>68</v>
      </c>
      <c r="J484" s="9" t="s">
        <v>20</v>
      </c>
      <c r="K484" s="13">
        <v>0</v>
      </c>
      <c r="L484" s="14" t="str">
        <v>30K–40K</v>
      </c>
    </row>
    <row r="485" spans="1:12">
      <c r="A485" s="9" t="s">
        <v>2223</v>
      </c>
      <c r="B485" s="9" t="s">
        <v>2224</v>
      </c>
      <c r="C485" s="10">
        <v>45285</v>
      </c>
      <c r="D485" s="11">
        <v>21349</v>
      </c>
      <c r="E485" s="12" t="s">
        <v>36</v>
      </c>
      <c r="F485" s="9" t="s">
        <v>51</v>
      </c>
      <c r="G485" s="9" t="s">
        <v>2226</v>
      </c>
      <c r="H485" s="9" t="s">
        <v>38</v>
      </c>
      <c r="I485" s="9" t="s">
        <v>30</v>
      </c>
      <c r="J485" s="9" t="s">
        <v>31</v>
      </c>
      <c r="K485" s="13">
        <v>0</v>
      </c>
      <c r="L485" s="14" t="str">
        <v>20K–30K</v>
      </c>
    </row>
    <row r="486" spans="1:12">
      <c r="A486" s="9" t="s">
        <v>2227</v>
      </c>
      <c r="B486" s="9" t="s">
        <v>2228</v>
      </c>
      <c r="C486" s="10">
        <v>45073</v>
      </c>
      <c r="D486" s="11">
        <v>6293</v>
      </c>
      <c r="E486" s="12" t="s">
        <v>36</v>
      </c>
      <c r="F486" s="9" t="s">
        <v>16</v>
      </c>
      <c r="G486" s="9" t="s">
        <v>2230</v>
      </c>
      <c r="H486" s="9" t="s">
        <v>18</v>
      </c>
      <c r="I486" s="9" t="s">
        <v>30</v>
      </c>
      <c r="J486" s="9" t="s">
        <v>74</v>
      </c>
      <c r="K486" s="13">
        <v>0</v>
      </c>
      <c r="L486" s="14" t="str">
        <v>5K–10K</v>
      </c>
    </row>
    <row r="487" spans="1:12">
      <c r="A487" s="9" t="s">
        <v>2231</v>
      </c>
      <c r="B487" s="9" t="s">
        <v>2232</v>
      </c>
      <c r="C487" s="10">
        <v>45132</v>
      </c>
      <c r="D487" s="11">
        <v>39844</v>
      </c>
      <c r="E487" s="12" t="s">
        <v>36</v>
      </c>
      <c r="F487" s="9" t="s">
        <v>16</v>
      </c>
      <c r="G487" s="9" t="s">
        <v>2234</v>
      </c>
      <c r="H487" s="9" t="s">
        <v>57</v>
      </c>
      <c r="I487" s="9" t="s">
        <v>68</v>
      </c>
      <c r="J487" s="9" t="s">
        <v>39</v>
      </c>
      <c r="K487" s="13">
        <v>0</v>
      </c>
      <c r="L487" s="14" t="str">
        <v>30K–40K</v>
      </c>
    </row>
    <row r="488" spans="1:12">
      <c r="A488" s="9" t="s">
        <v>2235</v>
      </c>
      <c r="B488" s="9" t="s">
        <v>2236</v>
      </c>
      <c r="C488" s="10">
        <v>44978</v>
      </c>
      <c r="D488" s="11">
        <v>8949</v>
      </c>
      <c r="E488" s="12" t="s">
        <v>26</v>
      </c>
      <c r="F488" s="9" t="s">
        <v>51</v>
      </c>
      <c r="G488" s="9" t="s">
        <v>2238</v>
      </c>
      <c r="H488" s="9" t="s">
        <v>45</v>
      </c>
      <c r="I488" s="9" t="s">
        <v>30</v>
      </c>
      <c r="J488" s="9" t="s">
        <v>74</v>
      </c>
      <c r="K488" s="13">
        <v>0</v>
      </c>
      <c r="L488" s="14" t="str">
        <v>5K–10K</v>
      </c>
    </row>
    <row r="489" spans="1:12">
      <c r="A489" s="9" t="s">
        <v>2239</v>
      </c>
      <c r="B489" s="9" t="s">
        <v>2240</v>
      </c>
      <c r="C489" s="10">
        <v>44976</v>
      </c>
      <c r="D489" s="11">
        <v>25966</v>
      </c>
      <c r="E489" s="12" t="s">
        <v>15</v>
      </c>
      <c r="F489" s="9" t="s">
        <v>27</v>
      </c>
      <c r="G489" s="9" t="s">
        <v>2242</v>
      </c>
      <c r="H489" s="9" t="s">
        <v>38</v>
      </c>
      <c r="I489" s="9" t="s">
        <v>30</v>
      </c>
      <c r="J489" s="9" t="s">
        <v>39</v>
      </c>
      <c r="K489" s="13">
        <v>0</v>
      </c>
      <c r="L489" s="14" t="str">
        <v>20K–30K</v>
      </c>
    </row>
    <row r="490" spans="1:12">
      <c r="A490" s="9" t="s">
        <v>2243</v>
      </c>
      <c r="B490" s="9" t="s">
        <v>2244</v>
      </c>
      <c r="C490" s="10">
        <v>44958</v>
      </c>
      <c r="D490" s="11">
        <v>31938</v>
      </c>
      <c r="E490" s="12" t="s">
        <v>36</v>
      </c>
      <c r="F490" s="9" t="s">
        <v>16</v>
      </c>
      <c r="G490" s="9" t="s">
        <v>2247</v>
      </c>
      <c r="H490" s="9" t="s">
        <v>29</v>
      </c>
      <c r="I490" s="9" t="s">
        <v>68</v>
      </c>
      <c r="J490" s="9" t="s">
        <v>31</v>
      </c>
      <c r="K490" s="13">
        <v>0</v>
      </c>
      <c r="L490" s="14" t="str">
        <v>30K–40K</v>
      </c>
    </row>
    <row r="491" spans="1:12">
      <c r="A491" s="9" t="s">
        <v>2248</v>
      </c>
      <c r="B491" s="9" t="s">
        <v>2249</v>
      </c>
      <c r="C491" s="10">
        <v>45073</v>
      </c>
      <c r="D491" s="11">
        <v>45629</v>
      </c>
      <c r="E491" s="12" t="s">
        <v>15</v>
      </c>
      <c r="F491" s="9" t="s">
        <v>27</v>
      </c>
      <c r="G491" s="9" t="s">
        <v>2251</v>
      </c>
      <c r="H491" s="9" t="s">
        <v>45</v>
      </c>
      <c r="I491" s="9" t="s">
        <v>68</v>
      </c>
      <c r="J491" s="9" t="s">
        <v>31</v>
      </c>
      <c r="K491" s="13">
        <v>0</v>
      </c>
      <c r="L491" s="14" t="str">
        <v>40K+</v>
      </c>
    </row>
    <row r="492" spans="1:12">
      <c r="A492" s="9" t="s">
        <v>2252</v>
      </c>
      <c r="B492" s="9" t="s">
        <v>2253</v>
      </c>
      <c r="C492" s="10">
        <v>45195</v>
      </c>
      <c r="D492" s="11">
        <v>27163</v>
      </c>
      <c r="E492" s="12" t="s">
        <v>15</v>
      </c>
      <c r="F492" s="9" t="s">
        <v>16</v>
      </c>
      <c r="G492" s="9" t="s">
        <v>2256</v>
      </c>
      <c r="H492" s="9" t="s">
        <v>57</v>
      </c>
      <c r="I492" s="9" t="s">
        <v>68</v>
      </c>
      <c r="J492" s="9" t="s">
        <v>31</v>
      </c>
      <c r="K492" s="13">
        <v>0</v>
      </c>
      <c r="L492" s="14" t="str">
        <v>20K–30K</v>
      </c>
    </row>
    <row r="493" spans="1:12">
      <c r="A493" s="9" t="s">
        <v>2257</v>
      </c>
      <c r="B493" s="9" t="s">
        <v>2258</v>
      </c>
      <c r="C493" s="10">
        <v>45038</v>
      </c>
      <c r="D493" s="11">
        <v>40892</v>
      </c>
      <c r="E493" s="12" t="s">
        <v>15</v>
      </c>
      <c r="F493" s="9" t="s">
        <v>16</v>
      </c>
      <c r="G493" s="9" t="s">
        <v>2260</v>
      </c>
      <c r="H493" s="9" t="s">
        <v>18</v>
      </c>
      <c r="I493" s="9" t="s">
        <v>46</v>
      </c>
      <c r="J493" s="9" t="s">
        <v>74</v>
      </c>
      <c r="K493" s="13">
        <v>0</v>
      </c>
      <c r="L493" s="14" t="str">
        <v>40K+</v>
      </c>
    </row>
    <row r="494" spans="1:12">
      <c r="A494" s="9" t="s">
        <v>2261</v>
      </c>
      <c r="B494" s="9" t="s">
        <v>2262</v>
      </c>
      <c r="C494" s="10">
        <v>45158</v>
      </c>
      <c r="D494" s="11">
        <v>47288</v>
      </c>
      <c r="E494" s="12" t="s">
        <v>15</v>
      </c>
      <c r="F494" s="9" t="s">
        <v>27</v>
      </c>
      <c r="G494" s="9" t="s">
        <v>2264</v>
      </c>
      <c r="H494" s="9" t="s">
        <v>45</v>
      </c>
      <c r="I494" s="9" t="s">
        <v>19</v>
      </c>
      <c r="J494" s="9" t="s">
        <v>20</v>
      </c>
      <c r="K494" s="13">
        <v>0</v>
      </c>
      <c r="L494" s="14" t="str">
        <v>40K+</v>
      </c>
    </row>
    <row r="495" spans="1:12">
      <c r="A495" s="9" t="s">
        <v>2265</v>
      </c>
      <c r="B495" s="9" t="s">
        <v>2266</v>
      </c>
      <c r="C495" s="10">
        <v>45281</v>
      </c>
      <c r="D495" s="11">
        <v>41592</v>
      </c>
      <c r="E495" s="12" t="s">
        <v>26</v>
      </c>
      <c r="F495" s="9" t="s">
        <v>16</v>
      </c>
      <c r="G495" s="9" t="s">
        <v>2268</v>
      </c>
      <c r="H495" s="9" t="s">
        <v>38</v>
      </c>
      <c r="I495" s="9" t="s">
        <v>30</v>
      </c>
      <c r="J495" s="9" t="s">
        <v>31</v>
      </c>
      <c r="K495" s="13">
        <v>0</v>
      </c>
      <c r="L495" s="14" t="str">
        <v>40K+</v>
      </c>
    </row>
    <row r="496" spans="1:12">
      <c r="A496" s="9" t="s">
        <v>2269</v>
      </c>
      <c r="B496" s="9" t="s">
        <v>2270</v>
      </c>
      <c r="C496" s="10">
        <v>45254</v>
      </c>
      <c r="D496" s="11">
        <v>41761</v>
      </c>
      <c r="E496" s="12" t="s">
        <v>15</v>
      </c>
      <c r="F496" s="9" t="s">
        <v>16</v>
      </c>
      <c r="G496" s="9" t="s">
        <v>2272</v>
      </c>
      <c r="H496" s="9" t="s">
        <v>18</v>
      </c>
      <c r="I496" s="9" t="s">
        <v>46</v>
      </c>
      <c r="J496" s="9" t="s">
        <v>39</v>
      </c>
      <c r="K496" s="13">
        <v>0</v>
      </c>
      <c r="L496" s="14" t="str">
        <v>40K+</v>
      </c>
    </row>
    <row r="497" spans="1:12">
      <c r="A497" s="9" t="s">
        <v>2273</v>
      </c>
      <c r="B497" s="9" t="s">
        <v>2274</v>
      </c>
      <c r="C497" s="10">
        <v>45021</v>
      </c>
      <c r="D497" s="11">
        <v>12556</v>
      </c>
      <c r="E497" s="12" t="s">
        <v>15</v>
      </c>
      <c r="F497" s="9" t="s">
        <v>51</v>
      </c>
      <c r="G497" s="9" t="s">
        <v>2276</v>
      </c>
      <c r="H497" s="9" t="s">
        <v>18</v>
      </c>
      <c r="I497" s="9" t="s">
        <v>19</v>
      </c>
      <c r="J497" s="9" t="s">
        <v>74</v>
      </c>
      <c r="K497" s="13">
        <v>0</v>
      </c>
      <c r="L497" s="14" t="str">
        <v>10K–15K</v>
      </c>
    </row>
    <row r="498" spans="1:12">
      <c r="A498" s="9" t="s">
        <v>2277</v>
      </c>
      <c r="B498" s="9" t="s">
        <v>2278</v>
      </c>
      <c r="C498" s="10">
        <v>45228</v>
      </c>
      <c r="D498" s="11">
        <v>44188</v>
      </c>
      <c r="E498" s="12" t="s">
        <v>15</v>
      </c>
      <c r="F498" s="9" t="s">
        <v>51</v>
      </c>
      <c r="G498" s="9" t="s">
        <v>2280</v>
      </c>
      <c r="H498" s="9" t="s">
        <v>29</v>
      </c>
      <c r="I498" s="9" t="s">
        <v>30</v>
      </c>
      <c r="J498" s="9" t="s">
        <v>39</v>
      </c>
      <c r="K498" s="13">
        <v>0</v>
      </c>
      <c r="L498" s="14" t="str">
        <v>40K+</v>
      </c>
    </row>
    <row r="499" spans="1:12">
      <c r="A499" s="9" t="s">
        <v>2281</v>
      </c>
      <c r="B499" s="9" t="s">
        <v>2282</v>
      </c>
      <c r="C499" s="10">
        <v>45135</v>
      </c>
      <c r="D499" s="11">
        <v>27186</v>
      </c>
      <c r="E499" s="12" t="s">
        <v>36</v>
      </c>
      <c r="F499" s="9" t="s">
        <v>27</v>
      </c>
      <c r="G499" s="9" t="s">
        <v>2284</v>
      </c>
      <c r="H499" s="9" t="s">
        <v>29</v>
      </c>
      <c r="I499" s="9" t="s">
        <v>68</v>
      </c>
      <c r="J499" s="9" t="s">
        <v>31</v>
      </c>
      <c r="K499" s="13">
        <v>0</v>
      </c>
      <c r="L499" s="14" t="str">
        <v>20K–30K</v>
      </c>
    </row>
    <row r="500" spans="1:12">
      <c r="A500" s="9" t="s">
        <v>2285</v>
      </c>
      <c r="B500" s="9" t="s">
        <v>2286</v>
      </c>
      <c r="C500" s="10">
        <v>44992</v>
      </c>
      <c r="D500" s="11">
        <v>23922</v>
      </c>
      <c r="E500" s="12" t="s">
        <v>36</v>
      </c>
      <c r="F500" s="9" t="s">
        <v>27</v>
      </c>
      <c r="G500" s="9" t="s">
        <v>2288</v>
      </c>
      <c r="H500" s="9" t="s">
        <v>38</v>
      </c>
      <c r="I500" s="9" t="s">
        <v>46</v>
      </c>
      <c r="J500" s="9" t="s">
        <v>31</v>
      </c>
      <c r="K500" s="13">
        <v>0</v>
      </c>
      <c r="L500" s="14" t="str">
        <v>20K–30K</v>
      </c>
    </row>
    <row r="501" spans="1:12">
      <c r="A501" s="9" t="s">
        <v>2289</v>
      </c>
      <c r="B501" s="9" t="s">
        <v>2290</v>
      </c>
      <c r="C501" s="10">
        <v>45015</v>
      </c>
      <c r="D501" s="11">
        <v>15896</v>
      </c>
      <c r="E501" s="12" t="s">
        <v>15</v>
      </c>
      <c r="F501" s="9" t="s">
        <v>51</v>
      </c>
      <c r="G501" s="9" t="s">
        <v>2292</v>
      </c>
      <c r="H501" s="9" t="s">
        <v>38</v>
      </c>
      <c r="I501" s="9" t="s">
        <v>19</v>
      </c>
      <c r="J501" s="9" t="s">
        <v>31</v>
      </c>
      <c r="K501" s="13">
        <v>0</v>
      </c>
      <c r="L501" s="14" t="str">
        <v>15K–20K</v>
      </c>
    </row>
    <row r="502" spans="1:12">
      <c r="A502" s="9" t="s">
        <v>2293</v>
      </c>
      <c r="B502" s="9" t="s">
        <v>2294</v>
      </c>
      <c r="C502" s="10">
        <v>45199</v>
      </c>
      <c r="D502" s="11">
        <v>8843</v>
      </c>
      <c r="E502" s="12" t="s">
        <v>36</v>
      </c>
      <c r="F502" s="9" t="s">
        <v>16</v>
      </c>
      <c r="G502" s="9" t="s">
        <v>2296</v>
      </c>
      <c r="H502" s="9" t="s">
        <v>57</v>
      </c>
      <c r="I502" s="9" t="s">
        <v>19</v>
      </c>
      <c r="J502" s="9" t="s">
        <v>74</v>
      </c>
      <c r="K502" s="13">
        <v>1</v>
      </c>
      <c r="L502" s="14" t="str">
        <v>5K–10K</v>
      </c>
    </row>
    <row r="503" spans="1:12">
      <c r="A503" s="9" t="s">
        <v>2297</v>
      </c>
      <c r="B503" s="9" t="s">
        <v>2298</v>
      </c>
      <c r="C503" s="10">
        <v>45228</v>
      </c>
      <c r="D503" s="11">
        <v>30838</v>
      </c>
      <c r="E503" s="12" t="s">
        <v>26</v>
      </c>
      <c r="F503" s="9" t="s">
        <v>27</v>
      </c>
      <c r="G503" s="9" t="s">
        <v>2300</v>
      </c>
      <c r="H503" s="9" t="s">
        <v>45</v>
      </c>
      <c r="I503" s="9" t="s">
        <v>46</v>
      </c>
      <c r="J503" s="9" t="s">
        <v>39</v>
      </c>
      <c r="K503" s="13">
        <v>0</v>
      </c>
      <c r="L503" s="14" t="str">
        <v>30K–40K</v>
      </c>
    </row>
    <row r="504" spans="1:12">
      <c r="A504" s="9" t="s">
        <v>2301</v>
      </c>
      <c r="B504" s="9" t="s">
        <v>2302</v>
      </c>
      <c r="C504" s="10">
        <v>45146</v>
      </c>
      <c r="D504" s="11">
        <v>48413</v>
      </c>
      <c r="E504" s="12" t="s">
        <v>26</v>
      </c>
      <c r="F504" s="9" t="s">
        <v>16</v>
      </c>
      <c r="G504" s="9" t="s">
        <v>2305</v>
      </c>
      <c r="H504" s="9" t="s">
        <v>38</v>
      </c>
      <c r="I504" s="9" t="s">
        <v>19</v>
      </c>
      <c r="J504" s="9" t="s">
        <v>99</v>
      </c>
      <c r="K504" s="13">
        <v>0</v>
      </c>
      <c r="L504" s="14" t="str">
        <v>40K+</v>
      </c>
    </row>
    <row r="505" spans="1:12">
      <c r="A505" s="9" t="s">
        <v>2306</v>
      </c>
      <c r="B505" s="9" t="s">
        <v>2307</v>
      </c>
      <c r="C505" s="10">
        <v>45092</v>
      </c>
      <c r="D505" s="11">
        <v>49471</v>
      </c>
      <c r="E505" s="12" t="s">
        <v>26</v>
      </c>
      <c r="F505" s="9" t="s">
        <v>16</v>
      </c>
      <c r="G505" s="9" t="s">
        <v>2309</v>
      </c>
      <c r="H505" s="9" t="s">
        <v>45</v>
      </c>
      <c r="I505" s="9" t="s">
        <v>68</v>
      </c>
      <c r="J505" s="9" t="s">
        <v>74</v>
      </c>
      <c r="K505" s="13">
        <v>0</v>
      </c>
      <c r="L505" s="14" t="str">
        <v>40K+</v>
      </c>
    </row>
    <row r="506" spans="1:12">
      <c r="A506" s="9" t="s">
        <v>2310</v>
      </c>
      <c r="B506" s="9" t="s">
        <v>2311</v>
      </c>
      <c r="C506" s="10">
        <v>45131</v>
      </c>
      <c r="D506" s="11">
        <v>11707</v>
      </c>
      <c r="E506" s="12" t="s">
        <v>26</v>
      </c>
      <c r="F506" s="9" t="s">
        <v>16</v>
      </c>
      <c r="G506" s="9" t="s">
        <v>2314</v>
      </c>
      <c r="H506" s="9" t="s">
        <v>29</v>
      </c>
      <c r="I506" s="9" t="s">
        <v>19</v>
      </c>
      <c r="J506" s="9" t="s">
        <v>74</v>
      </c>
      <c r="K506" s="13">
        <v>0</v>
      </c>
      <c r="L506" s="14" t="str">
        <v>10K–15K</v>
      </c>
    </row>
    <row r="507" spans="1:12">
      <c r="A507" s="9" t="s">
        <v>2315</v>
      </c>
      <c r="B507" s="9" t="s">
        <v>2316</v>
      </c>
      <c r="C507" s="10">
        <v>44931</v>
      </c>
      <c r="D507" s="11">
        <v>7094</v>
      </c>
      <c r="E507" s="12" t="s">
        <v>36</v>
      </c>
      <c r="F507" s="9" t="s">
        <v>27</v>
      </c>
      <c r="G507" s="9" t="s">
        <v>454</v>
      </c>
      <c r="H507" s="9" t="s">
        <v>57</v>
      </c>
      <c r="I507" s="9" t="s">
        <v>46</v>
      </c>
      <c r="J507" s="9" t="s">
        <v>31</v>
      </c>
      <c r="K507" s="13">
        <v>0</v>
      </c>
      <c r="L507" s="14" t="str">
        <v>5K–10K</v>
      </c>
    </row>
    <row r="508" spans="1:12">
      <c r="A508" s="9" t="s">
        <v>2319</v>
      </c>
      <c r="B508" s="9" t="s">
        <v>2320</v>
      </c>
      <c r="C508" s="10">
        <v>45101</v>
      </c>
      <c r="D508" s="11">
        <v>28658</v>
      </c>
      <c r="E508" s="12" t="s">
        <v>26</v>
      </c>
      <c r="F508" s="9" t="s">
        <v>16</v>
      </c>
      <c r="G508" s="9" t="s">
        <v>2323</v>
      </c>
      <c r="H508" s="9" t="s">
        <v>38</v>
      </c>
      <c r="I508" s="9" t="s">
        <v>68</v>
      </c>
      <c r="J508" s="9" t="s">
        <v>99</v>
      </c>
      <c r="K508" s="13">
        <v>0</v>
      </c>
      <c r="L508" s="14" t="str">
        <v>20K–30K</v>
      </c>
    </row>
    <row r="509" spans="1:12">
      <c r="A509" s="9" t="s">
        <v>2324</v>
      </c>
      <c r="B509" s="9" t="s">
        <v>2325</v>
      </c>
      <c r="C509" s="10">
        <v>44967</v>
      </c>
      <c r="D509" s="11">
        <v>11641</v>
      </c>
      <c r="E509" s="12" t="s">
        <v>26</v>
      </c>
      <c r="F509" s="9" t="s">
        <v>16</v>
      </c>
      <c r="G509" s="9" t="s">
        <v>2327</v>
      </c>
      <c r="H509" s="9" t="s">
        <v>18</v>
      </c>
      <c r="I509" s="9" t="s">
        <v>68</v>
      </c>
      <c r="J509" s="9" t="s">
        <v>74</v>
      </c>
      <c r="K509" s="13">
        <v>0</v>
      </c>
      <c r="L509" s="14" t="str">
        <v>10K–15K</v>
      </c>
    </row>
    <row r="510" spans="1:12">
      <c r="A510" s="9" t="s">
        <v>2328</v>
      </c>
      <c r="B510" s="9" t="s">
        <v>2329</v>
      </c>
      <c r="C510" s="10">
        <v>45168</v>
      </c>
      <c r="D510" s="11">
        <v>4596</v>
      </c>
      <c r="E510" s="12" t="s">
        <v>36</v>
      </c>
      <c r="F510" s="9" t="s">
        <v>51</v>
      </c>
      <c r="G510" s="9" t="s">
        <v>2331</v>
      </c>
      <c r="H510" s="9" t="s">
        <v>29</v>
      </c>
      <c r="I510" s="9" t="s">
        <v>68</v>
      </c>
      <c r="J510" s="9" t="s">
        <v>20</v>
      </c>
      <c r="K510" s="13">
        <v>0</v>
      </c>
      <c r="L510" s="14" t="str">
        <v>0–5K</v>
      </c>
    </row>
    <row r="511" spans="1:12">
      <c r="A511" s="9" t="s">
        <v>2332</v>
      </c>
      <c r="B511" s="9" t="s">
        <v>2333</v>
      </c>
      <c r="C511" s="10">
        <v>45261</v>
      </c>
      <c r="D511" s="11">
        <v>43247</v>
      </c>
      <c r="E511" s="12" t="s">
        <v>36</v>
      </c>
      <c r="F511" s="9" t="s">
        <v>27</v>
      </c>
      <c r="G511" s="9" t="s">
        <v>2336</v>
      </c>
      <c r="H511" s="9" t="s">
        <v>29</v>
      </c>
      <c r="I511" s="9" t="s">
        <v>30</v>
      </c>
      <c r="J511" s="9" t="s">
        <v>39</v>
      </c>
      <c r="K511" s="13">
        <v>0</v>
      </c>
      <c r="L511" s="14" t="str">
        <v>40K+</v>
      </c>
    </row>
    <row r="512" spans="1:12">
      <c r="A512" s="9" t="s">
        <v>2337</v>
      </c>
      <c r="B512" s="9" t="s">
        <v>2338</v>
      </c>
      <c r="C512" s="10">
        <v>45285</v>
      </c>
      <c r="D512" s="11">
        <v>18282</v>
      </c>
      <c r="E512" s="12" t="s">
        <v>36</v>
      </c>
      <c r="F512" s="9" t="s">
        <v>51</v>
      </c>
      <c r="G512" s="9" t="s">
        <v>2340</v>
      </c>
      <c r="H512" s="9" t="s">
        <v>45</v>
      </c>
      <c r="I512" s="9" t="s">
        <v>19</v>
      </c>
      <c r="J512" s="9" t="s">
        <v>99</v>
      </c>
      <c r="K512" s="13">
        <v>0</v>
      </c>
      <c r="L512" s="14" t="str">
        <v>15K–20K</v>
      </c>
    </row>
    <row r="513" spans="1:12">
      <c r="A513" s="9" t="s">
        <v>2341</v>
      </c>
      <c r="B513" s="9" t="s">
        <v>2342</v>
      </c>
      <c r="C513" s="10">
        <v>44931</v>
      </c>
      <c r="D513" s="11">
        <v>27294</v>
      </c>
      <c r="E513" s="12" t="s">
        <v>36</v>
      </c>
      <c r="F513" s="9" t="s">
        <v>27</v>
      </c>
      <c r="G513" s="9" t="s">
        <v>2344</v>
      </c>
      <c r="H513" s="9" t="s">
        <v>29</v>
      </c>
      <c r="I513" s="9" t="s">
        <v>68</v>
      </c>
      <c r="J513" s="9" t="s">
        <v>39</v>
      </c>
      <c r="K513" s="13">
        <v>0</v>
      </c>
      <c r="L513" s="14" t="str">
        <v>20K–30K</v>
      </c>
    </row>
    <row r="514" spans="1:12">
      <c r="A514" s="9" t="s">
        <v>2345</v>
      </c>
      <c r="B514" s="9" t="s">
        <v>2346</v>
      </c>
      <c r="C514" s="10">
        <v>45141</v>
      </c>
      <c r="D514" s="11">
        <v>10477</v>
      </c>
      <c r="E514" s="12" t="s">
        <v>36</v>
      </c>
      <c r="F514" s="9" t="s">
        <v>27</v>
      </c>
      <c r="G514" s="9" t="s">
        <v>2349</v>
      </c>
      <c r="H514" s="9" t="s">
        <v>45</v>
      </c>
      <c r="I514" s="9" t="s">
        <v>30</v>
      </c>
      <c r="J514" s="9" t="s">
        <v>31</v>
      </c>
      <c r="K514" s="13">
        <v>0</v>
      </c>
      <c r="L514" s="14" t="str">
        <v>10K–15K</v>
      </c>
    </row>
    <row r="515" spans="1:12">
      <c r="A515" s="9" t="s">
        <v>2350</v>
      </c>
      <c r="B515" s="9" t="s">
        <v>2351</v>
      </c>
      <c r="C515" s="10">
        <v>45198</v>
      </c>
      <c r="D515" s="11">
        <v>30647</v>
      </c>
      <c r="E515" s="12" t="s">
        <v>26</v>
      </c>
      <c r="F515" s="9" t="s">
        <v>51</v>
      </c>
      <c r="G515" s="9" t="s">
        <v>2353</v>
      </c>
      <c r="H515" s="9" t="s">
        <v>45</v>
      </c>
      <c r="I515" s="9" t="s">
        <v>46</v>
      </c>
      <c r="J515" s="9" t="s">
        <v>99</v>
      </c>
      <c r="K515" s="13">
        <v>0</v>
      </c>
      <c r="L515" s="14" t="str">
        <v>30K–40K</v>
      </c>
    </row>
    <row r="516" spans="1:12">
      <c r="A516" s="9" t="s">
        <v>2354</v>
      </c>
      <c r="B516" s="9" t="s">
        <v>2355</v>
      </c>
      <c r="C516" s="10">
        <v>44956</v>
      </c>
      <c r="D516" s="11">
        <v>20698</v>
      </c>
      <c r="E516" s="12" t="s">
        <v>26</v>
      </c>
      <c r="F516" s="9" t="s">
        <v>16</v>
      </c>
      <c r="G516" s="9" t="s">
        <v>2357</v>
      </c>
      <c r="H516" s="9" t="s">
        <v>45</v>
      </c>
      <c r="I516" s="9" t="s">
        <v>30</v>
      </c>
      <c r="J516" s="9" t="s">
        <v>39</v>
      </c>
      <c r="K516" s="13">
        <v>0</v>
      </c>
      <c r="L516" s="14" t="str">
        <v>20K–30K</v>
      </c>
    </row>
    <row r="517" spans="1:12">
      <c r="A517" s="9" t="s">
        <v>2358</v>
      </c>
      <c r="B517" s="9" t="s">
        <v>2359</v>
      </c>
      <c r="C517" s="10">
        <v>45097</v>
      </c>
      <c r="D517" s="11">
        <v>22738</v>
      </c>
      <c r="E517" s="12" t="s">
        <v>36</v>
      </c>
      <c r="F517" s="9" t="s">
        <v>16</v>
      </c>
      <c r="G517" s="9" t="s">
        <v>2361</v>
      </c>
      <c r="H517" s="9" t="s">
        <v>18</v>
      </c>
      <c r="I517" s="9" t="s">
        <v>19</v>
      </c>
      <c r="J517" s="9" t="s">
        <v>74</v>
      </c>
      <c r="K517" s="13">
        <v>0</v>
      </c>
      <c r="L517" s="14" t="str">
        <v>20K–30K</v>
      </c>
    </row>
    <row r="518" spans="1:12">
      <c r="A518" s="9" t="s">
        <v>2362</v>
      </c>
      <c r="B518" s="9" t="s">
        <v>2363</v>
      </c>
      <c r="C518" s="10">
        <v>45080</v>
      </c>
      <c r="D518" s="11">
        <v>10785</v>
      </c>
      <c r="E518" s="12" t="s">
        <v>36</v>
      </c>
      <c r="F518" s="9" t="s">
        <v>27</v>
      </c>
      <c r="G518" s="9" t="s">
        <v>2365</v>
      </c>
      <c r="H518" s="9" t="s">
        <v>45</v>
      </c>
      <c r="I518" s="9" t="s">
        <v>30</v>
      </c>
      <c r="J518" s="9" t="s">
        <v>74</v>
      </c>
      <c r="K518" s="13">
        <v>0</v>
      </c>
      <c r="L518" s="14" t="str">
        <v>10K–15K</v>
      </c>
    </row>
    <row r="519" spans="1:12">
      <c r="A519" s="9" t="s">
        <v>2366</v>
      </c>
      <c r="B519" s="9" t="s">
        <v>2367</v>
      </c>
      <c r="C519" s="10">
        <v>45130</v>
      </c>
      <c r="D519" s="11">
        <v>25091</v>
      </c>
      <c r="E519" s="12" t="s">
        <v>15</v>
      </c>
      <c r="F519" s="9" t="s">
        <v>51</v>
      </c>
      <c r="G519" s="9" t="s">
        <v>2369</v>
      </c>
      <c r="H519" s="9" t="s">
        <v>18</v>
      </c>
      <c r="I519" s="9" t="s">
        <v>46</v>
      </c>
      <c r="J519" s="9" t="s">
        <v>74</v>
      </c>
      <c r="K519" s="13">
        <v>0</v>
      </c>
      <c r="L519" s="14" t="str">
        <v>20K–30K</v>
      </c>
    </row>
    <row r="520" spans="1:12">
      <c r="A520" s="9" t="s">
        <v>2370</v>
      </c>
      <c r="B520" s="9" t="s">
        <v>2371</v>
      </c>
      <c r="C520" s="10">
        <v>45146</v>
      </c>
      <c r="D520" s="11">
        <v>15371</v>
      </c>
      <c r="E520" s="12" t="s">
        <v>36</v>
      </c>
      <c r="F520" s="9" t="s">
        <v>27</v>
      </c>
      <c r="G520" s="9" t="s">
        <v>2373</v>
      </c>
      <c r="H520" s="9" t="s">
        <v>57</v>
      </c>
      <c r="I520" s="9" t="s">
        <v>19</v>
      </c>
      <c r="J520" s="9" t="s">
        <v>39</v>
      </c>
      <c r="K520" s="13">
        <v>0</v>
      </c>
      <c r="L520" s="14" t="str">
        <v>15K–20K</v>
      </c>
    </row>
    <row r="521" spans="1:12">
      <c r="A521" s="9" t="s">
        <v>2374</v>
      </c>
      <c r="B521" s="9" t="s">
        <v>2375</v>
      </c>
      <c r="C521" s="10">
        <v>44949</v>
      </c>
      <c r="D521" s="11">
        <v>24718</v>
      </c>
      <c r="E521" s="12" t="s">
        <v>15</v>
      </c>
      <c r="F521" s="9" t="s">
        <v>16</v>
      </c>
      <c r="G521" s="9" t="s">
        <v>2377</v>
      </c>
      <c r="H521" s="9" t="s">
        <v>57</v>
      </c>
      <c r="I521" s="9" t="s">
        <v>19</v>
      </c>
      <c r="J521" s="9" t="s">
        <v>20</v>
      </c>
      <c r="K521" s="13">
        <v>0</v>
      </c>
      <c r="L521" s="14" t="str">
        <v>20K–30K</v>
      </c>
    </row>
    <row r="522" spans="1:12">
      <c r="A522" s="9" t="s">
        <v>2378</v>
      </c>
      <c r="B522" s="9" t="s">
        <v>2379</v>
      </c>
      <c r="C522" s="10">
        <v>45037</v>
      </c>
      <c r="D522" s="11">
        <v>19704</v>
      </c>
      <c r="E522" s="12" t="s">
        <v>26</v>
      </c>
      <c r="F522" s="9" t="s">
        <v>51</v>
      </c>
      <c r="G522" s="9" t="s">
        <v>2381</v>
      </c>
      <c r="H522" s="9" t="s">
        <v>57</v>
      </c>
      <c r="I522" s="9" t="s">
        <v>19</v>
      </c>
      <c r="J522" s="9" t="s">
        <v>20</v>
      </c>
      <c r="K522" s="13">
        <v>0</v>
      </c>
      <c r="L522" s="14" t="str">
        <v>15K–20K</v>
      </c>
    </row>
    <row r="523" spans="1:12">
      <c r="A523" s="9" t="s">
        <v>2382</v>
      </c>
      <c r="B523" s="9" t="s">
        <v>2383</v>
      </c>
      <c r="C523" s="10">
        <v>45226</v>
      </c>
      <c r="D523" s="11">
        <v>31697</v>
      </c>
      <c r="E523" s="12" t="s">
        <v>36</v>
      </c>
      <c r="F523" s="9" t="s">
        <v>51</v>
      </c>
      <c r="G523" s="9" t="s">
        <v>2386</v>
      </c>
      <c r="H523" s="9" t="s">
        <v>45</v>
      </c>
      <c r="I523" s="9" t="s">
        <v>30</v>
      </c>
      <c r="J523" s="9" t="s">
        <v>74</v>
      </c>
      <c r="K523" s="13">
        <v>0</v>
      </c>
      <c r="L523" s="14" t="str">
        <v>30K–40K</v>
      </c>
    </row>
    <row r="524" spans="1:12">
      <c r="A524" s="9" t="s">
        <v>2387</v>
      </c>
      <c r="B524" s="9" t="s">
        <v>2388</v>
      </c>
      <c r="C524" s="10">
        <v>45110</v>
      </c>
      <c r="D524" s="11">
        <v>26997</v>
      </c>
      <c r="E524" s="12" t="s">
        <v>15</v>
      </c>
      <c r="F524" s="9" t="s">
        <v>51</v>
      </c>
      <c r="G524" s="9" t="s">
        <v>2390</v>
      </c>
      <c r="H524" s="9" t="s">
        <v>57</v>
      </c>
      <c r="I524" s="9" t="s">
        <v>19</v>
      </c>
      <c r="J524" s="9" t="s">
        <v>20</v>
      </c>
      <c r="K524" s="13">
        <v>0</v>
      </c>
      <c r="L524" s="14" t="str">
        <v>20K–30K</v>
      </c>
    </row>
    <row r="525" spans="1:12">
      <c r="A525" s="9" t="s">
        <v>2391</v>
      </c>
      <c r="B525" s="9" t="s">
        <v>2392</v>
      </c>
      <c r="C525" s="10">
        <v>45180</v>
      </c>
      <c r="D525" s="11">
        <v>6064</v>
      </c>
      <c r="E525" s="12" t="s">
        <v>15</v>
      </c>
      <c r="F525" s="9" t="s">
        <v>16</v>
      </c>
      <c r="G525" s="9" t="s">
        <v>2395</v>
      </c>
      <c r="H525" s="9" t="s">
        <v>45</v>
      </c>
      <c r="I525" s="9" t="s">
        <v>30</v>
      </c>
      <c r="J525" s="9" t="s">
        <v>99</v>
      </c>
      <c r="K525" s="13">
        <v>0</v>
      </c>
      <c r="L525" s="14" t="str">
        <v>5K–10K</v>
      </c>
    </row>
    <row r="526" spans="1:12">
      <c r="A526" s="9" t="s">
        <v>2396</v>
      </c>
      <c r="B526" s="9" t="s">
        <v>2397</v>
      </c>
      <c r="C526" s="10">
        <v>45057</v>
      </c>
      <c r="D526" s="11">
        <v>43727</v>
      </c>
      <c r="E526" s="12" t="s">
        <v>15</v>
      </c>
      <c r="F526" s="9" t="s">
        <v>16</v>
      </c>
      <c r="G526" s="9" t="s">
        <v>2399</v>
      </c>
      <c r="H526" s="9" t="s">
        <v>29</v>
      </c>
      <c r="I526" s="9" t="s">
        <v>46</v>
      </c>
      <c r="J526" s="9" t="s">
        <v>39</v>
      </c>
      <c r="K526" s="13">
        <v>0</v>
      </c>
      <c r="L526" s="14" t="str">
        <v>40K+</v>
      </c>
    </row>
    <row r="527" spans="1:12">
      <c r="A527" s="9" t="s">
        <v>2400</v>
      </c>
      <c r="B527" s="9" t="s">
        <v>2401</v>
      </c>
      <c r="C527" s="10">
        <v>45080</v>
      </c>
      <c r="D527" s="11">
        <v>34496</v>
      </c>
      <c r="E527" s="12" t="s">
        <v>15</v>
      </c>
      <c r="F527" s="9" t="s">
        <v>51</v>
      </c>
      <c r="G527" s="9" t="s">
        <v>2403</v>
      </c>
      <c r="H527" s="9" t="s">
        <v>45</v>
      </c>
      <c r="I527" s="9" t="s">
        <v>46</v>
      </c>
      <c r="J527" s="9" t="s">
        <v>39</v>
      </c>
      <c r="K527" s="13">
        <v>1</v>
      </c>
      <c r="L527" s="14" t="str">
        <v>30K–40K</v>
      </c>
    </row>
    <row r="528" spans="1:12">
      <c r="A528" s="9" t="s">
        <v>2404</v>
      </c>
      <c r="B528" s="9" t="s">
        <v>2405</v>
      </c>
      <c r="C528" s="10">
        <v>45052</v>
      </c>
      <c r="D528" s="11">
        <v>25094</v>
      </c>
      <c r="E528" s="12" t="s">
        <v>36</v>
      </c>
      <c r="F528" s="9" t="s">
        <v>51</v>
      </c>
      <c r="G528" s="9" t="s">
        <v>2408</v>
      </c>
      <c r="H528" s="9" t="s">
        <v>57</v>
      </c>
      <c r="I528" s="9" t="s">
        <v>19</v>
      </c>
      <c r="J528" s="9" t="s">
        <v>20</v>
      </c>
      <c r="K528" s="13">
        <v>0</v>
      </c>
      <c r="L528" s="14" t="str">
        <v>20K–30K</v>
      </c>
    </row>
    <row r="529" spans="1:12">
      <c r="A529" s="9" t="s">
        <v>2409</v>
      </c>
      <c r="B529" s="9" t="s">
        <v>2410</v>
      </c>
      <c r="C529" s="10">
        <v>45047</v>
      </c>
      <c r="D529" s="11">
        <v>45637</v>
      </c>
      <c r="E529" s="12" t="s">
        <v>36</v>
      </c>
      <c r="F529" s="9" t="s">
        <v>27</v>
      </c>
      <c r="G529" s="9" t="s">
        <v>2412</v>
      </c>
      <c r="H529" s="9" t="s">
        <v>18</v>
      </c>
      <c r="I529" s="9" t="s">
        <v>68</v>
      </c>
      <c r="J529" s="9" t="s">
        <v>31</v>
      </c>
      <c r="K529" s="13">
        <v>0</v>
      </c>
      <c r="L529" s="14" t="str">
        <v>40K+</v>
      </c>
    </row>
    <row r="530" spans="1:12">
      <c r="A530" s="9" t="s">
        <v>2413</v>
      </c>
      <c r="B530" s="9" t="s">
        <v>2414</v>
      </c>
      <c r="C530" s="10">
        <v>45055</v>
      </c>
      <c r="D530" s="11">
        <v>1623</v>
      </c>
      <c r="E530" s="12" t="s">
        <v>36</v>
      </c>
      <c r="F530" s="9" t="s">
        <v>16</v>
      </c>
      <c r="G530" s="9" t="s">
        <v>2416</v>
      </c>
      <c r="H530" s="9" t="s">
        <v>29</v>
      </c>
      <c r="I530" s="9" t="s">
        <v>46</v>
      </c>
      <c r="J530" s="9" t="s">
        <v>31</v>
      </c>
      <c r="K530" s="13">
        <v>0</v>
      </c>
      <c r="L530" s="14" t="str">
        <v>0–5K</v>
      </c>
    </row>
    <row r="531" spans="1:12">
      <c r="A531" s="9" t="s">
        <v>2417</v>
      </c>
      <c r="B531" s="9" t="s">
        <v>2418</v>
      </c>
      <c r="C531" s="10">
        <v>45278</v>
      </c>
      <c r="D531" s="11">
        <v>14791</v>
      </c>
      <c r="E531" s="12" t="s">
        <v>26</v>
      </c>
      <c r="F531" s="9" t="s">
        <v>51</v>
      </c>
      <c r="G531" s="9" t="s">
        <v>2420</v>
      </c>
      <c r="H531" s="9" t="s">
        <v>18</v>
      </c>
      <c r="I531" s="9" t="s">
        <v>46</v>
      </c>
      <c r="J531" s="9" t="s">
        <v>39</v>
      </c>
      <c r="K531" s="13">
        <v>0</v>
      </c>
      <c r="L531" s="14" t="str">
        <v>10K–15K</v>
      </c>
    </row>
    <row r="532" spans="1:12">
      <c r="A532" s="9" t="s">
        <v>2421</v>
      </c>
      <c r="B532" s="9" t="s">
        <v>2422</v>
      </c>
      <c r="C532" s="10">
        <v>45111</v>
      </c>
      <c r="D532" s="11">
        <v>46814</v>
      </c>
      <c r="E532" s="12" t="s">
        <v>36</v>
      </c>
      <c r="F532" s="9" t="s">
        <v>16</v>
      </c>
      <c r="G532" s="9" t="s">
        <v>2424</v>
      </c>
      <c r="H532" s="9" t="s">
        <v>45</v>
      </c>
      <c r="I532" s="9" t="s">
        <v>68</v>
      </c>
      <c r="J532" s="9" t="s">
        <v>74</v>
      </c>
      <c r="K532" s="13">
        <v>0</v>
      </c>
      <c r="L532" s="14" t="str">
        <v>40K+</v>
      </c>
    </row>
    <row r="533" spans="1:12">
      <c r="A533" s="9" t="s">
        <v>2425</v>
      </c>
      <c r="B533" s="9" t="s">
        <v>2426</v>
      </c>
      <c r="C533" s="10">
        <v>45037</v>
      </c>
      <c r="D533" s="11">
        <v>30241</v>
      </c>
      <c r="E533" s="12" t="s">
        <v>15</v>
      </c>
      <c r="F533" s="9" t="s">
        <v>27</v>
      </c>
      <c r="G533" s="9" t="s">
        <v>2428</v>
      </c>
      <c r="H533" s="9" t="s">
        <v>18</v>
      </c>
      <c r="I533" s="9" t="s">
        <v>19</v>
      </c>
      <c r="J533" s="9" t="s">
        <v>20</v>
      </c>
      <c r="K533" s="13">
        <v>0</v>
      </c>
      <c r="L533" s="14" t="str">
        <v>30K–40K</v>
      </c>
    </row>
    <row r="534" spans="1:12">
      <c r="A534" s="9" t="s">
        <v>2429</v>
      </c>
      <c r="B534" s="9" t="s">
        <v>2430</v>
      </c>
      <c r="C534" s="10">
        <v>45125</v>
      </c>
      <c r="D534" s="11">
        <v>27173</v>
      </c>
      <c r="E534" s="12" t="s">
        <v>26</v>
      </c>
      <c r="F534" s="9" t="s">
        <v>16</v>
      </c>
      <c r="G534" s="9" t="s">
        <v>2432</v>
      </c>
      <c r="H534" s="9" t="s">
        <v>18</v>
      </c>
      <c r="I534" s="9" t="s">
        <v>46</v>
      </c>
      <c r="J534" s="9" t="s">
        <v>74</v>
      </c>
      <c r="K534" s="13">
        <v>0</v>
      </c>
      <c r="L534" s="14" t="str">
        <v>20K–30K</v>
      </c>
    </row>
    <row r="535" spans="1:12">
      <c r="A535" s="9" t="s">
        <v>2433</v>
      </c>
      <c r="B535" s="9" t="s">
        <v>2434</v>
      </c>
      <c r="C535" s="10">
        <v>45013</v>
      </c>
      <c r="D535" s="11">
        <v>6296</v>
      </c>
      <c r="E535" s="12" t="s">
        <v>36</v>
      </c>
      <c r="F535" s="9" t="s">
        <v>51</v>
      </c>
      <c r="G535" s="9" t="s">
        <v>2436</v>
      </c>
      <c r="H535" s="9" t="s">
        <v>18</v>
      </c>
      <c r="I535" s="9" t="s">
        <v>46</v>
      </c>
      <c r="J535" s="9" t="s">
        <v>99</v>
      </c>
      <c r="K535" s="13">
        <v>0</v>
      </c>
      <c r="L535" s="14" t="str">
        <v>5K–10K</v>
      </c>
    </row>
    <row r="536" spans="1:12">
      <c r="A536" s="9" t="s">
        <v>2437</v>
      </c>
      <c r="B536" s="9" t="s">
        <v>2438</v>
      </c>
      <c r="C536" s="10">
        <v>45117</v>
      </c>
      <c r="D536" s="11">
        <v>39335</v>
      </c>
      <c r="E536" s="12" t="s">
        <v>15</v>
      </c>
      <c r="F536" s="9" t="s">
        <v>27</v>
      </c>
      <c r="G536" s="9" t="s">
        <v>2441</v>
      </c>
      <c r="H536" s="9" t="s">
        <v>29</v>
      </c>
      <c r="I536" s="9" t="s">
        <v>46</v>
      </c>
      <c r="J536" s="9" t="s">
        <v>74</v>
      </c>
      <c r="K536" s="13">
        <v>0</v>
      </c>
      <c r="L536" s="14" t="str">
        <v>30K–40K</v>
      </c>
    </row>
    <row r="537" spans="1:12">
      <c r="A537" s="9" t="s">
        <v>2442</v>
      </c>
      <c r="B537" s="9" t="s">
        <v>2443</v>
      </c>
      <c r="C537" s="10">
        <v>45182</v>
      </c>
      <c r="D537" s="11">
        <v>37027</v>
      </c>
      <c r="E537" s="12" t="s">
        <v>15</v>
      </c>
      <c r="F537" s="9" t="s">
        <v>27</v>
      </c>
      <c r="G537" s="9" t="s">
        <v>2446</v>
      </c>
      <c r="H537" s="9" t="s">
        <v>18</v>
      </c>
      <c r="I537" s="9" t="s">
        <v>46</v>
      </c>
      <c r="J537" s="9" t="s">
        <v>74</v>
      </c>
      <c r="K537" s="13">
        <v>0</v>
      </c>
      <c r="L537" s="14" t="str">
        <v>30K–40K</v>
      </c>
    </row>
    <row r="538" spans="1:12">
      <c r="A538" s="9" t="s">
        <v>2447</v>
      </c>
      <c r="B538" s="9" t="s">
        <v>2448</v>
      </c>
      <c r="C538" s="10">
        <v>44973</v>
      </c>
      <c r="D538" s="11">
        <v>48261</v>
      </c>
      <c r="E538" s="12" t="s">
        <v>36</v>
      </c>
      <c r="F538" s="9" t="s">
        <v>16</v>
      </c>
      <c r="G538" s="9" t="s">
        <v>1616</v>
      </c>
      <c r="H538" s="9" t="s">
        <v>45</v>
      </c>
      <c r="I538" s="9" t="s">
        <v>30</v>
      </c>
      <c r="J538" s="9" t="s">
        <v>20</v>
      </c>
      <c r="K538" s="13">
        <v>0</v>
      </c>
      <c r="L538" s="14" t="str">
        <v>40K+</v>
      </c>
    </row>
    <row r="539" spans="1:12">
      <c r="A539" s="9" t="s">
        <v>2451</v>
      </c>
      <c r="B539" s="9" t="s">
        <v>2452</v>
      </c>
      <c r="C539" s="10">
        <v>45178</v>
      </c>
      <c r="D539" s="11">
        <v>22845</v>
      </c>
      <c r="E539" s="12" t="s">
        <v>36</v>
      </c>
      <c r="F539" s="9" t="s">
        <v>16</v>
      </c>
      <c r="G539" s="9" t="s">
        <v>2454</v>
      </c>
      <c r="H539" s="9" t="s">
        <v>57</v>
      </c>
      <c r="I539" s="9" t="s">
        <v>46</v>
      </c>
      <c r="J539" s="9" t="s">
        <v>20</v>
      </c>
      <c r="K539" s="13">
        <v>0</v>
      </c>
      <c r="L539" s="14" t="str">
        <v>20K–30K</v>
      </c>
    </row>
    <row r="540" spans="1:12">
      <c r="A540" s="9" t="s">
        <v>2455</v>
      </c>
      <c r="B540" s="9" t="s">
        <v>2456</v>
      </c>
      <c r="C540" s="10">
        <v>45016</v>
      </c>
      <c r="D540" s="11">
        <v>13187</v>
      </c>
      <c r="E540" s="12" t="s">
        <v>26</v>
      </c>
      <c r="F540" s="9" t="s">
        <v>51</v>
      </c>
      <c r="G540" s="9" t="s">
        <v>2458</v>
      </c>
      <c r="H540" s="9" t="s">
        <v>57</v>
      </c>
      <c r="I540" s="9" t="s">
        <v>68</v>
      </c>
      <c r="J540" s="9" t="s">
        <v>39</v>
      </c>
      <c r="K540" s="13">
        <v>0</v>
      </c>
      <c r="L540" s="14" t="str">
        <v>10K–15K</v>
      </c>
    </row>
    <row r="541" spans="1:12">
      <c r="A541" s="9" t="s">
        <v>2459</v>
      </c>
      <c r="B541" s="9" t="s">
        <v>2460</v>
      </c>
      <c r="C541" s="10">
        <v>45132</v>
      </c>
      <c r="D541" s="11">
        <v>12455</v>
      </c>
      <c r="E541" s="12" t="s">
        <v>26</v>
      </c>
      <c r="F541" s="9" t="s">
        <v>16</v>
      </c>
      <c r="G541" s="9" t="s">
        <v>2462</v>
      </c>
      <c r="H541" s="9" t="s">
        <v>38</v>
      </c>
      <c r="I541" s="9" t="s">
        <v>68</v>
      </c>
      <c r="J541" s="9" t="s">
        <v>74</v>
      </c>
      <c r="K541" s="13">
        <v>0</v>
      </c>
      <c r="L541" s="14" t="str">
        <v>10K–15K</v>
      </c>
    </row>
    <row r="542" spans="1:12">
      <c r="A542" s="9" t="s">
        <v>2463</v>
      </c>
      <c r="B542" s="9" t="s">
        <v>2464</v>
      </c>
      <c r="C542" s="10">
        <v>45067</v>
      </c>
      <c r="D542" s="11">
        <v>19520</v>
      </c>
      <c r="E542" s="12" t="s">
        <v>26</v>
      </c>
      <c r="F542" s="9" t="s">
        <v>27</v>
      </c>
      <c r="G542" s="9" t="s">
        <v>2466</v>
      </c>
      <c r="H542" s="9" t="s">
        <v>18</v>
      </c>
      <c r="I542" s="9" t="s">
        <v>19</v>
      </c>
      <c r="J542" s="9" t="s">
        <v>74</v>
      </c>
      <c r="K542" s="13">
        <v>0</v>
      </c>
      <c r="L542" s="14" t="str">
        <v>15K–20K</v>
      </c>
    </row>
    <row r="543" spans="1:12">
      <c r="A543" s="9" t="s">
        <v>2467</v>
      </c>
      <c r="B543" s="9" t="s">
        <v>2468</v>
      </c>
      <c r="C543" s="10">
        <v>45245</v>
      </c>
      <c r="D543" s="11">
        <v>13980</v>
      </c>
      <c r="E543" s="12" t="s">
        <v>26</v>
      </c>
      <c r="F543" s="9" t="s">
        <v>16</v>
      </c>
      <c r="G543" s="9" t="s">
        <v>2471</v>
      </c>
      <c r="H543" s="9" t="s">
        <v>18</v>
      </c>
      <c r="I543" s="9" t="s">
        <v>68</v>
      </c>
      <c r="J543" s="9" t="s">
        <v>99</v>
      </c>
      <c r="K543" s="13">
        <v>0</v>
      </c>
      <c r="L543" s="14" t="str">
        <v>10K–15K</v>
      </c>
    </row>
    <row r="544" spans="1:12">
      <c r="A544" s="9" t="s">
        <v>2472</v>
      </c>
      <c r="B544" s="9" t="s">
        <v>2473</v>
      </c>
      <c r="C544" s="10">
        <v>45220</v>
      </c>
      <c r="D544" s="11">
        <v>42342</v>
      </c>
      <c r="E544" s="12" t="s">
        <v>36</v>
      </c>
      <c r="F544" s="9" t="s">
        <v>16</v>
      </c>
      <c r="G544" s="9" t="s">
        <v>2475</v>
      </c>
      <c r="H544" s="9" t="s">
        <v>38</v>
      </c>
      <c r="I544" s="9" t="s">
        <v>30</v>
      </c>
      <c r="J544" s="9" t="s">
        <v>31</v>
      </c>
      <c r="K544" s="13">
        <v>0</v>
      </c>
      <c r="L544" s="14" t="str">
        <v>40K+</v>
      </c>
    </row>
    <row r="545" spans="1:12">
      <c r="A545" s="9" t="s">
        <v>2476</v>
      </c>
      <c r="B545" s="9" t="s">
        <v>2477</v>
      </c>
      <c r="C545" s="10">
        <v>45086</v>
      </c>
      <c r="D545" s="11">
        <v>38886</v>
      </c>
      <c r="E545" s="12" t="s">
        <v>15</v>
      </c>
      <c r="F545" s="9" t="s">
        <v>16</v>
      </c>
      <c r="G545" s="9" t="s">
        <v>2480</v>
      </c>
      <c r="H545" s="9" t="s">
        <v>18</v>
      </c>
      <c r="I545" s="9" t="s">
        <v>46</v>
      </c>
      <c r="J545" s="9" t="s">
        <v>74</v>
      </c>
      <c r="K545" s="13">
        <v>1</v>
      </c>
      <c r="L545" s="14" t="str">
        <v>30K–40K</v>
      </c>
    </row>
    <row r="546" spans="1:12">
      <c r="A546" s="9" t="s">
        <v>2481</v>
      </c>
      <c r="B546" s="9" t="s">
        <v>2482</v>
      </c>
      <c r="C546" s="10">
        <v>45242</v>
      </c>
      <c r="D546" s="11">
        <v>48807</v>
      </c>
      <c r="E546" s="12" t="s">
        <v>36</v>
      </c>
      <c r="F546" s="9" t="s">
        <v>27</v>
      </c>
      <c r="G546" s="9" t="s">
        <v>2484</v>
      </c>
      <c r="H546" s="9" t="s">
        <v>45</v>
      </c>
      <c r="I546" s="9" t="s">
        <v>68</v>
      </c>
      <c r="J546" s="9" t="s">
        <v>99</v>
      </c>
      <c r="K546" s="13">
        <v>0</v>
      </c>
      <c r="L546" s="14" t="str">
        <v>40K+</v>
      </c>
    </row>
    <row r="547" spans="1:12">
      <c r="A547" s="9" t="s">
        <v>2485</v>
      </c>
      <c r="B547" s="9" t="s">
        <v>2486</v>
      </c>
      <c r="C547" s="10">
        <v>45266</v>
      </c>
      <c r="D547" s="11">
        <v>6702</v>
      </c>
      <c r="E547" s="12" t="s">
        <v>26</v>
      </c>
      <c r="F547" s="9" t="s">
        <v>27</v>
      </c>
      <c r="G547" s="9" t="s">
        <v>2488</v>
      </c>
      <c r="H547" s="9" t="s">
        <v>18</v>
      </c>
      <c r="I547" s="9" t="s">
        <v>68</v>
      </c>
      <c r="J547" s="9" t="s">
        <v>20</v>
      </c>
      <c r="K547" s="13">
        <v>0</v>
      </c>
      <c r="L547" s="14" t="str">
        <v>5K–10K</v>
      </c>
    </row>
    <row r="548" spans="1:12">
      <c r="A548" s="9" t="s">
        <v>2489</v>
      </c>
      <c r="B548" s="9" t="s">
        <v>2490</v>
      </c>
      <c r="C548" s="10">
        <v>45223</v>
      </c>
      <c r="D548" s="11">
        <v>33906</v>
      </c>
      <c r="E548" s="12" t="s">
        <v>15</v>
      </c>
      <c r="F548" s="9" t="s">
        <v>51</v>
      </c>
      <c r="G548" s="9" t="s">
        <v>2492</v>
      </c>
      <c r="H548" s="9" t="s">
        <v>38</v>
      </c>
      <c r="I548" s="9" t="s">
        <v>30</v>
      </c>
      <c r="J548" s="9" t="s">
        <v>74</v>
      </c>
      <c r="K548" s="13">
        <v>0</v>
      </c>
      <c r="L548" s="14" t="str">
        <v>30K–40K</v>
      </c>
    </row>
    <row r="549" spans="1:12">
      <c r="A549" s="9" t="s">
        <v>2493</v>
      </c>
      <c r="B549" s="9" t="s">
        <v>2494</v>
      </c>
      <c r="C549" s="10">
        <v>45287</v>
      </c>
      <c r="D549" s="11">
        <v>22891</v>
      </c>
      <c r="E549" s="12" t="s">
        <v>36</v>
      </c>
      <c r="F549" s="9" t="s">
        <v>51</v>
      </c>
      <c r="G549" s="9" t="s">
        <v>2496</v>
      </c>
      <c r="H549" s="9" t="s">
        <v>45</v>
      </c>
      <c r="I549" s="9" t="s">
        <v>30</v>
      </c>
      <c r="J549" s="9" t="s">
        <v>39</v>
      </c>
      <c r="K549" s="13">
        <v>0</v>
      </c>
      <c r="L549" s="14" t="str">
        <v>20K–30K</v>
      </c>
    </row>
    <row r="550" spans="1:12">
      <c r="A550" s="9" t="s">
        <v>2497</v>
      </c>
      <c r="B550" s="9" t="s">
        <v>2498</v>
      </c>
      <c r="C550" s="10">
        <v>45016</v>
      </c>
      <c r="D550" s="11">
        <v>36173</v>
      </c>
      <c r="E550" s="12" t="s">
        <v>15</v>
      </c>
      <c r="F550" s="9" t="s">
        <v>16</v>
      </c>
      <c r="G550" s="9" t="s">
        <v>2500</v>
      </c>
      <c r="H550" s="9" t="s">
        <v>57</v>
      </c>
      <c r="I550" s="9" t="s">
        <v>19</v>
      </c>
      <c r="J550" s="9" t="s">
        <v>99</v>
      </c>
      <c r="K550" s="13">
        <v>0</v>
      </c>
      <c r="L550" s="14" t="str">
        <v>30K–40K</v>
      </c>
    </row>
    <row r="551" spans="1:12">
      <c r="A551" s="9" t="s">
        <v>2501</v>
      </c>
      <c r="B551" s="9" t="s">
        <v>2502</v>
      </c>
      <c r="C551" s="10">
        <v>45212</v>
      </c>
      <c r="D551" s="11">
        <v>28586</v>
      </c>
      <c r="E551" s="12" t="s">
        <v>26</v>
      </c>
      <c r="F551" s="9" t="s">
        <v>51</v>
      </c>
      <c r="G551" s="9" t="s">
        <v>2504</v>
      </c>
      <c r="H551" s="9" t="s">
        <v>29</v>
      </c>
      <c r="I551" s="9" t="s">
        <v>68</v>
      </c>
      <c r="J551" s="9" t="s">
        <v>74</v>
      </c>
      <c r="K551" s="13">
        <v>0</v>
      </c>
      <c r="L551" s="14" t="str">
        <v>20K–30K</v>
      </c>
    </row>
    <row r="552" spans="1:12">
      <c r="A552" s="9" t="s">
        <v>2505</v>
      </c>
      <c r="B552" s="9" t="s">
        <v>2506</v>
      </c>
      <c r="C552" s="10">
        <v>45211</v>
      </c>
      <c r="D552" s="11">
        <v>21650</v>
      </c>
      <c r="E552" s="12" t="s">
        <v>26</v>
      </c>
      <c r="F552" s="9" t="s">
        <v>27</v>
      </c>
      <c r="G552" s="9" t="s">
        <v>2508</v>
      </c>
      <c r="H552" s="9" t="s">
        <v>38</v>
      </c>
      <c r="I552" s="9" t="s">
        <v>46</v>
      </c>
      <c r="J552" s="9" t="s">
        <v>99</v>
      </c>
      <c r="K552" s="13">
        <v>0</v>
      </c>
      <c r="L552" s="14" t="str">
        <v>20K–30K</v>
      </c>
    </row>
    <row r="553" spans="1:12">
      <c r="A553" s="9" t="s">
        <v>2509</v>
      </c>
      <c r="B553" s="9" t="s">
        <v>2510</v>
      </c>
      <c r="C553" s="10">
        <v>44979</v>
      </c>
      <c r="D553" s="11">
        <v>30558</v>
      </c>
      <c r="E553" s="12" t="s">
        <v>36</v>
      </c>
      <c r="F553" s="9" t="s">
        <v>51</v>
      </c>
      <c r="G553" s="9" t="s">
        <v>2513</v>
      </c>
      <c r="H553" s="9" t="s">
        <v>38</v>
      </c>
      <c r="I553" s="9" t="s">
        <v>19</v>
      </c>
      <c r="J553" s="9" t="s">
        <v>74</v>
      </c>
      <c r="K553" s="13">
        <v>0</v>
      </c>
      <c r="L553" s="14" t="str">
        <v>30K–40K</v>
      </c>
    </row>
    <row r="554" spans="1:12">
      <c r="A554" s="9" t="s">
        <v>2514</v>
      </c>
      <c r="B554" s="9" t="s">
        <v>2515</v>
      </c>
      <c r="C554" s="10">
        <v>45225</v>
      </c>
      <c r="D554" s="11">
        <v>40303</v>
      </c>
      <c r="E554" s="12" t="s">
        <v>15</v>
      </c>
      <c r="F554" s="9" t="s">
        <v>51</v>
      </c>
      <c r="G554" s="9" t="s">
        <v>2518</v>
      </c>
      <c r="H554" s="9" t="s">
        <v>18</v>
      </c>
      <c r="I554" s="9" t="s">
        <v>68</v>
      </c>
      <c r="J554" s="9" t="s">
        <v>99</v>
      </c>
      <c r="K554" s="13">
        <v>0</v>
      </c>
      <c r="L554" s="14" t="str">
        <v>40K+</v>
      </c>
    </row>
    <row r="555" spans="1:12">
      <c r="A555" s="9" t="s">
        <v>2519</v>
      </c>
      <c r="B555" s="9" t="s">
        <v>2520</v>
      </c>
      <c r="C555" s="10">
        <v>45065</v>
      </c>
      <c r="D555" s="11">
        <v>24838</v>
      </c>
      <c r="E555" s="12" t="s">
        <v>36</v>
      </c>
      <c r="F555" s="9" t="s">
        <v>51</v>
      </c>
      <c r="G555" s="9" t="s">
        <v>2522</v>
      </c>
      <c r="H555" s="9" t="s">
        <v>29</v>
      </c>
      <c r="I555" s="9" t="s">
        <v>46</v>
      </c>
      <c r="J555" s="9" t="s">
        <v>74</v>
      </c>
      <c r="K555" s="13">
        <v>0</v>
      </c>
      <c r="L555" s="14" t="str">
        <v>20K–30K</v>
      </c>
    </row>
    <row r="556" spans="1:12">
      <c r="A556" s="9" t="s">
        <v>2523</v>
      </c>
      <c r="B556" s="9" t="s">
        <v>2524</v>
      </c>
      <c r="C556" s="10">
        <v>45139</v>
      </c>
      <c r="D556" s="11">
        <v>19398</v>
      </c>
      <c r="E556" s="12" t="s">
        <v>15</v>
      </c>
      <c r="F556" s="9" t="s">
        <v>51</v>
      </c>
      <c r="G556" s="9" t="s">
        <v>2526</v>
      </c>
      <c r="H556" s="9" t="s">
        <v>18</v>
      </c>
      <c r="I556" s="9" t="s">
        <v>46</v>
      </c>
      <c r="J556" s="9" t="s">
        <v>20</v>
      </c>
      <c r="K556" s="13">
        <v>0</v>
      </c>
      <c r="L556" s="14" t="str">
        <v>15K–20K</v>
      </c>
    </row>
    <row r="557" spans="1:12">
      <c r="A557" s="9" t="s">
        <v>2527</v>
      </c>
      <c r="B557" s="9" t="s">
        <v>2528</v>
      </c>
      <c r="C557" s="10">
        <v>45200</v>
      </c>
      <c r="D557" s="11">
        <v>3791</v>
      </c>
      <c r="E557" s="12" t="s">
        <v>26</v>
      </c>
      <c r="F557" s="9" t="s">
        <v>51</v>
      </c>
      <c r="G557" s="9" t="s">
        <v>2530</v>
      </c>
      <c r="H557" s="9" t="s">
        <v>57</v>
      </c>
      <c r="I557" s="9" t="s">
        <v>46</v>
      </c>
      <c r="J557" s="9" t="s">
        <v>39</v>
      </c>
      <c r="K557" s="13">
        <v>0</v>
      </c>
      <c r="L557" s="14" t="str">
        <v>0–5K</v>
      </c>
    </row>
    <row r="558" spans="1:12">
      <c r="A558" s="9" t="s">
        <v>2531</v>
      </c>
      <c r="B558" s="9" t="s">
        <v>2532</v>
      </c>
      <c r="C558" s="10">
        <v>45055</v>
      </c>
      <c r="D558" s="11">
        <v>12269</v>
      </c>
      <c r="E558" s="12" t="s">
        <v>15</v>
      </c>
      <c r="F558" s="9" t="s">
        <v>16</v>
      </c>
      <c r="G558" s="9" t="s">
        <v>2534</v>
      </c>
      <c r="H558" s="9" t="s">
        <v>45</v>
      </c>
      <c r="I558" s="9" t="s">
        <v>46</v>
      </c>
      <c r="J558" s="9" t="s">
        <v>20</v>
      </c>
      <c r="K558" s="13">
        <v>0</v>
      </c>
      <c r="L558" s="14" t="str">
        <v>10K–15K</v>
      </c>
    </row>
    <row r="559" spans="1:12">
      <c r="A559" s="9" t="s">
        <v>2535</v>
      </c>
      <c r="B559" s="9" t="s">
        <v>2536</v>
      </c>
      <c r="C559" s="10">
        <v>45094</v>
      </c>
      <c r="D559" s="11">
        <v>33167</v>
      </c>
      <c r="E559" s="12" t="s">
        <v>36</v>
      </c>
      <c r="F559" s="9" t="s">
        <v>51</v>
      </c>
      <c r="G559" s="9" t="s">
        <v>2538</v>
      </c>
      <c r="H559" s="9" t="s">
        <v>29</v>
      </c>
      <c r="I559" s="9" t="s">
        <v>68</v>
      </c>
      <c r="J559" s="9" t="s">
        <v>31</v>
      </c>
      <c r="K559" s="13">
        <v>0</v>
      </c>
      <c r="L559" s="14" t="str">
        <v>30K–40K</v>
      </c>
    </row>
    <row r="560" spans="1:12">
      <c r="A560" s="9" t="s">
        <v>2539</v>
      </c>
      <c r="B560" s="9" t="s">
        <v>2540</v>
      </c>
      <c r="C560" s="10">
        <v>44965</v>
      </c>
      <c r="D560" s="11">
        <v>40843</v>
      </c>
      <c r="E560" s="12" t="s">
        <v>36</v>
      </c>
      <c r="F560" s="9" t="s">
        <v>16</v>
      </c>
      <c r="G560" s="9" t="s">
        <v>2542</v>
      </c>
      <c r="H560" s="9" t="s">
        <v>38</v>
      </c>
      <c r="I560" s="9" t="s">
        <v>68</v>
      </c>
      <c r="J560" s="9" t="s">
        <v>99</v>
      </c>
      <c r="K560" s="13">
        <v>0</v>
      </c>
      <c r="L560" s="14" t="str">
        <v>40K+</v>
      </c>
    </row>
    <row r="561" spans="1:12">
      <c r="A561" s="9" t="s">
        <v>2543</v>
      </c>
      <c r="B561" s="9" t="s">
        <v>2544</v>
      </c>
      <c r="C561" s="10">
        <v>45120</v>
      </c>
      <c r="D561" s="11">
        <v>48289</v>
      </c>
      <c r="E561" s="12" t="s">
        <v>15</v>
      </c>
      <c r="F561" s="9" t="s">
        <v>16</v>
      </c>
      <c r="G561" s="9" t="s">
        <v>2546</v>
      </c>
      <c r="H561" s="9" t="s">
        <v>29</v>
      </c>
      <c r="I561" s="9" t="s">
        <v>30</v>
      </c>
      <c r="J561" s="9" t="s">
        <v>99</v>
      </c>
      <c r="K561" s="13">
        <v>0</v>
      </c>
      <c r="L561" s="14" t="str">
        <v>40K+</v>
      </c>
    </row>
    <row r="562" spans="1:12">
      <c r="A562" s="9" t="s">
        <v>2547</v>
      </c>
      <c r="B562" s="9" t="s">
        <v>2548</v>
      </c>
      <c r="C562" s="10">
        <v>44975</v>
      </c>
      <c r="D562" s="11">
        <v>21621</v>
      </c>
      <c r="E562" s="12" t="s">
        <v>15</v>
      </c>
      <c r="F562" s="9" t="s">
        <v>51</v>
      </c>
      <c r="G562" s="9" t="s">
        <v>2550</v>
      </c>
      <c r="H562" s="9" t="s">
        <v>38</v>
      </c>
      <c r="I562" s="9" t="s">
        <v>68</v>
      </c>
      <c r="J562" s="9" t="s">
        <v>31</v>
      </c>
      <c r="K562" s="13">
        <v>0</v>
      </c>
      <c r="L562" s="14" t="str">
        <v>20K–30K</v>
      </c>
    </row>
    <row r="563" spans="1:12">
      <c r="A563" s="9" t="s">
        <v>2551</v>
      </c>
      <c r="B563" s="9" t="s">
        <v>2552</v>
      </c>
      <c r="C563" s="10">
        <v>45141</v>
      </c>
      <c r="D563" s="11">
        <v>16323</v>
      </c>
      <c r="E563" s="12" t="s">
        <v>26</v>
      </c>
      <c r="F563" s="9" t="s">
        <v>27</v>
      </c>
      <c r="G563" s="9" t="s">
        <v>2554</v>
      </c>
      <c r="H563" s="9" t="s">
        <v>29</v>
      </c>
      <c r="I563" s="9" t="s">
        <v>46</v>
      </c>
      <c r="J563" s="9" t="s">
        <v>74</v>
      </c>
      <c r="K563" s="13">
        <v>0</v>
      </c>
      <c r="L563" s="14" t="str">
        <v>15K–20K</v>
      </c>
    </row>
    <row r="564" spans="1:12">
      <c r="A564" s="9" t="s">
        <v>2555</v>
      </c>
      <c r="B564" s="9" t="s">
        <v>2556</v>
      </c>
      <c r="C564" s="10">
        <v>44972</v>
      </c>
      <c r="D564" s="11">
        <v>13111</v>
      </c>
      <c r="E564" s="12" t="s">
        <v>26</v>
      </c>
      <c r="F564" s="9" t="s">
        <v>51</v>
      </c>
      <c r="G564" s="9" t="s">
        <v>2558</v>
      </c>
      <c r="H564" s="9" t="s">
        <v>29</v>
      </c>
      <c r="I564" s="9" t="s">
        <v>68</v>
      </c>
      <c r="J564" s="9" t="s">
        <v>99</v>
      </c>
      <c r="K564" s="13">
        <v>0</v>
      </c>
      <c r="L564" s="14" t="str">
        <v>10K–15K</v>
      </c>
    </row>
    <row r="565" spans="1:12">
      <c r="A565" s="9" t="s">
        <v>2559</v>
      </c>
      <c r="B565" s="9" t="s">
        <v>2560</v>
      </c>
      <c r="C565" s="10">
        <v>45049</v>
      </c>
      <c r="D565" s="11">
        <v>8179</v>
      </c>
      <c r="E565" s="12" t="s">
        <v>15</v>
      </c>
      <c r="F565" s="9" t="s">
        <v>51</v>
      </c>
      <c r="G565" s="9" t="s">
        <v>2563</v>
      </c>
      <c r="H565" s="9" t="s">
        <v>45</v>
      </c>
      <c r="I565" s="9" t="s">
        <v>30</v>
      </c>
      <c r="J565" s="9" t="s">
        <v>74</v>
      </c>
      <c r="K565" s="13">
        <v>0</v>
      </c>
      <c r="L565" s="14" t="str">
        <v>5K–10K</v>
      </c>
    </row>
    <row r="566" spans="1:12">
      <c r="A566" s="9" t="s">
        <v>2564</v>
      </c>
      <c r="B566" s="9" t="s">
        <v>2565</v>
      </c>
      <c r="C566" s="10">
        <v>45104</v>
      </c>
      <c r="D566" s="11">
        <v>14339</v>
      </c>
      <c r="E566" s="12" t="s">
        <v>36</v>
      </c>
      <c r="F566" s="9" t="s">
        <v>51</v>
      </c>
      <c r="G566" s="9" t="s">
        <v>2567</v>
      </c>
      <c r="H566" s="9" t="s">
        <v>18</v>
      </c>
      <c r="I566" s="9" t="s">
        <v>68</v>
      </c>
      <c r="J566" s="9" t="s">
        <v>31</v>
      </c>
      <c r="K566" s="13">
        <v>0</v>
      </c>
      <c r="L566" s="14" t="str">
        <v>10K–15K</v>
      </c>
    </row>
    <row r="567" spans="1:12">
      <c r="A567" s="9" t="s">
        <v>2568</v>
      </c>
      <c r="B567" s="9" t="s">
        <v>2569</v>
      </c>
      <c r="C567" s="10">
        <v>44949</v>
      </c>
      <c r="D567" s="11">
        <v>16647</v>
      </c>
      <c r="E567" s="12" t="s">
        <v>15</v>
      </c>
      <c r="F567" s="9" t="s">
        <v>51</v>
      </c>
      <c r="G567" s="9" t="s">
        <v>2571</v>
      </c>
      <c r="H567" s="9" t="s">
        <v>38</v>
      </c>
      <c r="I567" s="9" t="s">
        <v>19</v>
      </c>
      <c r="J567" s="9" t="s">
        <v>31</v>
      </c>
      <c r="K567" s="13">
        <v>0</v>
      </c>
      <c r="L567" s="14" t="str">
        <v>15K–20K</v>
      </c>
    </row>
    <row r="568" spans="1:12">
      <c r="A568" s="9" t="s">
        <v>2572</v>
      </c>
      <c r="B568" s="9" t="s">
        <v>2573</v>
      </c>
      <c r="C568" s="10">
        <v>45158</v>
      </c>
      <c r="D568" s="11">
        <v>24296</v>
      </c>
      <c r="E568" s="12" t="s">
        <v>36</v>
      </c>
      <c r="F568" s="9" t="s">
        <v>16</v>
      </c>
      <c r="G568" s="9" t="s">
        <v>2575</v>
      </c>
      <c r="H568" s="9" t="s">
        <v>45</v>
      </c>
      <c r="I568" s="9" t="s">
        <v>46</v>
      </c>
      <c r="J568" s="9" t="s">
        <v>39</v>
      </c>
      <c r="K568" s="13">
        <v>0</v>
      </c>
      <c r="L568" s="14" t="str">
        <v>20K–30K</v>
      </c>
    </row>
    <row r="569" spans="1:12">
      <c r="A569" s="9" t="s">
        <v>2576</v>
      </c>
      <c r="B569" s="9" t="s">
        <v>2577</v>
      </c>
      <c r="C569" s="10">
        <v>45275</v>
      </c>
      <c r="D569" s="11">
        <v>13607</v>
      </c>
      <c r="E569" s="12" t="s">
        <v>15</v>
      </c>
      <c r="F569" s="9" t="s">
        <v>51</v>
      </c>
      <c r="G569" s="9" t="s">
        <v>2580</v>
      </c>
      <c r="H569" s="9" t="s">
        <v>57</v>
      </c>
      <c r="I569" s="9" t="s">
        <v>30</v>
      </c>
      <c r="J569" s="9" t="s">
        <v>20</v>
      </c>
      <c r="K569" s="13">
        <v>0</v>
      </c>
      <c r="L569" s="14" t="str">
        <v>10K–15K</v>
      </c>
    </row>
    <row r="570" spans="1:12">
      <c r="A570" s="9" t="s">
        <v>2581</v>
      </c>
      <c r="B570" s="9" t="s">
        <v>2582</v>
      </c>
      <c r="C570" s="10">
        <v>45248</v>
      </c>
      <c r="D570" s="11">
        <v>19211</v>
      </c>
      <c r="E570" s="12" t="s">
        <v>26</v>
      </c>
      <c r="F570" s="9" t="s">
        <v>27</v>
      </c>
      <c r="G570" s="9" t="s">
        <v>2584</v>
      </c>
      <c r="H570" s="9" t="s">
        <v>57</v>
      </c>
      <c r="I570" s="9" t="s">
        <v>30</v>
      </c>
      <c r="J570" s="9" t="s">
        <v>31</v>
      </c>
      <c r="K570" s="13">
        <v>0</v>
      </c>
      <c r="L570" s="14" t="str">
        <v>15K–20K</v>
      </c>
    </row>
    <row r="571" spans="1:12">
      <c r="A571" s="9" t="s">
        <v>2585</v>
      </c>
      <c r="B571" s="9" t="s">
        <v>2586</v>
      </c>
      <c r="C571" s="10">
        <v>45268</v>
      </c>
      <c r="D571" s="11">
        <v>49337</v>
      </c>
      <c r="E571" s="12" t="s">
        <v>15</v>
      </c>
      <c r="F571" s="9" t="s">
        <v>27</v>
      </c>
      <c r="G571" s="9" t="s">
        <v>2588</v>
      </c>
      <c r="H571" s="9" t="s">
        <v>18</v>
      </c>
      <c r="I571" s="9" t="s">
        <v>68</v>
      </c>
      <c r="J571" s="9" t="s">
        <v>99</v>
      </c>
      <c r="K571" s="13">
        <v>0</v>
      </c>
      <c r="L571" s="14" t="str">
        <v>40K+</v>
      </c>
    </row>
    <row r="572" spans="1:12">
      <c r="A572" s="9" t="s">
        <v>2589</v>
      </c>
      <c r="B572" s="9" t="s">
        <v>2590</v>
      </c>
      <c r="C572" s="10">
        <v>45249</v>
      </c>
      <c r="D572" s="11">
        <v>7433</v>
      </c>
      <c r="E572" s="12" t="s">
        <v>15</v>
      </c>
      <c r="F572" s="9" t="s">
        <v>27</v>
      </c>
      <c r="G572" s="9" t="s">
        <v>2592</v>
      </c>
      <c r="H572" s="9" t="s">
        <v>18</v>
      </c>
      <c r="I572" s="9" t="s">
        <v>46</v>
      </c>
      <c r="J572" s="9" t="s">
        <v>99</v>
      </c>
      <c r="K572" s="13">
        <v>0</v>
      </c>
      <c r="L572" s="14" t="str">
        <v>5K–10K</v>
      </c>
    </row>
    <row r="573" spans="1:12">
      <c r="A573" s="9" t="s">
        <v>2593</v>
      </c>
      <c r="B573" s="9" t="s">
        <v>2594</v>
      </c>
      <c r="C573" s="10">
        <v>44959</v>
      </c>
      <c r="D573" s="11">
        <v>29818</v>
      </c>
      <c r="E573" s="12" t="s">
        <v>15</v>
      </c>
      <c r="F573" s="9" t="s">
        <v>51</v>
      </c>
      <c r="G573" s="9" t="s">
        <v>2596</v>
      </c>
      <c r="H573" s="9" t="s">
        <v>57</v>
      </c>
      <c r="I573" s="9" t="s">
        <v>46</v>
      </c>
      <c r="J573" s="9" t="s">
        <v>31</v>
      </c>
      <c r="K573" s="13">
        <v>0</v>
      </c>
      <c r="L573" s="14" t="str">
        <v>20K–30K</v>
      </c>
    </row>
    <row r="574" spans="1:12">
      <c r="A574" s="9" t="s">
        <v>2597</v>
      </c>
      <c r="B574" s="9" t="s">
        <v>2598</v>
      </c>
      <c r="C574" s="10">
        <v>45253</v>
      </c>
      <c r="D574" s="11">
        <v>23536</v>
      </c>
      <c r="E574" s="12" t="s">
        <v>26</v>
      </c>
      <c r="F574" s="9" t="s">
        <v>27</v>
      </c>
      <c r="G574" s="9" t="s">
        <v>2601</v>
      </c>
      <c r="H574" s="9" t="s">
        <v>18</v>
      </c>
      <c r="I574" s="9" t="s">
        <v>30</v>
      </c>
      <c r="J574" s="9" t="s">
        <v>99</v>
      </c>
      <c r="K574" s="13">
        <v>0</v>
      </c>
      <c r="L574" s="14" t="str">
        <v>20K–30K</v>
      </c>
    </row>
    <row r="575" spans="1:12">
      <c r="A575" s="9" t="s">
        <v>2602</v>
      </c>
      <c r="B575" s="9" t="s">
        <v>2603</v>
      </c>
      <c r="C575" s="10">
        <v>45029</v>
      </c>
      <c r="D575" s="11">
        <v>32037</v>
      </c>
      <c r="E575" s="12" t="s">
        <v>36</v>
      </c>
      <c r="F575" s="9" t="s">
        <v>51</v>
      </c>
      <c r="G575" s="9" t="s">
        <v>2605</v>
      </c>
      <c r="H575" s="9" t="s">
        <v>57</v>
      </c>
      <c r="I575" s="9" t="s">
        <v>68</v>
      </c>
      <c r="J575" s="9" t="s">
        <v>31</v>
      </c>
      <c r="K575" s="13">
        <v>0</v>
      </c>
      <c r="L575" s="14" t="str">
        <v>30K–40K</v>
      </c>
    </row>
    <row r="576" spans="1:12">
      <c r="A576" s="9" t="s">
        <v>2606</v>
      </c>
      <c r="B576" s="9" t="s">
        <v>2607</v>
      </c>
      <c r="C576" s="10">
        <v>45078</v>
      </c>
      <c r="D576" s="11">
        <v>14270</v>
      </c>
      <c r="E576" s="12" t="s">
        <v>36</v>
      </c>
      <c r="F576" s="9" t="s">
        <v>51</v>
      </c>
      <c r="G576" s="9" t="s">
        <v>2610</v>
      </c>
      <c r="H576" s="9" t="s">
        <v>38</v>
      </c>
      <c r="I576" s="9" t="s">
        <v>19</v>
      </c>
      <c r="J576" s="9" t="s">
        <v>39</v>
      </c>
      <c r="K576" s="13">
        <v>0</v>
      </c>
      <c r="L576" s="14" t="str">
        <v>10K–15K</v>
      </c>
    </row>
    <row r="577" spans="1:12">
      <c r="A577" s="9" t="s">
        <v>2611</v>
      </c>
      <c r="B577" s="9" t="s">
        <v>2612</v>
      </c>
      <c r="C577" s="10">
        <v>45049</v>
      </c>
      <c r="D577" s="11">
        <v>22006</v>
      </c>
      <c r="E577" s="12" t="s">
        <v>36</v>
      </c>
      <c r="F577" s="9" t="s">
        <v>51</v>
      </c>
      <c r="G577" s="9" t="s">
        <v>2614</v>
      </c>
      <c r="H577" s="9" t="s">
        <v>29</v>
      </c>
      <c r="I577" s="9" t="s">
        <v>19</v>
      </c>
      <c r="J577" s="9" t="s">
        <v>74</v>
      </c>
      <c r="K577" s="13">
        <v>0</v>
      </c>
      <c r="L577" s="14" t="str">
        <v>20K–30K</v>
      </c>
    </row>
    <row r="578" spans="1:12">
      <c r="A578" s="9" t="s">
        <v>2615</v>
      </c>
      <c r="B578" s="9" t="s">
        <v>2616</v>
      </c>
      <c r="C578" s="10">
        <v>45009</v>
      </c>
      <c r="D578" s="11">
        <v>7923</v>
      </c>
      <c r="E578" s="12" t="s">
        <v>15</v>
      </c>
      <c r="F578" s="9" t="s">
        <v>27</v>
      </c>
      <c r="G578" s="9" t="s">
        <v>2619</v>
      </c>
      <c r="H578" s="9" t="s">
        <v>57</v>
      </c>
      <c r="I578" s="9" t="s">
        <v>30</v>
      </c>
      <c r="J578" s="9" t="s">
        <v>31</v>
      </c>
      <c r="K578" s="13">
        <v>0</v>
      </c>
      <c r="L578" s="14" t="str">
        <v>5K–10K</v>
      </c>
    </row>
    <row r="579" spans="1:12">
      <c r="A579" s="9" t="s">
        <v>2620</v>
      </c>
      <c r="B579" s="9" t="s">
        <v>2621</v>
      </c>
      <c r="C579" s="10">
        <v>45029</v>
      </c>
      <c r="D579" s="11">
        <v>13899</v>
      </c>
      <c r="E579" s="12" t="s">
        <v>26</v>
      </c>
      <c r="F579" s="9" t="s">
        <v>51</v>
      </c>
      <c r="G579" s="9" t="s">
        <v>2623</v>
      </c>
      <c r="H579" s="9" t="s">
        <v>29</v>
      </c>
      <c r="I579" s="9" t="s">
        <v>46</v>
      </c>
      <c r="J579" s="9" t="s">
        <v>20</v>
      </c>
      <c r="K579" s="13">
        <v>0</v>
      </c>
      <c r="L579" s="14" t="str">
        <v>10K–15K</v>
      </c>
    </row>
    <row r="580" spans="1:12">
      <c r="A580" s="9" t="s">
        <v>2624</v>
      </c>
      <c r="B580" s="9" t="s">
        <v>2625</v>
      </c>
      <c r="C580" s="10">
        <v>45016</v>
      </c>
      <c r="D580" s="11">
        <v>36778</v>
      </c>
      <c r="E580" s="12" t="s">
        <v>15</v>
      </c>
      <c r="F580" s="9" t="s">
        <v>27</v>
      </c>
      <c r="G580" s="9" t="s">
        <v>2627</v>
      </c>
      <c r="H580" s="9" t="s">
        <v>57</v>
      </c>
      <c r="I580" s="9" t="s">
        <v>19</v>
      </c>
      <c r="J580" s="9" t="s">
        <v>99</v>
      </c>
      <c r="K580" s="13">
        <v>0</v>
      </c>
      <c r="L580" s="14" t="str">
        <v>30K–40K</v>
      </c>
    </row>
    <row r="581" spans="1:12">
      <c r="A581" s="9" t="s">
        <v>2628</v>
      </c>
      <c r="B581" s="9" t="s">
        <v>2629</v>
      </c>
      <c r="C581" s="10">
        <v>45165</v>
      </c>
      <c r="D581" s="11">
        <v>5468</v>
      </c>
      <c r="E581" s="12" t="s">
        <v>26</v>
      </c>
      <c r="F581" s="9" t="s">
        <v>51</v>
      </c>
      <c r="G581" s="9" t="s">
        <v>2632</v>
      </c>
      <c r="H581" s="9" t="s">
        <v>18</v>
      </c>
      <c r="I581" s="9" t="s">
        <v>19</v>
      </c>
      <c r="J581" s="9" t="s">
        <v>20</v>
      </c>
      <c r="K581" s="13">
        <v>0</v>
      </c>
      <c r="L581" s="14" t="str">
        <v>5K–10K</v>
      </c>
    </row>
    <row r="582" spans="1:12">
      <c r="A582" s="9" t="s">
        <v>2633</v>
      </c>
      <c r="B582" s="9" t="s">
        <v>2634</v>
      </c>
      <c r="C582" s="10">
        <v>45006</v>
      </c>
      <c r="D582" s="11">
        <v>22766</v>
      </c>
      <c r="E582" s="12" t="s">
        <v>26</v>
      </c>
      <c r="F582" s="9" t="s">
        <v>27</v>
      </c>
      <c r="G582" s="9" t="s">
        <v>2636</v>
      </c>
      <c r="H582" s="9" t="s">
        <v>29</v>
      </c>
      <c r="I582" s="9" t="s">
        <v>46</v>
      </c>
      <c r="J582" s="9" t="s">
        <v>31</v>
      </c>
      <c r="K582" s="13">
        <v>0</v>
      </c>
      <c r="L582" s="14" t="str">
        <v>20K–30K</v>
      </c>
    </row>
    <row r="583" spans="1:12">
      <c r="A583" s="9" t="s">
        <v>2637</v>
      </c>
      <c r="B583" s="9" t="s">
        <v>2638</v>
      </c>
      <c r="C583" s="10">
        <v>45040</v>
      </c>
      <c r="D583" s="11">
        <v>17468</v>
      </c>
      <c r="E583" s="12" t="s">
        <v>15</v>
      </c>
      <c r="F583" s="9" t="s">
        <v>16</v>
      </c>
      <c r="G583" s="9" t="s">
        <v>2641</v>
      </c>
      <c r="H583" s="9" t="s">
        <v>38</v>
      </c>
      <c r="I583" s="9" t="s">
        <v>19</v>
      </c>
      <c r="J583" s="9" t="s">
        <v>20</v>
      </c>
      <c r="K583" s="13">
        <v>0</v>
      </c>
      <c r="L583" s="14" t="str">
        <v>15K–20K</v>
      </c>
    </row>
    <row r="584" spans="1:12">
      <c r="A584" s="9" t="s">
        <v>2642</v>
      </c>
      <c r="B584" s="9" t="s">
        <v>2643</v>
      </c>
      <c r="C584" s="10">
        <v>45082</v>
      </c>
      <c r="D584" s="11">
        <v>26541</v>
      </c>
      <c r="E584" s="12" t="s">
        <v>36</v>
      </c>
      <c r="F584" s="9" t="s">
        <v>16</v>
      </c>
      <c r="G584" s="9" t="s">
        <v>2645</v>
      </c>
      <c r="H584" s="9" t="s">
        <v>38</v>
      </c>
      <c r="I584" s="9" t="s">
        <v>19</v>
      </c>
      <c r="J584" s="9" t="s">
        <v>74</v>
      </c>
      <c r="K584" s="13">
        <v>0</v>
      </c>
      <c r="L584" s="14" t="str">
        <v>20K–30K</v>
      </c>
    </row>
    <row r="585" spans="1:12">
      <c r="A585" s="9" t="s">
        <v>2646</v>
      </c>
      <c r="B585" s="9" t="s">
        <v>2647</v>
      </c>
      <c r="C585" s="10">
        <v>45268</v>
      </c>
      <c r="D585" s="11">
        <v>7565</v>
      </c>
      <c r="E585" s="12" t="s">
        <v>15</v>
      </c>
      <c r="F585" s="9" t="s">
        <v>27</v>
      </c>
      <c r="G585" s="9" t="s">
        <v>2649</v>
      </c>
      <c r="H585" s="9" t="s">
        <v>18</v>
      </c>
      <c r="I585" s="9" t="s">
        <v>68</v>
      </c>
      <c r="J585" s="9" t="s">
        <v>20</v>
      </c>
      <c r="K585" s="13">
        <v>0</v>
      </c>
      <c r="L585" s="14" t="str">
        <v>5K–10K</v>
      </c>
    </row>
    <row r="586" spans="1:12">
      <c r="A586" s="9" t="s">
        <v>2650</v>
      </c>
      <c r="B586" s="9" t="s">
        <v>2651</v>
      </c>
      <c r="C586" s="10">
        <v>44928</v>
      </c>
      <c r="D586" s="11">
        <v>1346</v>
      </c>
      <c r="E586" s="12" t="s">
        <v>26</v>
      </c>
      <c r="F586" s="9" t="s">
        <v>16</v>
      </c>
      <c r="G586" s="9" t="s">
        <v>2653</v>
      </c>
      <c r="H586" s="9" t="s">
        <v>57</v>
      </c>
      <c r="I586" s="9" t="s">
        <v>30</v>
      </c>
      <c r="J586" s="9" t="s">
        <v>20</v>
      </c>
      <c r="K586" s="13">
        <v>0</v>
      </c>
      <c r="L586" s="14" t="str">
        <v>0–5K</v>
      </c>
    </row>
    <row r="587" spans="1:12">
      <c r="A587" s="9" t="s">
        <v>2654</v>
      </c>
      <c r="B587" s="9" t="s">
        <v>2655</v>
      </c>
      <c r="C587" s="10">
        <v>45192</v>
      </c>
      <c r="D587" s="11">
        <v>35370</v>
      </c>
      <c r="E587" s="12" t="s">
        <v>26</v>
      </c>
      <c r="F587" s="9" t="s">
        <v>27</v>
      </c>
      <c r="G587" s="9" t="s">
        <v>2657</v>
      </c>
      <c r="H587" s="9" t="s">
        <v>57</v>
      </c>
      <c r="I587" s="9" t="s">
        <v>46</v>
      </c>
      <c r="J587" s="9" t="s">
        <v>20</v>
      </c>
      <c r="K587" s="13">
        <v>0</v>
      </c>
      <c r="L587" s="14" t="str">
        <v>30K–40K</v>
      </c>
    </row>
    <row r="588" spans="1:12">
      <c r="A588" s="9" t="s">
        <v>2658</v>
      </c>
      <c r="B588" s="9" t="s">
        <v>2659</v>
      </c>
      <c r="C588" s="10">
        <v>45042</v>
      </c>
      <c r="D588" s="11">
        <v>4560</v>
      </c>
      <c r="E588" s="12" t="s">
        <v>36</v>
      </c>
      <c r="F588" s="9" t="s">
        <v>27</v>
      </c>
      <c r="G588" s="9" t="s">
        <v>2662</v>
      </c>
      <c r="H588" s="9" t="s">
        <v>29</v>
      </c>
      <c r="I588" s="9" t="s">
        <v>19</v>
      </c>
      <c r="J588" s="9" t="s">
        <v>74</v>
      </c>
      <c r="K588" s="13">
        <v>0</v>
      </c>
      <c r="L588" s="14" t="str">
        <v>0–5K</v>
      </c>
    </row>
    <row r="589" spans="1:12">
      <c r="A589" s="9" t="s">
        <v>2663</v>
      </c>
      <c r="B589" s="9" t="s">
        <v>2664</v>
      </c>
      <c r="C589" s="10">
        <v>45264</v>
      </c>
      <c r="D589" s="11">
        <v>34096</v>
      </c>
      <c r="E589" s="12" t="s">
        <v>26</v>
      </c>
      <c r="F589" s="9" t="s">
        <v>27</v>
      </c>
      <c r="G589" s="9" t="s">
        <v>2666</v>
      </c>
      <c r="H589" s="9" t="s">
        <v>18</v>
      </c>
      <c r="I589" s="9" t="s">
        <v>30</v>
      </c>
      <c r="J589" s="9" t="s">
        <v>74</v>
      </c>
      <c r="K589" s="13">
        <v>0</v>
      </c>
      <c r="L589" s="14" t="str">
        <v>30K–40K</v>
      </c>
    </row>
    <row r="590" spans="1:12">
      <c r="A590" s="9" t="s">
        <v>2667</v>
      </c>
      <c r="B590" s="9" t="s">
        <v>2668</v>
      </c>
      <c r="C590" s="10">
        <v>44991</v>
      </c>
      <c r="D590" s="11">
        <v>34720</v>
      </c>
      <c r="E590" s="12" t="s">
        <v>15</v>
      </c>
      <c r="F590" s="9" t="s">
        <v>51</v>
      </c>
      <c r="G590" s="9" t="s">
        <v>2670</v>
      </c>
      <c r="H590" s="9" t="s">
        <v>38</v>
      </c>
      <c r="I590" s="9" t="s">
        <v>68</v>
      </c>
      <c r="J590" s="9" t="s">
        <v>99</v>
      </c>
      <c r="K590" s="13">
        <v>0</v>
      </c>
      <c r="L590" s="14" t="str">
        <v>30K–40K</v>
      </c>
    </row>
    <row r="591" spans="1:12">
      <c r="A591" s="9" t="s">
        <v>2671</v>
      </c>
      <c r="B591" s="9" t="s">
        <v>2672</v>
      </c>
      <c r="C591" s="10">
        <v>45174</v>
      </c>
      <c r="D591" s="11">
        <v>39085</v>
      </c>
      <c r="E591" s="12" t="s">
        <v>26</v>
      </c>
      <c r="F591" s="9" t="s">
        <v>27</v>
      </c>
      <c r="G591" s="9" t="s">
        <v>2674</v>
      </c>
      <c r="H591" s="9" t="s">
        <v>57</v>
      </c>
      <c r="I591" s="9" t="s">
        <v>19</v>
      </c>
      <c r="J591" s="9" t="s">
        <v>39</v>
      </c>
      <c r="K591" s="13">
        <v>0</v>
      </c>
      <c r="L591" s="14" t="str">
        <v>30K–40K</v>
      </c>
    </row>
    <row r="592" spans="1:12">
      <c r="A592" s="9" t="s">
        <v>2675</v>
      </c>
      <c r="B592" s="9" t="s">
        <v>2676</v>
      </c>
      <c r="C592" s="10">
        <v>45250</v>
      </c>
      <c r="D592" s="11">
        <v>40380</v>
      </c>
      <c r="E592" s="12" t="s">
        <v>36</v>
      </c>
      <c r="F592" s="9" t="s">
        <v>27</v>
      </c>
      <c r="G592" s="9" t="s">
        <v>2678</v>
      </c>
      <c r="H592" s="9" t="s">
        <v>45</v>
      </c>
      <c r="I592" s="9" t="s">
        <v>19</v>
      </c>
      <c r="J592" s="9" t="s">
        <v>31</v>
      </c>
      <c r="K592" s="13">
        <v>1</v>
      </c>
      <c r="L592" s="14" t="str">
        <v>40K+</v>
      </c>
    </row>
    <row r="593" spans="1:12">
      <c r="A593" s="9" t="s">
        <v>2679</v>
      </c>
      <c r="B593" s="9" t="s">
        <v>2680</v>
      </c>
      <c r="C593" s="10">
        <v>45116</v>
      </c>
      <c r="D593" s="11">
        <v>7054</v>
      </c>
      <c r="E593" s="12" t="s">
        <v>15</v>
      </c>
      <c r="F593" s="9" t="s">
        <v>16</v>
      </c>
      <c r="G593" s="9" t="s">
        <v>2683</v>
      </c>
      <c r="H593" s="9" t="s">
        <v>38</v>
      </c>
      <c r="I593" s="9" t="s">
        <v>46</v>
      </c>
      <c r="J593" s="9" t="s">
        <v>31</v>
      </c>
      <c r="K593" s="13">
        <v>0</v>
      </c>
      <c r="L593" s="14" t="str">
        <v>5K–10K</v>
      </c>
    </row>
    <row r="594" spans="1:12">
      <c r="A594" s="9" t="s">
        <v>2684</v>
      </c>
      <c r="B594" s="9" t="s">
        <v>2685</v>
      </c>
      <c r="C594" s="10">
        <v>44981</v>
      </c>
      <c r="D594" s="11">
        <v>39719</v>
      </c>
      <c r="E594" s="12" t="s">
        <v>15</v>
      </c>
      <c r="F594" s="9" t="s">
        <v>27</v>
      </c>
      <c r="G594" s="9" t="s">
        <v>2688</v>
      </c>
      <c r="H594" s="9" t="s">
        <v>57</v>
      </c>
      <c r="I594" s="9" t="s">
        <v>46</v>
      </c>
      <c r="J594" s="9" t="s">
        <v>99</v>
      </c>
      <c r="K594" s="13">
        <v>0</v>
      </c>
      <c r="L594" s="14" t="str">
        <v>30K–40K</v>
      </c>
    </row>
    <row r="595" spans="1:12">
      <c r="A595" s="9" t="s">
        <v>2689</v>
      </c>
      <c r="B595" s="9" t="s">
        <v>2690</v>
      </c>
      <c r="C595" s="10">
        <v>45219</v>
      </c>
      <c r="D595" s="11">
        <v>3522</v>
      </c>
      <c r="E595" s="12" t="s">
        <v>26</v>
      </c>
      <c r="F595" s="9" t="s">
        <v>27</v>
      </c>
      <c r="G595" s="9" t="s">
        <v>2692</v>
      </c>
      <c r="H595" s="9" t="s">
        <v>18</v>
      </c>
      <c r="I595" s="9" t="s">
        <v>46</v>
      </c>
      <c r="J595" s="9" t="s">
        <v>99</v>
      </c>
      <c r="K595" s="13">
        <v>0</v>
      </c>
      <c r="L595" s="14" t="str">
        <v>0–5K</v>
      </c>
    </row>
    <row r="596" spans="1:12">
      <c r="A596" s="9" t="s">
        <v>2693</v>
      </c>
      <c r="B596" s="9" t="s">
        <v>2694</v>
      </c>
      <c r="C596" s="10">
        <v>45053</v>
      </c>
      <c r="D596" s="11">
        <v>10702</v>
      </c>
      <c r="E596" s="12" t="s">
        <v>15</v>
      </c>
      <c r="F596" s="9" t="s">
        <v>16</v>
      </c>
      <c r="G596" s="9" t="s">
        <v>2697</v>
      </c>
      <c r="H596" s="9" t="s">
        <v>29</v>
      </c>
      <c r="I596" s="9" t="s">
        <v>30</v>
      </c>
      <c r="J596" s="9" t="s">
        <v>20</v>
      </c>
      <c r="K596" s="13">
        <v>0</v>
      </c>
      <c r="L596" s="14" t="str">
        <v>10K–15K</v>
      </c>
    </row>
    <row r="597" spans="1:12">
      <c r="A597" s="9" t="s">
        <v>2698</v>
      </c>
      <c r="B597" s="9" t="s">
        <v>2699</v>
      </c>
      <c r="C597" s="10">
        <v>44946</v>
      </c>
      <c r="D597" s="11">
        <v>21811</v>
      </c>
      <c r="E597" s="12" t="s">
        <v>26</v>
      </c>
      <c r="F597" s="9" t="s">
        <v>51</v>
      </c>
      <c r="G597" s="9" t="s">
        <v>2702</v>
      </c>
      <c r="H597" s="9" t="s">
        <v>57</v>
      </c>
      <c r="I597" s="9" t="s">
        <v>30</v>
      </c>
      <c r="J597" s="9" t="s">
        <v>31</v>
      </c>
      <c r="K597" s="13">
        <v>0</v>
      </c>
      <c r="L597" s="14" t="str">
        <v>20K–30K</v>
      </c>
    </row>
    <row r="598" spans="1:12">
      <c r="A598" s="9" t="s">
        <v>2703</v>
      </c>
      <c r="B598" s="9" t="s">
        <v>2704</v>
      </c>
      <c r="C598" s="10">
        <v>45124</v>
      </c>
      <c r="D598" s="11">
        <v>19760</v>
      </c>
      <c r="E598" s="12" t="s">
        <v>36</v>
      </c>
      <c r="F598" s="9" t="s">
        <v>51</v>
      </c>
      <c r="G598" s="9" t="s">
        <v>2706</v>
      </c>
      <c r="H598" s="9" t="s">
        <v>29</v>
      </c>
      <c r="I598" s="9" t="s">
        <v>68</v>
      </c>
      <c r="J598" s="9" t="s">
        <v>99</v>
      </c>
      <c r="K598" s="13">
        <v>0</v>
      </c>
      <c r="L598" s="14" t="str">
        <v>15K–20K</v>
      </c>
    </row>
    <row r="599" spans="1:12">
      <c r="A599" s="9" t="s">
        <v>2707</v>
      </c>
      <c r="B599" s="9" t="s">
        <v>2708</v>
      </c>
      <c r="C599" s="10">
        <v>45139</v>
      </c>
      <c r="D599" s="11">
        <v>30478</v>
      </c>
      <c r="E599" s="12" t="s">
        <v>36</v>
      </c>
      <c r="F599" s="9" t="s">
        <v>16</v>
      </c>
      <c r="G599" s="9" t="s">
        <v>2710</v>
      </c>
      <c r="H599" s="9" t="s">
        <v>29</v>
      </c>
      <c r="I599" s="9" t="s">
        <v>68</v>
      </c>
      <c r="J599" s="9" t="s">
        <v>99</v>
      </c>
      <c r="K599" s="13">
        <v>0</v>
      </c>
      <c r="L599" s="14" t="str">
        <v>30K–40K</v>
      </c>
    </row>
    <row r="600" spans="1:12">
      <c r="A600" s="9" t="s">
        <v>2711</v>
      </c>
      <c r="B600" s="9" t="s">
        <v>2712</v>
      </c>
      <c r="C600" s="10">
        <v>45052</v>
      </c>
      <c r="D600" s="11">
        <v>22524</v>
      </c>
      <c r="E600" s="12" t="s">
        <v>36</v>
      </c>
      <c r="F600" s="9" t="s">
        <v>16</v>
      </c>
      <c r="G600" s="9" t="s">
        <v>424</v>
      </c>
      <c r="H600" s="9" t="s">
        <v>57</v>
      </c>
      <c r="I600" s="9" t="s">
        <v>19</v>
      </c>
      <c r="J600" s="9" t="s">
        <v>74</v>
      </c>
      <c r="K600" s="13">
        <v>0</v>
      </c>
      <c r="L600" s="14" t="str">
        <v>20K–30K</v>
      </c>
    </row>
    <row r="601" spans="1:12">
      <c r="A601" s="9" t="s">
        <v>2714</v>
      </c>
      <c r="B601" s="9" t="s">
        <v>2715</v>
      </c>
      <c r="C601" s="10">
        <v>45117</v>
      </c>
      <c r="D601" s="11">
        <v>14007</v>
      </c>
      <c r="E601" s="12" t="s">
        <v>15</v>
      </c>
      <c r="F601" s="9" t="s">
        <v>51</v>
      </c>
      <c r="G601" s="9" t="s">
        <v>2717</v>
      </c>
      <c r="H601" s="9" t="s">
        <v>57</v>
      </c>
      <c r="I601" s="9" t="s">
        <v>19</v>
      </c>
      <c r="J601" s="9" t="s">
        <v>74</v>
      </c>
      <c r="K601" s="13">
        <v>0</v>
      </c>
      <c r="L601" s="14" t="str">
        <v>10K–15K</v>
      </c>
    </row>
    <row r="602" spans="1:12">
      <c r="D602" s="20"/>
      <c r="E602" s="33"/>
    </row>
    <row r="603" spans="1:12">
      <c r="D603" s="20"/>
      <c r="E603" s="33"/>
    </row>
    <row r="604" spans="1:12">
      <c r="D604" s="20"/>
      <c r="E604" s="33"/>
    </row>
    <row r="605" spans="1:12">
      <c r="D605" s="20"/>
      <c r="E605" s="33"/>
    </row>
    <row r="606" spans="1:12">
      <c r="D606" s="20"/>
      <c r="E606" s="33"/>
    </row>
    <row r="607" spans="1:12">
      <c r="D607" s="20"/>
      <c r="E607" s="33"/>
    </row>
    <row r="608" spans="1:12">
      <c r="D608" s="20"/>
      <c r="E608" s="33"/>
    </row>
    <row r="609" spans="4:5">
      <c r="D609" s="20"/>
      <c r="E609" s="33"/>
    </row>
    <row r="610" spans="4:5">
      <c r="D610" s="20"/>
      <c r="E610" s="33"/>
    </row>
    <row r="611" spans="4:5">
      <c r="D611" s="20"/>
      <c r="E611" s="33"/>
    </row>
    <row r="612" spans="4:5">
      <c r="D612" s="20"/>
      <c r="E612" s="33"/>
    </row>
    <row r="613" spans="4:5">
      <c r="D613" s="20"/>
      <c r="E613" s="33"/>
    </row>
    <row r="614" spans="4:5">
      <c r="D614" s="20"/>
      <c r="E614" s="33"/>
    </row>
    <row r="615" spans="4:5">
      <c r="D615" s="20"/>
      <c r="E615" s="33"/>
    </row>
    <row r="616" spans="4:5">
      <c r="D616" s="20"/>
      <c r="E616" s="33"/>
    </row>
    <row r="617" spans="4:5">
      <c r="D617" s="20"/>
      <c r="E617" s="33"/>
    </row>
    <row r="618" spans="4:5">
      <c r="D618" s="20"/>
      <c r="E618" s="33"/>
    </row>
    <row r="619" spans="4:5">
      <c r="D619" s="20"/>
      <c r="E619" s="33"/>
    </row>
    <row r="620" spans="4:5">
      <c r="D620" s="20"/>
      <c r="E620" s="33"/>
    </row>
    <row r="621" spans="4:5">
      <c r="D621" s="20"/>
      <c r="E621" s="33"/>
    </row>
    <row r="622" spans="4:5">
      <c r="D622" s="20"/>
      <c r="E622" s="33"/>
    </row>
    <row r="623" spans="4:5">
      <c r="D623" s="20"/>
      <c r="E623" s="33"/>
    </row>
    <row r="624" spans="4:5">
      <c r="D624" s="20"/>
      <c r="E624" s="33"/>
    </row>
    <row r="625" spans="4:5">
      <c r="D625" s="20"/>
      <c r="E625" s="33"/>
    </row>
    <row r="626" spans="4:5">
      <c r="D626" s="20"/>
      <c r="E626" s="33"/>
    </row>
    <row r="627" spans="4:5">
      <c r="D627" s="20"/>
      <c r="E627" s="33"/>
    </row>
    <row r="628" spans="4:5">
      <c r="D628" s="20"/>
      <c r="E628" s="33"/>
    </row>
    <row r="629" spans="4:5">
      <c r="D629" s="20"/>
      <c r="E629" s="33"/>
    </row>
    <row r="630" spans="4:5">
      <c r="D630" s="20"/>
      <c r="E630" s="33"/>
    </row>
    <row r="631" spans="4:5">
      <c r="D631" s="20"/>
      <c r="E631" s="33"/>
    </row>
    <row r="632" spans="4:5">
      <c r="D632" s="20"/>
      <c r="E632" s="33"/>
    </row>
    <row r="633" spans="4:5">
      <c r="D633" s="20"/>
      <c r="E633" s="33"/>
    </row>
    <row r="634" spans="4:5">
      <c r="D634" s="20"/>
      <c r="E634" s="33"/>
    </row>
    <row r="635" spans="4:5">
      <c r="D635" s="20"/>
      <c r="E635" s="33"/>
    </row>
    <row r="636" spans="4:5">
      <c r="D636" s="20"/>
      <c r="E636" s="33"/>
    </row>
    <row r="637" spans="4:5">
      <c r="D637" s="20"/>
      <c r="E637" s="33"/>
    </row>
    <row r="638" spans="4:5">
      <c r="D638" s="20"/>
      <c r="E638" s="33"/>
    </row>
    <row r="639" spans="4:5">
      <c r="D639" s="20"/>
      <c r="E639" s="33"/>
    </row>
    <row r="640" spans="4:5">
      <c r="D640" s="20"/>
      <c r="E640" s="33"/>
    </row>
    <row r="641" spans="4:5">
      <c r="D641" s="20"/>
      <c r="E641" s="33"/>
    </row>
    <row r="642" spans="4:5">
      <c r="D642" s="20"/>
      <c r="E642" s="33"/>
    </row>
    <row r="643" spans="4:5">
      <c r="D643" s="20"/>
      <c r="E643" s="33"/>
    </row>
    <row r="644" spans="4:5">
      <c r="D644" s="20"/>
      <c r="E644" s="33"/>
    </row>
    <row r="645" spans="4:5">
      <c r="D645" s="20"/>
      <c r="E645" s="33"/>
    </row>
    <row r="646" spans="4:5">
      <c r="D646" s="20"/>
      <c r="E646" s="33"/>
    </row>
    <row r="647" spans="4:5">
      <c r="D647" s="20"/>
      <c r="E647" s="33"/>
    </row>
    <row r="648" spans="4:5">
      <c r="D648" s="20"/>
      <c r="E648" s="33"/>
    </row>
    <row r="649" spans="4:5">
      <c r="D649" s="20"/>
      <c r="E649" s="33"/>
    </row>
    <row r="650" spans="4:5">
      <c r="D650" s="20"/>
      <c r="E650" s="33"/>
    </row>
    <row r="651" spans="4:5">
      <c r="D651" s="20"/>
      <c r="E651" s="33"/>
    </row>
    <row r="652" spans="4:5">
      <c r="D652" s="20"/>
      <c r="E652" s="33"/>
    </row>
    <row r="653" spans="4:5">
      <c r="D653" s="20"/>
      <c r="E653" s="33"/>
    </row>
    <row r="654" spans="4:5">
      <c r="D654" s="20"/>
      <c r="E654" s="33"/>
    </row>
    <row r="655" spans="4:5">
      <c r="D655" s="20"/>
      <c r="E655" s="33"/>
    </row>
    <row r="656" spans="4:5">
      <c r="D656" s="20"/>
      <c r="E656" s="33"/>
    </row>
    <row r="657" spans="4:5">
      <c r="D657" s="20"/>
      <c r="E657" s="33"/>
    </row>
    <row r="658" spans="4:5">
      <c r="D658" s="20"/>
      <c r="E658" s="33"/>
    </row>
    <row r="659" spans="4:5">
      <c r="D659" s="20"/>
      <c r="E659" s="33"/>
    </row>
    <row r="660" spans="4:5">
      <c r="D660" s="20"/>
      <c r="E660" s="33"/>
    </row>
    <row r="661" spans="4:5">
      <c r="D661" s="20"/>
      <c r="E661" s="33"/>
    </row>
    <row r="662" spans="4:5">
      <c r="D662" s="20"/>
      <c r="E662" s="33"/>
    </row>
    <row r="663" spans="4:5">
      <c r="D663" s="20"/>
      <c r="E663" s="33"/>
    </row>
    <row r="664" spans="4:5">
      <c r="D664" s="20"/>
      <c r="E664" s="33"/>
    </row>
    <row r="665" spans="4:5">
      <c r="D665" s="20"/>
      <c r="E665" s="33"/>
    </row>
    <row r="666" spans="4:5">
      <c r="D666" s="20"/>
      <c r="E666" s="33"/>
    </row>
    <row r="667" spans="4:5">
      <c r="D667" s="20"/>
      <c r="E667" s="33"/>
    </row>
    <row r="668" spans="4:5">
      <c r="D668" s="20"/>
      <c r="E668" s="33"/>
    </row>
    <row r="669" spans="4:5">
      <c r="D669" s="20"/>
      <c r="E669" s="33"/>
    </row>
    <row r="670" spans="4:5">
      <c r="D670" s="20"/>
      <c r="E670" s="33"/>
    </row>
    <row r="671" spans="4:5">
      <c r="D671" s="20"/>
      <c r="E671" s="33"/>
    </row>
    <row r="672" spans="4:5">
      <c r="D672" s="20"/>
      <c r="E672" s="33"/>
    </row>
    <row r="673" spans="4:5">
      <c r="D673" s="20"/>
      <c r="E673" s="33"/>
    </row>
    <row r="674" spans="4:5">
      <c r="D674" s="20"/>
      <c r="E674" s="33"/>
    </row>
    <row r="675" spans="4:5">
      <c r="D675" s="20"/>
      <c r="E675" s="33"/>
    </row>
    <row r="676" spans="4:5">
      <c r="D676" s="20"/>
      <c r="E676" s="33"/>
    </row>
    <row r="677" spans="4:5">
      <c r="D677" s="20"/>
      <c r="E677" s="33"/>
    </row>
    <row r="678" spans="4:5">
      <c r="D678" s="20"/>
      <c r="E678" s="33"/>
    </row>
    <row r="679" spans="4:5">
      <c r="D679" s="20"/>
      <c r="E679" s="33"/>
    </row>
    <row r="680" spans="4:5">
      <c r="D680" s="20"/>
      <c r="E680" s="33"/>
    </row>
    <row r="681" spans="4:5">
      <c r="D681" s="20"/>
      <c r="E681" s="33"/>
    </row>
    <row r="682" spans="4:5">
      <c r="D682" s="20"/>
      <c r="E682" s="33"/>
    </row>
    <row r="683" spans="4:5">
      <c r="D683" s="20"/>
      <c r="E683" s="33"/>
    </row>
    <row r="684" spans="4:5">
      <c r="D684" s="20"/>
      <c r="E684" s="33"/>
    </row>
    <row r="685" spans="4:5">
      <c r="D685" s="20"/>
      <c r="E685" s="33"/>
    </row>
    <row r="686" spans="4:5">
      <c r="D686" s="20"/>
      <c r="E686" s="33"/>
    </row>
    <row r="687" spans="4:5">
      <c r="D687" s="20"/>
      <c r="E687" s="33"/>
    </row>
    <row r="688" spans="4:5">
      <c r="D688" s="20"/>
      <c r="E688" s="33"/>
    </row>
    <row r="689" spans="4:5">
      <c r="D689" s="20"/>
      <c r="E689" s="33"/>
    </row>
    <row r="690" spans="4:5">
      <c r="D690" s="20"/>
      <c r="E690" s="33"/>
    </row>
    <row r="691" spans="4:5">
      <c r="D691" s="20"/>
      <c r="E691" s="33"/>
    </row>
    <row r="692" spans="4:5">
      <c r="D692" s="20"/>
      <c r="E692" s="33"/>
    </row>
    <row r="693" spans="4:5">
      <c r="D693" s="20"/>
      <c r="E693" s="33"/>
    </row>
    <row r="694" spans="4:5">
      <c r="D694" s="20"/>
      <c r="E694" s="33"/>
    </row>
    <row r="695" spans="4:5">
      <c r="D695" s="20"/>
      <c r="E695" s="33"/>
    </row>
    <row r="696" spans="4:5">
      <c r="D696" s="20"/>
      <c r="E696" s="33"/>
    </row>
    <row r="697" spans="4:5">
      <c r="D697" s="20"/>
      <c r="E697" s="33"/>
    </row>
    <row r="698" spans="4:5">
      <c r="D698" s="20"/>
      <c r="E698" s="33"/>
    </row>
    <row r="699" spans="4:5">
      <c r="D699" s="20"/>
      <c r="E699" s="33"/>
    </row>
    <row r="700" spans="4:5">
      <c r="D700" s="20"/>
      <c r="E700" s="33"/>
    </row>
    <row r="701" spans="4:5">
      <c r="D701" s="20"/>
      <c r="E701" s="33"/>
    </row>
    <row r="702" spans="4:5">
      <c r="D702" s="20"/>
      <c r="E702" s="33"/>
    </row>
    <row r="703" spans="4:5">
      <c r="D703" s="20"/>
      <c r="E703" s="33"/>
    </row>
    <row r="704" spans="4:5">
      <c r="D704" s="20"/>
      <c r="E704" s="33"/>
    </row>
    <row r="705" spans="4:5">
      <c r="D705" s="20"/>
      <c r="E705" s="33"/>
    </row>
    <row r="706" spans="4:5">
      <c r="D706" s="20"/>
      <c r="E706" s="33"/>
    </row>
    <row r="707" spans="4:5">
      <c r="D707" s="20"/>
      <c r="E707" s="33"/>
    </row>
    <row r="708" spans="4:5">
      <c r="D708" s="20"/>
      <c r="E708" s="33"/>
    </row>
    <row r="709" spans="4:5">
      <c r="D709" s="20"/>
      <c r="E709" s="33"/>
    </row>
    <row r="710" spans="4:5">
      <c r="D710" s="20"/>
      <c r="E710" s="33"/>
    </row>
    <row r="711" spans="4:5">
      <c r="D711" s="20"/>
      <c r="E711" s="33"/>
    </row>
    <row r="712" spans="4:5">
      <c r="D712" s="20"/>
      <c r="E712" s="33"/>
    </row>
    <row r="713" spans="4:5">
      <c r="D713" s="20"/>
      <c r="E713" s="33"/>
    </row>
    <row r="714" spans="4:5">
      <c r="D714" s="20"/>
      <c r="E714" s="33"/>
    </row>
    <row r="715" spans="4:5">
      <c r="D715" s="20"/>
      <c r="E715" s="33"/>
    </row>
    <row r="716" spans="4:5">
      <c r="D716" s="20"/>
      <c r="E716" s="33"/>
    </row>
    <row r="717" spans="4:5">
      <c r="D717" s="20"/>
      <c r="E717" s="33"/>
    </row>
    <row r="718" spans="4:5">
      <c r="D718" s="20"/>
      <c r="E718" s="33"/>
    </row>
    <row r="719" spans="4:5">
      <c r="D719" s="20"/>
      <c r="E719" s="33"/>
    </row>
    <row r="720" spans="4:5">
      <c r="D720" s="20"/>
      <c r="E720" s="33"/>
    </row>
    <row r="721" spans="4:5">
      <c r="D721" s="20"/>
      <c r="E721" s="33"/>
    </row>
    <row r="722" spans="4:5">
      <c r="D722" s="20"/>
      <c r="E722" s="33"/>
    </row>
    <row r="723" spans="4:5">
      <c r="D723" s="20"/>
      <c r="E723" s="33"/>
    </row>
    <row r="724" spans="4:5">
      <c r="D724" s="20"/>
      <c r="E724" s="33"/>
    </row>
    <row r="725" spans="4:5">
      <c r="D725" s="20"/>
      <c r="E725" s="33"/>
    </row>
    <row r="726" spans="4:5">
      <c r="D726" s="20"/>
      <c r="E726" s="33"/>
    </row>
    <row r="727" spans="4:5">
      <c r="D727" s="20"/>
      <c r="E727" s="33"/>
    </row>
    <row r="728" spans="4:5">
      <c r="D728" s="20"/>
      <c r="E728" s="33"/>
    </row>
    <row r="729" spans="4:5">
      <c r="D729" s="20"/>
      <c r="E729" s="33"/>
    </row>
    <row r="730" spans="4:5">
      <c r="D730" s="20"/>
      <c r="E730" s="33"/>
    </row>
    <row r="731" spans="4:5">
      <c r="D731" s="20"/>
      <c r="E731" s="33"/>
    </row>
    <row r="732" spans="4:5">
      <c r="D732" s="20"/>
      <c r="E732" s="33"/>
    </row>
    <row r="733" spans="4:5">
      <c r="D733" s="20"/>
      <c r="E733" s="33"/>
    </row>
    <row r="734" spans="4:5">
      <c r="D734" s="20"/>
      <c r="E734" s="33"/>
    </row>
    <row r="735" spans="4:5">
      <c r="D735" s="20"/>
      <c r="E735" s="33"/>
    </row>
    <row r="736" spans="4:5">
      <c r="D736" s="20"/>
      <c r="E736" s="33"/>
    </row>
    <row r="737" spans="4:5">
      <c r="D737" s="20"/>
      <c r="E737" s="33"/>
    </row>
    <row r="738" spans="4:5">
      <c r="D738" s="20"/>
      <c r="E738" s="33"/>
    </row>
    <row r="739" spans="4:5">
      <c r="D739" s="20"/>
      <c r="E739" s="33"/>
    </row>
    <row r="740" spans="4:5">
      <c r="D740" s="20"/>
      <c r="E740" s="33"/>
    </row>
    <row r="741" spans="4:5">
      <c r="D741" s="20"/>
      <c r="E741" s="33"/>
    </row>
    <row r="742" spans="4:5">
      <c r="D742" s="20"/>
      <c r="E742" s="33"/>
    </row>
    <row r="743" spans="4:5">
      <c r="D743" s="20"/>
      <c r="E743" s="33"/>
    </row>
    <row r="744" spans="4:5">
      <c r="D744" s="20"/>
      <c r="E744" s="33"/>
    </row>
    <row r="745" spans="4:5">
      <c r="D745" s="20"/>
      <c r="E745" s="33"/>
    </row>
    <row r="746" spans="4:5">
      <c r="D746" s="20"/>
      <c r="E746" s="33"/>
    </row>
    <row r="747" spans="4:5">
      <c r="D747" s="20"/>
      <c r="E747" s="33"/>
    </row>
    <row r="748" spans="4:5">
      <c r="D748" s="20"/>
      <c r="E748" s="33"/>
    </row>
    <row r="749" spans="4:5">
      <c r="D749" s="20"/>
      <c r="E749" s="33"/>
    </row>
    <row r="750" spans="4:5">
      <c r="D750" s="20"/>
      <c r="E750" s="33"/>
    </row>
    <row r="751" spans="4:5">
      <c r="D751" s="20"/>
      <c r="E751" s="33"/>
    </row>
    <row r="752" spans="4:5">
      <c r="D752" s="20"/>
      <c r="E752" s="33"/>
    </row>
    <row r="753" spans="4:5">
      <c r="D753" s="20"/>
      <c r="E753" s="33"/>
    </row>
    <row r="754" spans="4:5">
      <c r="D754" s="20"/>
      <c r="E754" s="33"/>
    </row>
    <row r="755" spans="4:5">
      <c r="D755" s="20"/>
      <c r="E755" s="33"/>
    </row>
    <row r="756" spans="4:5">
      <c r="D756" s="20"/>
      <c r="E756" s="33"/>
    </row>
    <row r="757" spans="4:5">
      <c r="D757" s="20"/>
      <c r="E757" s="33"/>
    </row>
    <row r="758" spans="4:5">
      <c r="D758" s="20"/>
      <c r="E758" s="33"/>
    </row>
    <row r="759" spans="4:5">
      <c r="D759" s="20"/>
      <c r="E759" s="33"/>
    </row>
    <row r="760" spans="4:5">
      <c r="D760" s="20"/>
      <c r="E760" s="33"/>
    </row>
    <row r="761" spans="4:5">
      <c r="D761" s="20"/>
      <c r="E761" s="33"/>
    </row>
    <row r="762" spans="4:5">
      <c r="D762" s="20"/>
      <c r="E762" s="33"/>
    </row>
    <row r="763" spans="4:5">
      <c r="D763" s="20"/>
      <c r="E763" s="33"/>
    </row>
    <row r="764" spans="4:5">
      <c r="D764" s="20"/>
      <c r="E764" s="33"/>
    </row>
    <row r="765" spans="4:5">
      <c r="D765" s="20"/>
      <c r="E765" s="33"/>
    </row>
    <row r="766" spans="4:5">
      <c r="D766" s="20"/>
      <c r="E766" s="33"/>
    </row>
    <row r="767" spans="4:5">
      <c r="D767" s="20"/>
      <c r="E767" s="33"/>
    </row>
    <row r="768" spans="4:5">
      <c r="D768" s="20"/>
      <c r="E768" s="33"/>
    </row>
    <row r="769" spans="4:5">
      <c r="D769" s="20"/>
      <c r="E769" s="33"/>
    </row>
    <row r="770" spans="4:5">
      <c r="D770" s="20"/>
      <c r="E770" s="33"/>
    </row>
    <row r="771" spans="4:5">
      <c r="D771" s="20"/>
      <c r="E771" s="33"/>
    </row>
    <row r="772" spans="4:5">
      <c r="D772" s="20"/>
      <c r="E772" s="33"/>
    </row>
    <row r="773" spans="4:5">
      <c r="D773" s="20"/>
      <c r="E773" s="33"/>
    </row>
    <row r="774" spans="4:5">
      <c r="D774" s="20"/>
      <c r="E774" s="33"/>
    </row>
    <row r="775" spans="4:5">
      <c r="D775" s="20"/>
      <c r="E775" s="33"/>
    </row>
    <row r="776" spans="4:5">
      <c r="D776" s="20"/>
      <c r="E776" s="33"/>
    </row>
    <row r="777" spans="4:5">
      <c r="D777" s="20"/>
      <c r="E777" s="33"/>
    </row>
    <row r="778" spans="4:5">
      <c r="D778" s="20"/>
      <c r="E778" s="33"/>
    </row>
    <row r="779" spans="4:5">
      <c r="D779" s="20"/>
      <c r="E779" s="33"/>
    </row>
    <row r="780" spans="4:5">
      <c r="D780" s="20"/>
      <c r="E780" s="33"/>
    </row>
    <row r="781" spans="4:5">
      <c r="D781" s="20"/>
      <c r="E781" s="33"/>
    </row>
    <row r="782" spans="4:5">
      <c r="D782" s="20"/>
      <c r="E782" s="33"/>
    </row>
    <row r="783" spans="4:5">
      <c r="D783" s="20"/>
      <c r="E783" s="33"/>
    </row>
    <row r="784" spans="4:5">
      <c r="D784" s="20"/>
      <c r="E784" s="33"/>
    </row>
    <row r="785" spans="4:5">
      <c r="D785" s="20"/>
      <c r="E785" s="33"/>
    </row>
    <row r="786" spans="4:5">
      <c r="D786" s="20"/>
      <c r="E786" s="33"/>
    </row>
    <row r="787" spans="4:5">
      <c r="D787" s="20"/>
      <c r="E787" s="33"/>
    </row>
    <row r="788" spans="4:5">
      <c r="D788" s="20"/>
      <c r="E788" s="33"/>
    </row>
    <row r="789" spans="4:5">
      <c r="D789" s="20"/>
      <c r="E789" s="33"/>
    </row>
    <row r="790" spans="4:5">
      <c r="D790" s="20"/>
      <c r="E790" s="33"/>
    </row>
    <row r="791" spans="4:5">
      <c r="D791" s="20"/>
      <c r="E791" s="33"/>
    </row>
    <row r="792" spans="4:5">
      <c r="D792" s="20"/>
      <c r="E792" s="33"/>
    </row>
    <row r="793" spans="4:5">
      <c r="D793" s="20"/>
      <c r="E793" s="33"/>
    </row>
    <row r="794" spans="4:5">
      <c r="D794" s="20"/>
      <c r="E794" s="33"/>
    </row>
    <row r="795" spans="4:5">
      <c r="D795" s="20"/>
      <c r="E795" s="33"/>
    </row>
    <row r="796" spans="4:5">
      <c r="D796" s="20"/>
      <c r="E796" s="33"/>
    </row>
    <row r="797" spans="4:5">
      <c r="D797" s="20"/>
      <c r="E797" s="33"/>
    </row>
    <row r="798" spans="4:5">
      <c r="D798" s="20"/>
      <c r="E798" s="33"/>
    </row>
    <row r="799" spans="4:5">
      <c r="D799" s="20"/>
      <c r="E799" s="33"/>
    </row>
    <row r="800" spans="4:5">
      <c r="D800" s="20"/>
      <c r="E800" s="33"/>
    </row>
    <row r="801" spans="4:5">
      <c r="D801" s="20"/>
      <c r="E801" s="33"/>
    </row>
    <row r="802" spans="4:5">
      <c r="D802" s="20"/>
      <c r="E802" s="33"/>
    </row>
    <row r="803" spans="4:5">
      <c r="D803" s="20"/>
      <c r="E803" s="33"/>
    </row>
    <row r="804" spans="4:5">
      <c r="D804" s="20"/>
      <c r="E804" s="33"/>
    </row>
    <row r="805" spans="4:5">
      <c r="D805" s="20"/>
      <c r="E805" s="33"/>
    </row>
    <row r="806" spans="4:5">
      <c r="D806" s="20"/>
      <c r="E806" s="33"/>
    </row>
    <row r="807" spans="4:5">
      <c r="D807" s="20"/>
      <c r="E807" s="33"/>
    </row>
    <row r="808" spans="4:5">
      <c r="D808" s="20"/>
      <c r="E808" s="33"/>
    </row>
    <row r="809" spans="4:5">
      <c r="D809" s="20"/>
      <c r="E809" s="33"/>
    </row>
    <row r="810" spans="4:5">
      <c r="D810" s="20"/>
      <c r="E810" s="33"/>
    </row>
    <row r="811" spans="4:5">
      <c r="D811" s="20"/>
      <c r="E811" s="33"/>
    </row>
    <row r="812" spans="4:5">
      <c r="D812" s="20"/>
      <c r="E812" s="33"/>
    </row>
    <row r="813" spans="4:5">
      <c r="D813" s="20"/>
      <c r="E813" s="33"/>
    </row>
    <row r="814" spans="4:5">
      <c r="D814" s="20"/>
      <c r="E814" s="33"/>
    </row>
    <row r="815" spans="4:5">
      <c r="D815" s="20"/>
      <c r="E815" s="33"/>
    </row>
    <row r="816" spans="4:5">
      <c r="D816" s="20"/>
      <c r="E816" s="33"/>
    </row>
    <row r="817" spans="4:5">
      <c r="D817" s="20"/>
      <c r="E817" s="33"/>
    </row>
    <row r="818" spans="4:5">
      <c r="D818" s="20"/>
      <c r="E818" s="33"/>
    </row>
    <row r="819" spans="4:5">
      <c r="D819" s="20"/>
      <c r="E819" s="33"/>
    </row>
    <row r="820" spans="4:5">
      <c r="D820" s="20"/>
      <c r="E820" s="33"/>
    </row>
    <row r="821" spans="4:5">
      <c r="D821" s="20"/>
      <c r="E821" s="33"/>
    </row>
    <row r="822" spans="4:5">
      <c r="D822" s="20"/>
      <c r="E822" s="33"/>
    </row>
    <row r="823" spans="4:5">
      <c r="D823" s="20"/>
      <c r="E823" s="33"/>
    </row>
    <row r="824" spans="4:5">
      <c r="D824" s="20"/>
      <c r="E824" s="33"/>
    </row>
    <row r="825" spans="4:5">
      <c r="D825" s="20"/>
      <c r="E825" s="33"/>
    </row>
    <row r="826" spans="4:5">
      <c r="D826" s="20"/>
      <c r="E826" s="33"/>
    </row>
    <row r="827" spans="4:5">
      <c r="D827" s="20"/>
      <c r="E827" s="33"/>
    </row>
    <row r="828" spans="4:5">
      <c r="D828" s="20"/>
      <c r="E828" s="33"/>
    </row>
    <row r="829" spans="4:5">
      <c r="D829" s="20"/>
      <c r="E829" s="33"/>
    </row>
    <row r="830" spans="4:5">
      <c r="D830" s="20"/>
      <c r="E830" s="33"/>
    </row>
    <row r="831" spans="4:5">
      <c r="D831" s="20"/>
      <c r="E831" s="33"/>
    </row>
    <row r="832" spans="4:5">
      <c r="D832" s="20"/>
      <c r="E832" s="33"/>
    </row>
    <row r="833" spans="4:5">
      <c r="D833" s="20"/>
      <c r="E833" s="33"/>
    </row>
    <row r="834" spans="4:5">
      <c r="D834" s="20"/>
      <c r="E834" s="33"/>
    </row>
    <row r="835" spans="4:5">
      <c r="D835" s="20"/>
      <c r="E835" s="33"/>
    </row>
    <row r="836" spans="4:5">
      <c r="D836" s="20"/>
      <c r="E836" s="33"/>
    </row>
    <row r="837" spans="4:5">
      <c r="D837" s="20"/>
      <c r="E837" s="33"/>
    </row>
    <row r="838" spans="4:5">
      <c r="D838" s="20"/>
      <c r="E838" s="33"/>
    </row>
    <row r="839" spans="4:5">
      <c r="D839" s="20"/>
      <c r="E839" s="33"/>
    </row>
    <row r="840" spans="4:5">
      <c r="D840" s="20"/>
      <c r="E840" s="33"/>
    </row>
    <row r="841" spans="4:5">
      <c r="D841" s="20"/>
      <c r="E841" s="33"/>
    </row>
    <row r="842" spans="4:5">
      <c r="D842" s="20"/>
      <c r="E842" s="33"/>
    </row>
    <row r="843" spans="4:5">
      <c r="D843" s="20"/>
      <c r="E843" s="33"/>
    </row>
    <row r="844" spans="4:5">
      <c r="D844" s="20"/>
      <c r="E844" s="33"/>
    </row>
    <row r="845" spans="4:5">
      <c r="D845" s="20"/>
      <c r="E845" s="33"/>
    </row>
    <row r="846" spans="4:5">
      <c r="D846" s="20"/>
      <c r="E846" s="33"/>
    </row>
    <row r="847" spans="4:5">
      <c r="D847" s="20"/>
      <c r="E847" s="33"/>
    </row>
    <row r="848" spans="4:5">
      <c r="D848" s="20"/>
      <c r="E848" s="33"/>
    </row>
    <row r="849" spans="4:5">
      <c r="D849" s="20"/>
      <c r="E849" s="33"/>
    </row>
    <row r="850" spans="4:5">
      <c r="D850" s="20"/>
      <c r="E850" s="33"/>
    </row>
    <row r="851" spans="4:5">
      <c r="D851" s="20"/>
      <c r="E851" s="33"/>
    </row>
    <row r="852" spans="4:5">
      <c r="D852" s="20"/>
      <c r="E852" s="33"/>
    </row>
    <row r="853" spans="4:5">
      <c r="D853" s="20"/>
      <c r="E853" s="33"/>
    </row>
    <row r="854" spans="4:5">
      <c r="D854" s="20"/>
      <c r="E854" s="33"/>
    </row>
    <row r="855" spans="4:5">
      <c r="D855" s="20"/>
      <c r="E855" s="33"/>
    </row>
    <row r="856" spans="4:5">
      <c r="D856" s="20"/>
      <c r="E856" s="33"/>
    </row>
    <row r="857" spans="4:5">
      <c r="D857" s="20"/>
      <c r="E857" s="33"/>
    </row>
    <row r="858" spans="4:5">
      <c r="D858" s="20"/>
      <c r="E858" s="33"/>
    </row>
    <row r="859" spans="4:5">
      <c r="D859" s="20"/>
      <c r="E859" s="33"/>
    </row>
    <row r="860" spans="4:5">
      <c r="D860" s="20"/>
      <c r="E860" s="33"/>
    </row>
    <row r="861" spans="4:5">
      <c r="D861" s="20"/>
      <c r="E861" s="33"/>
    </row>
    <row r="862" spans="4:5">
      <c r="D862" s="20"/>
      <c r="E862" s="33"/>
    </row>
    <row r="863" spans="4:5">
      <c r="D863" s="20"/>
      <c r="E863" s="33"/>
    </row>
    <row r="864" spans="4:5">
      <c r="D864" s="20"/>
      <c r="E864" s="33"/>
    </row>
    <row r="865" spans="4:5">
      <c r="D865" s="20"/>
      <c r="E865" s="33"/>
    </row>
    <row r="866" spans="4:5">
      <c r="D866" s="20"/>
      <c r="E866" s="33"/>
    </row>
    <row r="867" spans="4:5">
      <c r="D867" s="20"/>
      <c r="E867" s="33"/>
    </row>
    <row r="868" spans="4:5">
      <c r="D868" s="20"/>
      <c r="E868" s="33"/>
    </row>
    <row r="869" spans="4:5">
      <c r="D869" s="20"/>
      <c r="E869" s="33"/>
    </row>
    <row r="870" spans="4:5">
      <c r="D870" s="20"/>
      <c r="E870" s="33"/>
    </row>
    <row r="871" spans="4:5">
      <c r="D871" s="20"/>
      <c r="E871" s="33"/>
    </row>
    <row r="872" spans="4:5">
      <c r="D872" s="20"/>
      <c r="E872" s="33"/>
    </row>
    <row r="873" spans="4:5">
      <c r="D873" s="20"/>
      <c r="E873" s="33"/>
    </row>
    <row r="874" spans="4:5">
      <c r="D874" s="20"/>
      <c r="E874" s="33"/>
    </row>
    <row r="875" spans="4:5">
      <c r="D875" s="20"/>
      <c r="E875" s="33"/>
    </row>
    <row r="876" spans="4:5">
      <c r="D876" s="20"/>
      <c r="E876" s="33"/>
    </row>
    <row r="877" spans="4:5">
      <c r="D877" s="20"/>
      <c r="E877" s="33"/>
    </row>
    <row r="878" spans="4:5">
      <c r="D878" s="20"/>
      <c r="E878" s="33"/>
    </row>
    <row r="879" spans="4:5">
      <c r="D879" s="20"/>
      <c r="E879" s="33"/>
    </row>
    <row r="880" spans="4:5">
      <c r="D880" s="20"/>
      <c r="E880" s="33"/>
    </row>
    <row r="881" spans="4:5">
      <c r="D881" s="20"/>
      <c r="E881" s="33"/>
    </row>
    <row r="882" spans="4:5">
      <c r="D882" s="20"/>
      <c r="E882" s="33"/>
    </row>
    <row r="883" spans="4:5">
      <c r="D883" s="20"/>
      <c r="E883" s="33"/>
    </row>
    <row r="884" spans="4:5">
      <c r="D884" s="20"/>
      <c r="E884" s="33"/>
    </row>
    <row r="885" spans="4:5">
      <c r="D885" s="20"/>
      <c r="E885" s="33"/>
    </row>
    <row r="886" spans="4:5">
      <c r="D886" s="20"/>
      <c r="E886" s="33"/>
    </row>
    <row r="887" spans="4:5">
      <c r="D887" s="20"/>
      <c r="E887" s="33"/>
    </row>
    <row r="888" spans="4:5">
      <c r="D888" s="20"/>
      <c r="E888" s="33"/>
    </row>
    <row r="889" spans="4:5">
      <c r="D889" s="20"/>
      <c r="E889" s="33"/>
    </row>
    <row r="890" spans="4:5">
      <c r="D890" s="20"/>
      <c r="E890" s="33"/>
    </row>
    <row r="891" spans="4:5">
      <c r="D891" s="20"/>
      <c r="E891" s="33"/>
    </row>
    <row r="892" spans="4:5">
      <c r="D892" s="20"/>
      <c r="E892" s="33"/>
    </row>
    <row r="893" spans="4:5">
      <c r="D893" s="20"/>
      <c r="E893" s="33"/>
    </row>
    <row r="894" spans="4:5">
      <c r="D894" s="20"/>
      <c r="E894" s="33"/>
    </row>
    <row r="895" spans="4:5">
      <c r="D895" s="20"/>
      <c r="E895" s="33"/>
    </row>
    <row r="896" spans="4:5">
      <c r="D896" s="20"/>
      <c r="E896" s="33"/>
    </row>
    <row r="897" spans="4:5">
      <c r="D897" s="20"/>
      <c r="E897" s="33"/>
    </row>
    <row r="898" spans="4:5">
      <c r="D898" s="20"/>
      <c r="E898" s="33"/>
    </row>
    <row r="899" spans="4:5">
      <c r="D899" s="20"/>
      <c r="E899" s="33"/>
    </row>
    <row r="900" spans="4:5">
      <c r="D900" s="20"/>
      <c r="E900" s="33"/>
    </row>
    <row r="901" spans="4:5">
      <c r="D901" s="20"/>
      <c r="E901" s="33"/>
    </row>
    <row r="902" spans="4:5">
      <c r="D902" s="20"/>
      <c r="E902" s="33"/>
    </row>
    <row r="903" spans="4:5">
      <c r="D903" s="20"/>
      <c r="E903" s="33"/>
    </row>
    <row r="904" spans="4:5">
      <c r="D904" s="20"/>
      <c r="E904" s="33"/>
    </row>
    <row r="905" spans="4:5">
      <c r="D905" s="20"/>
      <c r="E905" s="33"/>
    </row>
    <row r="906" spans="4:5">
      <c r="D906" s="20"/>
      <c r="E906" s="33"/>
    </row>
    <row r="907" spans="4:5">
      <c r="D907" s="20"/>
      <c r="E907" s="33"/>
    </row>
    <row r="908" spans="4:5">
      <c r="D908" s="20"/>
      <c r="E908" s="33"/>
    </row>
    <row r="909" spans="4:5">
      <c r="D909" s="20"/>
      <c r="E909" s="33"/>
    </row>
    <row r="910" spans="4:5">
      <c r="D910" s="20"/>
      <c r="E910" s="33"/>
    </row>
    <row r="911" spans="4:5">
      <c r="D911" s="20"/>
      <c r="E911" s="33"/>
    </row>
    <row r="912" spans="4:5">
      <c r="D912" s="20"/>
      <c r="E912" s="33"/>
    </row>
    <row r="913" spans="4:5">
      <c r="D913" s="20"/>
      <c r="E913" s="33"/>
    </row>
    <row r="914" spans="4:5">
      <c r="D914" s="20"/>
      <c r="E914" s="33"/>
    </row>
    <row r="915" spans="4:5">
      <c r="D915" s="20"/>
      <c r="E915" s="33"/>
    </row>
    <row r="916" spans="4:5">
      <c r="D916" s="20"/>
      <c r="E916" s="33"/>
    </row>
    <row r="917" spans="4:5">
      <c r="D917" s="20"/>
      <c r="E917" s="33"/>
    </row>
    <row r="918" spans="4:5">
      <c r="D918" s="20"/>
      <c r="E918" s="33"/>
    </row>
    <row r="919" spans="4:5">
      <c r="D919" s="20"/>
      <c r="E919" s="33"/>
    </row>
    <row r="920" spans="4:5">
      <c r="D920" s="20"/>
      <c r="E920" s="33"/>
    </row>
    <row r="921" spans="4:5">
      <c r="D921" s="20"/>
      <c r="E921" s="33"/>
    </row>
    <row r="922" spans="4:5">
      <c r="D922" s="20"/>
      <c r="E922" s="33"/>
    </row>
    <row r="923" spans="4:5">
      <c r="D923" s="20"/>
      <c r="E923" s="33"/>
    </row>
    <row r="924" spans="4:5">
      <c r="D924" s="20"/>
      <c r="E924" s="33"/>
    </row>
    <row r="925" spans="4:5">
      <c r="D925" s="20"/>
      <c r="E925" s="33"/>
    </row>
    <row r="926" spans="4:5">
      <c r="D926" s="20"/>
      <c r="E926" s="33"/>
    </row>
    <row r="927" spans="4:5">
      <c r="D927" s="20"/>
      <c r="E927" s="33"/>
    </row>
    <row r="928" spans="4:5">
      <c r="D928" s="20"/>
      <c r="E928" s="33"/>
    </row>
    <row r="929" spans="4:5">
      <c r="D929" s="20"/>
      <c r="E929" s="33"/>
    </row>
    <row r="930" spans="4:5">
      <c r="D930" s="20"/>
      <c r="E930" s="33"/>
    </row>
    <row r="931" spans="4:5">
      <c r="D931" s="20"/>
      <c r="E931" s="33"/>
    </row>
    <row r="932" spans="4:5">
      <c r="D932" s="20"/>
      <c r="E932" s="33"/>
    </row>
    <row r="933" spans="4:5">
      <c r="D933" s="20"/>
      <c r="E933" s="33"/>
    </row>
    <row r="934" spans="4:5">
      <c r="D934" s="20"/>
      <c r="E934" s="33"/>
    </row>
    <row r="935" spans="4:5">
      <c r="D935" s="20"/>
      <c r="E935" s="33"/>
    </row>
    <row r="936" spans="4:5">
      <c r="D936" s="20"/>
      <c r="E936" s="33"/>
    </row>
    <row r="937" spans="4:5">
      <c r="D937" s="20"/>
      <c r="E937" s="33"/>
    </row>
    <row r="938" spans="4:5">
      <c r="D938" s="20"/>
      <c r="E938" s="33"/>
    </row>
    <row r="939" spans="4:5">
      <c r="D939" s="20"/>
      <c r="E939" s="33"/>
    </row>
    <row r="940" spans="4:5">
      <c r="D940" s="20"/>
      <c r="E940" s="33"/>
    </row>
    <row r="941" spans="4:5">
      <c r="D941" s="20"/>
      <c r="E941" s="33"/>
    </row>
    <row r="942" spans="4:5">
      <c r="D942" s="20"/>
      <c r="E942" s="33"/>
    </row>
    <row r="943" spans="4:5">
      <c r="D943" s="20"/>
      <c r="E943" s="33"/>
    </row>
    <row r="944" spans="4:5">
      <c r="D944" s="20"/>
      <c r="E944" s="33"/>
    </row>
    <row r="945" spans="4:5">
      <c r="D945" s="20"/>
      <c r="E945" s="33"/>
    </row>
    <row r="946" spans="4:5">
      <c r="D946" s="20"/>
      <c r="E946" s="33"/>
    </row>
    <row r="947" spans="4:5">
      <c r="D947" s="20"/>
      <c r="E947" s="33"/>
    </row>
    <row r="948" spans="4:5">
      <c r="D948" s="20"/>
      <c r="E948" s="33"/>
    </row>
    <row r="949" spans="4:5">
      <c r="D949" s="20"/>
      <c r="E949" s="33"/>
    </row>
    <row r="950" spans="4:5">
      <c r="D950" s="20"/>
      <c r="E950" s="33"/>
    </row>
    <row r="951" spans="4:5">
      <c r="D951" s="20"/>
      <c r="E951" s="33"/>
    </row>
    <row r="952" spans="4:5">
      <c r="D952" s="20"/>
      <c r="E952" s="33"/>
    </row>
    <row r="953" spans="4:5">
      <c r="D953" s="20"/>
      <c r="E953" s="33"/>
    </row>
    <row r="954" spans="4:5">
      <c r="D954" s="20"/>
      <c r="E954" s="33"/>
    </row>
    <row r="955" spans="4:5">
      <c r="D955" s="20"/>
      <c r="E955" s="33"/>
    </row>
    <row r="956" spans="4:5">
      <c r="D956" s="20"/>
      <c r="E956" s="33"/>
    </row>
    <row r="957" spans="4:5">
      <c r="D957" s="20"/>
      <c r="E957" s="33"/>
    </row>
    <row r="958" spans="4:5">
      <c r="D958" s="20"/>
      <c r="E958" s="33"/>
    </row>
    <row r="959" spans="4:5">
      <c r="D959" s="20"/>
      <c r="E959" s="33"/>
    </row>
    <row r="960" spans="4:5">
      <c r="D960" s="20"/>
      <c r="E960" s="33"/>
    </row>
    <row r="961" spans="4:5">
      <c r="D961" s="20"/>
      <c r="E961" s="33"/>
    </row>
    <row r="962" spans="4:5">
      <c r="D962" s="20"/>
      <c r="E962" s="33"/>
    </row>
    <row r="963" spans="4:5">
      <c r="D963" s="20"/>
      <c r="E963" s="33"/>
    </row>
    <row r="964" spans="4:5">
      <c r="D964" s="20"/>
      <c r="E964" s="33"/>
    </row>
    <row r="965" spans="4:5">
      <c r="D965" s="20"/>
      <c r="E965" s="33"/>
    </row>
    <row r="966" spans="4:5">
      <c r="D966" s="20"/>
      <c r="E966" s="33"/>
    </row>
    <row r="967" spans="4:5">
      <c r="D967" s="20"/>
      <c r="E967" s="33"/>
    </row>
    <row r="968" spans="4:5">
      <c r="D968" s="20"/>
      <c r="E968" s="33"/>
    </row>
    <row r="969" spans="4:5">
      <c r="D969" s="20"/>
      <c r="E969" s="33"/>
    </row>
    <row r="970" spans="4:5">
      <c r="D970" s="20"/>
      <c r="E970" s="33"/>
    </row>
    <row r="971" spans="4:5">
      <c r="D971" s="20"/>
      <c r="E971" s="33"/>
    </row>
    <row r="972" spans="4:5">
      <c r="D972" s="20"/>
      <c r="E972" s="33"/>
    </row>
    <row r="973" spans="4:5">
      <c r="D973" s="20"/>
      <c r="E973" s="33"/>
    </row>
    <row r="974" spans="4:5">
      <c r="D974" s="20"/>
      <c r="E974" s="33"/>
    </row>
    <row r="975" spans="4:5">
      <c r="D975" s="20"/>
      <c r="E975" s="33"/>
    </row>
    <row r="976" spans="4:5">
      <c r="D976" s="20"/>
      <c r="E976" s="33"/>
    </row>
    <row r="977" spans="4:5">
      <c r="D977" s="20"/>
      <c r="E977" s="33"/>
    </row>
    <row r="978" spans="4:5">
      <c r="D978" s="20"/>
      <c r="E978" s="33"/>
    </row>
    <row r="979" spans="4:5">
      <c r="D979" s="20"/>
      <c r="E979" s="33"/>
    </row>
    <row r="980" spans="4:5">
      <c r="D980" s="20"/>
      <c r="E980" s="33"/>
    </row>
    <row r="981" spans="4:5">
      <c r="D981" s="20"/>
      <c r="E981" s="33"/>
    </row>
    <row r="982" spans="4:5">
      <c r="D982" s="20"/>
      <c r="E982" s="33"/>
    </row>
    <row r="983" spans="4:5">
      <c r="D983" s="20"/>
      <c r="E983" s="33"/>
    </row>
    <row r="984" spans="4:5">
      <c r="D984" s="20"/>
      <c r="E984" s="33"/>
    </row>
    <row r="985" spans="4:5">
      <c r="D985" s="20"/>
      <c r="E985" s="33"/>
    </row>
    <row r="986" spans="4:5">
      <c r="D986" s="20"/>
      <c r="E986" s="33"/>
    </row>
    <row r="987" spans="4:5">
      <c r="D987" s="20"/>
      <c r="E987" s="33"/>
    </row>
    <row r="988" spans="4:5">
      <c r="D988" s="20"/>
      <c r="E988" s="33"/>
    </row>
    <row r="989" spans="4:5">
      <c r="D989" s="20"/>
      <c r="E989" s="33"/>
    </row>
    <row r="990" spans="4:5">
      <c r="D990" s="20"/>
      <c r="E990" s="33"/>
    </row>
    <row r="991" spans="4:5">
      <c r="D991" s="20"/>
      <c r="E991" s="33"/>
    </row>
    <row r="992" spans="4:5">
      <c r="D992" s="20"/>
      <c r="E992" s="33"/>
    </row>
    <row r="993" spans="4:5">
      <c r="D993" s="20"/>
      <c r="E993" s="33"/>
    </row>
    <row r="994" spans="4:5">
      <c r="D994" s="20"/>
      <c r="E994" s="33"/>
    </row>
    <row r="995" spans="4:5">
      <c r="D995" s="20"/>
      <c r="E995" s="33"/>
    </row>
    <row r="996" spans="4:5">
      <c r="D996" s="20"/>
      <c r="E996" s="33"/>
    </row>
    <row r="997" spans="4:5">
      <c r="D997" s="20"/>
      <c r="E997" s="33"/>
    </row>
    <row r="998" spans="4:5">
      <c r="D998" s="20"/>
      <c r="E998" s="33"/>
    </row>
    <row r="999" spans="4:5">
      <c r="D999" s="20"/>
      <c r="E999" s="33"/>
    </row>
    <row r="1000" spans="4:5">
      <c r="D1000" s="20"/>
      <c r="E1000" s="33"/>
    </row>
  </sheetData>
  <mergeCells count="6">
    <mergeCell ref="Q94:T94"/>
    <mergeCell ref="Q89:T89"/>
    <mergeCell ref="Q90:T90"/>
    <mergeCell ref="Q91:T91"/>
    <mergeCell ref="Q92:T92"/>
    <mergeCell ref="Q93:T93"/>
  </mergeCells>
  <pageMargins left="0.7" right="0.7" top="0.75" bottom="0.75" header="0.3" footer="0.3"/>
  <drawing r:id="rId4"/>
  <legacy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R235"/>
  <sheetViews>
    <sheetView workbookViewId="0"/>
  </sheetViews>
  <sheetFormatPr defaultColWidth="12.5703125" defaultRowHeight="15.75" customHeight="1"/>
  <cols>
    <col min="6" max="6" width="18.140625" customWidth="1"/>
    <col min="7" max="7" width="31.42578125" customWidth="1"/>
    <col min="9" max="9" width="25.42578125" customWidth="1"/>
    <col min="10" max="10" width="14.85546875" customWidth="1"/>
    <col min="11" max="11" width="17.5703125" customWidth="1"/>
  </cols>
  <sheetData>
    <row r="1" spans="1:15" ht="12.75">
      <c r="A1" s="34" t="s">
        <v>2760</v>
      </c>
    </row>
    <row r="2" spans="1:15" ht="12.75">
      <c r="G2" s="24" t="s">
        <v>2761</v>
      </c>
      <c r="H2" s="24" t="s">
        <v>2761</v>
      </c>
      <c r="I2" s="24" t="s">
        <v>2762</v>
      </c>
      <c r="J2" s="35" t="s">
        <v>2763</v>
      </c>
      <c r="K2" s="24" t="s">
        <v>2764</v>
      </c>
    </row>
    <row r="3" spans="1:15" ht="14.25">
      <c r="G3" s="36">
        <v>44927</v>
      </c>
      <c r="H3" s="37">
        <v>1</v>
      </c>
      <c r="I3" s="37">
        <v>39</v>
      </c>
      <c r="J3" s="38">
        <v>914078</v>
      </c>
      <c r="K3" s="24" t="s">
        <v>2765</v>
      </c>
      <c r="L3" s="24"/>
      <c r="M3" s="24"/>
      <c r="N3" s="24"/>
      <c r="O3" s="24"/>
    </row>
    <row r="4" spans="1:15" ht="12.75">
      <c r="A4" s="1"/>
      <c r="G4" s="36">
        <v>44958</v>
      </c>
      <c r="H4" s="37">
        <v>2</v>
      </c>
      <c r="I4" s="37">
        <v>43</v>
      </c>
      <c r="J4" s="39">
        <v>1227738</v>
      </c>
      <c r="K4" s="24" t="s">
        <v>2766</v>
      </c>
      <c r="L4" s="37"/>
      <c r="M4" s="24"/>
      <c r="N4" s="24"/>
      <c r="O4" s="24"/>
    </row>
    <row r="5" spans="1:15" ht="12.75">
      <c r="G5" s="36">
        <v>44986</v>
      </c>
      <c r="H5" s="37">
        <v>3</v>
      </c>
      <c r="I5" s="37">
        <v>58</v>
      </c>
      <c r="J5" s="39">
        <v>1366441</v>
      </c>
      <c r="K5" s="24" t="s">
        <v>2767</v>
      </c>
      <c r="L5" s="37"/>
      <c r="M5" s="24"/>
      <c r="N5" s="24"/>
      <c r="O5" s="24"/>
    </row>
    <row r="6" spans="1:15" ht="12.75">
      <c r="G6" s="36">
        <v>45017</v>
      </c>
      <c r="H6" s="37">
        <v>4</v>
      </c>
      <c r="I6" s="37">
        <v>55</v>
      </c>
      <c r="J6" s="39">
        <v>1306746</v>
      </c>
      <c r="K6" s="24" t="s">
        <v>2768</v>
      </c>
      <c r="L6" s="37"/>
      <c r="M6" s="24"/>
      <c r="N6" s="24"/>
      <c r="O6" s="24"/>
    </row>
    <row r="7" spans="1:15" ht="12.75">
      <c r="G7" s="36">
        <v>45047</v>
      </c>
      <c r="H7" s="37">
        <v>5</v>
      </c>
      <c r="I7" s="37">
        <v>61</v>
      </c>
      <c r="J7" s="39">
        <v>1493109</v>
      </c>
      <c r="K7" s="24" t="s">
        <v>2769</v>
      </c>
      <c r="L7" s="37"/>
      <c r="M7" s="24"/>
      <c r="N7" s="24"/>
      <c r="O7" s="24"/>
    </row>
    <row r="8" spans="1:15" ht="12.75">
      <c r="G8" s="36">
        <v>45078</v>
      </c>
      <c r="H8" s="37">
        <v>6</v>
      </c>
      <c r="I8" s="37">
        <v>42</v>
      </c>
      <c r="J8" s="39">
        <v>1173205</v>
      </c>
      <c r="K8" s="24" t="s">
        <v>2770</v>
      </c>
      <c r="L8" s="37"/>
      <c r="M8" s="24"/>
      <c r="N8" s="24"/>
      <c r="O8" s="24"/>
    </row>
    <row r="9" spans="1:15" ht="12.75">
      <c r="G9" s="36">
        <v>45108</v>
      </c>
      <c r="H9" s="37">
        <v>7</v>
      </c>
      <c r="I9" s="37">
        <v>52</v>
      </c>
      <c r="J9" s="39">
        <v>1316862</v>
      </c>
      <c r="K9" s="24" t="s">
        <v>2771</v>
      </c>
      <c r="L9" s="37"/>
      <c r="M9" s="24"/>
      <c r="N9" s="24"/>
      <c r="O9" s="24"/>
    </row>
    <row r="10" spans="1:15" ht="12.75">
      <c r="G10" s="36">
        <v>45139</v>
      </c>
      <c r="H10" s="37">
        <v>8</v>
      </c>
      <c r="I10" s="37">
        <v>49</v>
      </c>
      <c r="J10" s="39">
        <v>1055668</v>
      </c>
      <c r="K10" s="24" t="s">
        <v>2772</v>
      </c>
      <c r="L10" s="37"/>
      <c r="M10" s="24"/>
      <c r="N10" s="24"/>
      <c r="O10" s="24"/>
    </row>
    <row r="11" spans="1:15" ht="12.75">
      <c r="G11" s="36">
        <v>45170</v>
      </c>
      <c r="H11" s="37">
        <v>9</v>
      </c>
      <c r="I11" s="37">
        <v>46</v>
      </c>
      <c r="J11" s="39">
        <v>1199804</v>
      </c>
      <c r="K11" s="24" t="s">
        <v>2773</v>
      </c>
      <c r="L11" s="37"/>
      <c r="M11" s="24"/>
      <c r="N11" s="24"/>
      <c r="O11" s="24"/>
    </row>
    <row r="12" spans="1:15" ht="12.75">
      <c r="G12" s="36">
        <v>45200</v>
      </c>
      <c r="H12" s="37">
        <v>10</v>
      </c>
      <c r="I12" s="37">
        <v>61</v>
      </c>
      <c r="J12" s="39">
        <v>1493371</v>
      </c>
      <c r="K12" s="24" t="s">
        <v>2774</v>
      </c>
      <c r="L12" s="37"/>
      <c r="M12" s="24"/>
      <c r="N12" s="24"/>
      <c r="O12" s="24"/>
    </row>
    <row r="13" spans="1:15" ht="12.75">
      <c r="G13" s="36">
        <v>45231</v>
      </c>
      <c r="H13" s="37">
        <v>11</v>
      </c>
      <c r="I13" s="37">
        <v>44</v>
      </c>
      <c r="J13" s="39">
        <v>1151195</v>
      </c>
      <c r="K13" s="24" t="s">
        <v>2775</v>
      </c>
      <c r="L13" s="37"/>
      <c r="M13" s="24"/>
      <c r="N13" s="24"/>
      <c r="O13" s="24"/>
    </row>
    <row r="14" spans="1:15" ht="12.75">
      <c r="G14" s="36">
        <v>45261</v>
      </c>
      <c r="H14" s="37">
        <v>12</v>
      </c>
      <c r="I14" s="37">
        <v>50</v>
      </c>
      <c r="J14" s="39">
        <v>1450971</v>
      </c>
      <c r="K14" s="24" t="s">
        <v>2776</v>
      </c>
    </row>
    <row r="17" spans="1:1" ht="12.75">
      <c r="A17" s="34" t="s">
        <v>2777</v>
      </c>
    </row>
    <row r="32" spans="1:1" ht="12.75">
      <c r="A32" s="34" t="s">
        <v>2778</v>
      </c>
    </row>
    <row r="46" spans="1:7" ht="12.75">
      <c r="G46" s="1" t="s">
        <v>2779</v>
      </c>
    </row>
    <row r="47" spans="1:7" ht="12.75">
      <c r="A47" s="34" t="s">
        <v>2780</v>
      </c>
    </row>
    <row r="62" spans="1:8" ht="12.75">
      <c r="A62" s="1" t="s">
        <v>2781</v>
      </c>
    </row>
    <row r="63" spans="1:8" ht="12.75">
      <c r="G63" s="40" t="s">
        <v>2782</v>
      </c>
      <c r="H63" s="40" t="s">
        <v>2783</v>
      </c>
    </row>
    <row r="64" spans="1:8" ht="12.75">
      <c r="G64" s="41" t="s">
        <v>2784</v>
      </c>
      <c r="H64" s="42">
        <v>15149188</v>
      </c>
    </row>
    <row r="65" spans="1:8" ht="12.75">
      <c r="G65" s="41" t="s">
        <v>2785</v>
      </c>
      <c r="H65" s="43">
        <v>600</v>
      </c>
    </row>
    <row r="66" spans="1:8" ht="12.75">
      <c r="G66" s="41" t="s">
        <v>2786</v>
      </c>
      <c r="H66" s="42">
        <v>25248.6466666667</v>
      </c>
    </row>
    <row r="67" spans="1:8" ht="12.75">
      <c r="G67" s="41" t="s">
        <v>2787</v>
      </c>
      <c r="H67" s="43">
        <v>600</v>
      </c>
    </row>
    <row r="68" spans="1:8" ht="12.75">
      <c r="G68" s="41" t="s">
        <v>2788</v>
      </c>
      <c r="H68" s="43">
        <v>22</v>
      </c>
    </row>
    <row r="69" spans="1:8" ht="12.75">
      <c r="G69" s="41" t="s">
        <v>2789</v>
      </c>
      <c r="H69" s="43">
        <v>11</v>
      </c>
    </row>
    <row r="70" spans="1:8" ht="12.75">
      <c r="G70" s="41" t="s">
        <v>2790</v>
      </c>
      <c r="H70" s="43">
        <v>11</v>
      </c>
    </row>
    <row r="71" spans="1:8" ht="25.5">
      <c r="G71" s="44" t="s">
        <v>2791</v>
      </c>
      <c r="H71" s="42">
        <v>1</v>
      </c>
    </row>
    <row r="77" spans="1:8" ht="12.75">
      <c r="A77" s="1" t="s">
        <v>2792</v>
      </c>
    </row>
    <row r="94" spans="1:18" ht="12.75">
      <c r="A94" s="1" t="s">
        <v>2793</v>
      </c>
    </row>
    <row r="96" spans="1:18" ht="12.75">
      <c r="G96" s="45" t="s">
        <v>2</v>
      </c>
      <c r="H96" s="24" t="s">
        <v>2794</v>
      </c>
      <c r="I96" s="24" t="s">
        <v>2763</v>
      </c>
      <c r="J96" s="24" t="s">
        <v>2795</v>
      </c>
      <c r="K96" s="24" t="s">
        <v>2796</v>
      </c>
      <c r="L96" s="24"/>
      <c r="M96" s="24"/>
      <c r="N96" s="24"/>
      <c r="O96" s="24"/>
      <c r="P96" s="24"/>
      <c r="Q96" s="24"/>
      <c r="R96" s="24"/>
    </row>
    <row r="97" spans="1:18" ht="12.75">
      <c r="G97" s="36">
        <v>44956</v>
      </c>
      <c r="H97" s="37">
        <v>5</v>
      </c>
      <c r="I97" s="37">
        <v>139.56800000000001</v>
      </c>
      <c r="J97" s="37">
        <v>0</v>
      </c>
      <c r="K97" s="37">
        <v>0</v>
      </c>
      <c r="L97" s="37"/>
      <c r="M97" s="37"/>
      <c r="N97" s="37"/>
      <c r="O97" s="37"/>
      <c r="P97" s="24"/>
      <c r="Q97" s="24"/>
      <c r="R97" s="24"/>
    </row>
    <row r="98" spans="1:18" ht="12.75">
      <c r="G98" s="36">
        <v>45008</v>
      </c>
      <c r="H98" s="37">
        <v>4</v>
      </c>
      <c r="I98" s="37">
        <v>138.524</v>
      </c>
      <c r="J98" s="37">
        <v>0</v>
      </c>
      <c r="K98" s="37">
        <v>0</v>
      </c>
      <c r="L98" s="37"/>
      <c r="M98" s="37"/>
      <c r="N98" s="37"/>
      <c r="O98" s="37"/>
      <c r="P98" s="24"/>
      <c r="Q98" s="24"/>
      <c r="R98" s="24"/>
    </row>
    <row r="99" spans="1:18" ht="12.75">
      <c r="G99" s="36">
        <v>45047</v>
      </c>
      <c r="H99" s="37">
        <v>4</v>
      </c>
      <c r="I99" s="37">
        <v>91.902000000000001</v>
      </c>
      <c r="J99" s="37">
        <v>0</v>
      </c>
      <c r="K99" s="37">
        <v>48.872999999999998</v>
      </c>
      <c r="L99" s="37"/>
      <c r="M99" s="37"/>
      <c r="N99" s="37"/>
      <c r="O99" s="37"/>
      <c r="P99" s="24"/>
      <c r="Q99" s="24"/>
      <c r="R99" s="24"/>
    </row>
    <row r="100" spans="1:18" ht="12.75">
      <c r="G100" s="36">
        <v>45059</v>
      </c>
      <c r="H100" s="37">
        <v>5</v>
      </c>
      <c r="I100" s="37">
        <v>134.10599999999999</v>
      </c>
      <c r="J100" s="37">
        <v>0</v>
      </c>
      <c r="K100" s="37">
        <v>0</v>
      </c>
      <c r="L100" s="37"/>
      <c r="M100" s="37"/>
      <c r="N100" s="37"/>
      <c r="O100" s="37"/>
      <c r="P100" s="24"/>
      <c r="Q100" s="24"/>
      <c r="R100" s="24"/>
    </row>
    <row r="101" spans="1:18" ht="12.75">
      <c r="G101" s="36">
        <v>45080</v>
      </c>
      <c r="H101" s="37">
        <v>4</v>
      </c>
      <c r="I101" s="37">
        <v>98.841999999999999</v>
      </c>
      <c r="J101" s="37">
        <v>34.496000000000002</v>
      </c>
      <c r="K101" s="37">
        <v>0</v>
      </c>
      <c r="L101" s="37"/>
      <c r="M101" s="37"/>
      <c r="N101" s="37"/>
      <c r="O101" s="37"/>
      <c r="P101" s="24"/>
      <c r="Q101" s="24"/>
      <c r="R101" s="24"/>
    </row>
    <row r="102" spans="1:18" ht="12.75">
      <c r="G102" s="36">
        <v>45132</v>
      </c>
      <c r="H102" s="37">
        <v>5</v>
      </c>
      <c r="I102" s="37">
        <v>146.99299999999999</v>
      </c>
      <c r="J102" s="37">
        <v>0</v>
      </c>
      <c r="K102" s="37">
        <v>0</v>
      </c>
      <c r="L102" s="37"/>
      <c r="M102" s="37"/>
      <c r="N102" s="37"/>
      <c r="O102" s="37"/>
      <c r="P102" s="24"/>
      <c r="Q102" s="24"/>
      <c r="R102" s="24"/>
    </row>
    <row r="103" spans="1:18" ht="12.75">
      <c r="G103" s="36">
        <v>45198</v>
      </c>
      <c r="H103" s="37">
        <v>4</v>
      </c>
      <c r="I103" s="37">
        <v>139.13300000000001</v>
      </c>
      <c r="J103" s="37">
        <v>0</v>
      </c>
      <c r="K103" s="37">
        <v>0</v>
      </c>
      <c r="L103" s="37"/>
      <c r="M103" s="37"/>
      <c r="N103" s="37"/>
      <c r="O103" s="37"/>
      <c r="P103" s="24"/>
      <c r="Q103" s="24"/>
      <c r="R103" s="24"/>
    </row>
    <row r="104" spans="1:18" ht="12.75">
      <c r="G104" s="36">
        <v>45200</v>
      </c>
      <c r="H104" s="37">
        <v>8</v>
      </c>
      <c r="I104" s="37">
        <v>158.29499999999999</v>
      </c>
      <c r="J104" s="37">
        <v>29.489000000000001</v>
      </c>
      <c r="K104" s="37">
        <v>48.348999999999997</v>
      </c>
      <c r="L104" s="37"/>
      <c r="M104" s="37"/>
      <c r="N104" s="37"/>
      <c r="O104" s="37"/>
      <c r="P104" s="24"/>
      <c r="Q104" s="24"/>
      <c r="R104" s="24"/>
    </row>
    <row r="105" spans="1:18" ht="12.75">
      <c r="G105" s="36">
        <v>45263</v>
      </c>
      <c r="H105" s="37">
        <v>5</v>
      </c>
      <c r="I105" s="37">
        <v>179.18100000000001</v>
      </c>
      <c r="J105" s="37">
        <v>0</v>
      </c>
      <c r="K105" s="37">
        <v>0</v>
      </c>
      <c r="L105" s="37"/>
      <c r="M105" s="37"/>
      <c r="N105" s="37"/>
      <c r="O105" s="37"/>
      <c r="P105" s="24"/>
      <c r="Q105" s="24"/>
      <c r="R105" s="24"/>
    </row>
    <row r="106" spans="1:18" ht="12.75">
      <c r="G106" s="36">
        <v>45264</v>
      </c>
      <c r="H106" s="37">
        <v>4</v>
      </c>
      <c r="I106" s="37">
        <v>133.33799999999999</v>
      </c>
      <c r="J106" s="37">
        <v>0</v>
      </c>
      <c r="K106" s="37">
        <v>0</v>
      </c>
      <c r="L106" s="37"/>
      <c r="M106" s="37"/>
      <c r="N106" s="37"/>
      <c r="O106" s="37"/>
      <c r="P106" s="24"/>
      <c r="Q106" s="24"/>
      <c r="R106" s="24"/>
    </row>
    <row r="110" spans="1:18" ht="12.75">
      <c r="A110" s="1" t="s">
        <v>2797</v>
      </c>
    </row>
    <row r="125" spans="1:10" ht="12.75">
      <c r="A125" s="1" t="s">
        <v>2798</v>
      </c>
    </row>
    <row r="127" spans="1:10" ht="30">
      <c r="G127" s="46" t="s">
        <v>2799</v>
      </c>
      <c r="H127" s="46" t="s">
        <v>2800</v>
      </c>
      <c r="I127" s="46" t="s">
        <v>2731</v>
      </c>
      <c r="J127" s="47" t="s">
        <v>2730</v>
      </c>
    </row>
    <row r="128" spans="1:10" ht="12.75">
      <c r="G128" s="41" t="s">
        <v>1145</v>
      </c>
      <c r="H128" s="41" t="s">
        <v>20</v>
      </c>
      <c r="I128" s="48">
        <v>49.654000000000003</v>
      </c>
      <c r="J128" s="43">
        <v>1</v>
      </c>
    </row>
    <row r="129" spans="1:10" ht="12.75">
      <c r="G129" s="41" t="s">
        <v>906</v>
      </c>
      <c r="H129" s="41" t="s">
        <v>99</v>
      </c>
      <c r="I129" s="48">
        <v>49.475999999999999</v>
      </c>
      <c r="J129" s="43">
        <v>1</v>
      </c>
    </row>
    <row r="130" spans="1:10" ht="12.75">
      <c r="G130" s="41" t="s">
        <v>2309</v>
      </c>
      <c r="H130" s="41" t="s">
        <v>74</v>
      </c>
      <c r="I130" s="48">
        <v>49.470999999999997</v>
      </c>
      <c r="J130" s="43">
        <v>1</v>
      </c>
    </row>
    <row r="131" spans="1:10" ht="12.75">
      <c r="G131" s="41" t="s">
        <v>992</v>
      </c>
      <c r="H131" s="41" t="s">
        <v>31</v>
      </c>
      <c r="I131" s="48">
        <v>49.439</v>
      </c>
      <c r="J131" s="43">
        <v>1</v>
      </c>
    </row>
    <row r="132" spans="1:10" ht="12.75">
      <c r="G132" s="41" t="s">
        <v>2588</v>
      </c>
      <c r="H132" s="41" t="s">
        <v>99</v>
      </c>
      <c r="I132" s="48">
        <v>49.337000000000003</v>
      </c>
      <c r="J132" s="43">
        <v>1</v>
      </c>
    </row>
    <row r="140" spans="1:10" ht="12.75">
      <c r="A140" s="1" t="s">
        <v>2801</v>
      </c>
    </row>
    <row r="155" spans="1:1" ht="12.75">
      <c r="A155" s="1" t="s">
        <v>2802</v>
      </c>
    </row>
    <row r="170" spans="1:1" ht="12.75">
      <c r="A170" s="1" t="s">
        <v>2803</v>
      </c>
    </row>
    <row r="185" spans="1:8" ht="14.25">
      <c r="A185" s="26" t="s">
        <v>2804</v>
      </c>
    </row>
    <row r="187" spans="1:8" ht="12.75">
      <c r="G187" s="49" t="s">
        <v>2800</v>
      </c>
      <c r="H187" s="49" t="s">
        <v>2805</v>
      </c>
    </row>
    <row r="188" spans="1:8" ht="12.75">
      <c r="G188" s="24" t="s">
        <v>74</v>
      </c>
      <c r="H188" s="35">
        <v>3562833</v>
      </c>
    </row>
    <row r="189" spans="1:8" ht="12.75">
      <c r="G189" s="24" t="s">
        <v>20</v>
      </c>
      <c r="H189" s="35">
        <v>3130023</v>
      </c>
    </row>
    <row r="190" spans="1:8" ht="12.75">
      <c r="G190" s="24" t="s">
        <v>31</v>
      </c>
      <c r="H190" s="35">
        <v>3023112</v>
      </c>
    </row>
    <row r="191" spans="1:8" ht="12.75">
      <c r="G191" s="24" t="s">
        <v>99</v>
      </c>
      <c r="H191" s="35">
        <v>2777283</v>
      </c>
    </row>
    <row r="192" spans="1:8" ht="12.75">
      <c r="G192" s="24" t="s">
        <v>39</v>
      </c>
      <c r="H192" s="35">
        <v>2655937</v>
      </c>
    </row>
    <row r="201" spans="1:8" ht="12.75">
      <c r="A201" s="1" t="s">
        <v>2806</v>
      </c>
      <c r="G201" s="49" t="s">
        <v>2807</v>
      </c>
      <c r="H201" s="49" t="s">
        <v>2805</v>
      </c>
    </row>
    <row r="202" spans="1:8" ht="12.75">
      <c r="G202" s="24" t="s">
        <v>57</v>
      </c>
      <c r="H202" s="35">
        <v>3420901</v>
      </c>
    </row>
    <row r="203" spans="1:8" ht="12.75">
      <c r="G203" s="24" t="s">
        <v>18</v>
      </c>
      <c r="H203" s="35">
        <v>3091986</v>
      </c>
    </row>
    <row r="204" spans="1:8" ht="12.75">
      <c r="G204" s="24" t="s">
        <v>29</v>
      </c>
      <c r="H204" s="35">
        <v>3043568</v>
      </c>
    </row>
    <row r="205" spans="1:8" ht="12.75">
      <c r="G205" s="24" t="s">
        <v>38</v>
      </c>
      <c r="H205" s="35">
        <v>2879833</v>
      </c>
    </row>
    <row r="206" spans="1:8" ht="12.75">
      <c r="G206" s="24" t="s">
        <v>45</v>
      </c>
      <c r="H206" s="35">
        <v>2712900</v>
      </c>
    </row>
    <row r="216" spans="1:8" ht="12.75">
      <c r="A216" s="1" t="s">
        <v>2808</v>
      </c>
    </row>
    <row r="217" spans="1:8" ht="12.75">
      <c r="G217" s="49" t="s">
        <v>2809</v>
      </c>
      <c r="H217" s="49" t="s">
        <v>2805</v>
      </c>
    </row>
    <row r="218" spans="1:8" ht="12.75">
      <c r="G218" s="24" t="s">
        <v>36</v>
      </c>
      <c r="H218" s="35">
        <v>5625739</v>
      </c>
    </row>
    <row r="219" spans="1:8" ht="12.75">
      <c r="G219" s="24" t="s">
        <v>26</v>
      </c>
      <c r="H219" s="35">
        <v>4815783</v>
      </c>
    </row>
    <row r="220" spans="1:8" ht="12.75">
      <c r="G220" s="24" t="s">
        <v>15</v>
      </c>
      <c r="H220" s="35">
        <v>4707666</v>
      </c>
    </row>
    <row r="231" spans="1:8" ht="48.75" customHeight="1">
      <c r="A231" s="1" t="s">
        <v>2810</v>
      </c>
    </row>
    <row r="232" spans="1:8" ht="12.75">
      <c r="G232" s="49" t="s">
        <v>2811</v>
      </c>
      <c r="H232" s="49" t="s">
        <v>2805</v>
      </c>
    </row>
    <row r="233" spans="1:8" ht="12.75">
      <c r="G233" s="24" t="s">
        <v>51</v>
      </c>
      <c r="H233" s="35">
        <v>5098275</v>
      </c>
    </row>
    <row r="234" spans="1:8" ht="12.75">
      <c r="G234" s="24" t="s">
        <v>27</v>
      </c>
      <c r="H234" s="35">
        <v>5065029</v>
      </c>
    </row>
    <row r="235" spans="1:8" ht="12.75">
      <c r="G235" s="24" t="s">
        <v>16</v>
      </c>
      <c r="H235" s="35">
        <v>4985884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Y154"/>
  <sheetViews>
    <sheetView workbookViewId="0"/>
  </sheetViews>
  <sheetFormatPr defaultColWidth="12.5703125" defaultRowHeight="15.75" customHeight="1"/>
  <cols>
    <col min="1" max="1" width="24.85546875" customWidth="1"/>
    <col min="6" max="6" width="20.85546875" customWidth="1"/>
  </cols>
  <sheetData>
    <row r="1" spans="1:25">
      <c r="A1" s="79" t="s">
        <v>2812</v>
      </c>
      <c r="B1" s="77"/>
      <c r="C1" s="77"/>
      <c r="D1" s="77"/>
      <c r="E1" s="77"/>
      <c r="F1" s="77"/>
      <c r="G1" s="77"/>
      <c r="H1" s="32"/>
    </row>
    <row r="3" spans="1:25">
      <c r="A3" s="80" t="s">
        <v>2813</v>
      </c>
      <c r="B3" s="77"/>
      <c r="C3" s="77"/>
      <c r="D3" s="77"/>
      <c r="E3" s="77"/>
      <c r="F3" s="77"/>
      <c r="G3" s="77"/>
      <c r="H3" s="50"/>
    </row>
    <row r="5" spans="1:25">
      <c r="A5" s="40" t="s">
        <v>2782</v>
      </c>
      <c r="B5" s="40" t="s">
        <v>2783</v>
      </c>
    </row>
    <row r="6" spans="1:25">
      <c r="A6" s="44" t="s">
        <v>2784</v>
      </c>
      <c r="B6" s="42">
        <v>15149188</v>
      </c>
    </row>
    <row r="7" spans="1:25">
      <c r="A7" s="44" t="s">
        <v>2785</v>
      </c>
      <c r="B7" s="43">
        <v>600</v>
      </c>
    </row>
    <row r="8" spans="1:25">
      <c r="A8" s="44" t="s">
        <v>2786</v>
      </c>
      <c r="B8" s="42">
        <v>25248.6466666667</v>
      </c>
    </row>
    <row r="9" spans="1:25">
      <c r="A9" s="44" t="s">
        <v>2787</v>
      </c>
      <c r="B9" s="43">
        <v>600</v>
      </c>
    </row>
    <row r="10" spans="1:25">
      <c r="A10" s="44" t="s">
        <v>2788</v>
      </c>
      <c r="B10" s="43">
        <v>22</v>
      </c>
    </row>
    <row r="11" spans="1:25">
      <c r="A11" s="44" t="s">
        <v>2789</v>
      </c>
      <c r="B11" s="43">
        <v>11</v>
      </c>
    </row>
    <row r="12" spans="1:25">
      <c r="A12" s="44" t="s">
        <v>2790</v>
      </c>
      <c r="B12" s="43">
        <v>11</v>
      </c>
      <c r="C12" s="51"/>
      <c r="D12" s="51"/>
      <c r="E12" s="51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</row>
    <row r="13" spans="1:25">
      <c r="A13" s="44" t="s">
        <v>2791</v>
      </c>
      <c r="B13" s="42">
        <v>1</v>
      </c>
      <c r="C13" s="51"/>
      <c r="D13" s="51"/>
      <c r="E13" s="51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</row>
    <row r="14" spans="1:25">
      <c r="A14" s="52"/>
      <c r="B14" s="52"/>
      <c r="C14" s="51"/>
      <c r="D14" s="51"/>
      <c r="E14" s="51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</row>
    <row r="15" spans="1:25">
      <c r="A15" s="81" t="s">
        <v>2814</v>
      </c>
      <c r="B15" s="77"/>
      <c r="C15" s="77"/>
      <c r="D15" s="77"/>
      <c r="E15" s="77"/>
      <c r="F15" s="77"/>
      <c r="G15" s="77"/>
      <c r="H15" s="53"/>
    </row>
    <row r="50" spans="1:8">
      <c r="A50" s="80" t="s">
        <v>2815</v>
      </c>
      <c r="B50" s="77"/>
      <c r="C50" s="77"/>
      <c r="D50" s="77"/>
      <c r="E50" s="77"/>
      <c r="F50" s="77"/>
      <c r="G50" s="77"/>
      <c r="H50" s="77"/>
    </row>
    <row r="84" spans="1:8">
      <c r="A84" s="80" t="s">
        <v>2816</v>
      </c>
      <c r="B84" s="77"/>
      <c r="C84" s="77"/>
      <c r="D84" s="77"/>
      <c r="E84" s="77"/>
      <c r="F84" s="77"/>
      <c r="G84" s="77"/>
      <c r="H84" s="77"/>
    </row>
    <row r="110" spans="1:25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</row>
    <row r="111" spans="1:25">
      <c r="A111" s="82" t="s">
        <v>2817</v>
      </c>
      <c r="B111" s="77"/>
      <c r="C111" s="77"/>
      <c r="D111" s="77"/>
      <c r="E111" s="77"/>
      <c r="F111" s="77"/>
      <c r="G111" s="77"/>
      <c r="H111" s="77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</row>
    <row r="112" spans="1:25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</row>
    <row r="113" spans="1:25">
      <c r="A113" s="24"/>
      <c r="B113" s="24"/>
      <c r="C113" s="24"/>
      <c r="D113" s="54" t="s">
        <v>2818</v>
      </c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</row>
    <row r="114" spans="1:25" ht="15.75" customHeight="1">
      <c r="A114" s="44" t="s">
        <v>2819</v>
      </c>
      <c r="B114" s="43">
        <v>589</v>
      </c>
      <c r="C114" s="24"/>
      <c r="D114" s="46" t="s">
        <v>2799</v>
      </c>
      <c r="E114" s="46" t="s">
        <v>2800</v>
      </c>
      <c r="F114" s="55" t="s">
        <v>2731</v>
      </c>
      <c r="G114" s="47" t="s">
        <v>2730</v>
      </c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</row>
    <row r="115" spans="1:25">
      <c r="A115" s="44" t="s">
        <v>2820</v>
      </c>
      <c r="B115" s="42">
        <v>1.0186757215619699</v>
      </c>
      <c r="C115" s="24"/>
      <c r="D115" s="41" t="s">
        <v>1145</v>
      </c>
      <c r="E115" s="41" t="s">
        <v>20</v>
      </c>
      <c r="F115" s="48">
        <v>49.654000000000003</v>
      </c>
      <c r="G115" s="43">
        <v>1</v>
      </c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</row>
    <row r="116" spans="1:25">
      <c r="A116" s="44" t="s">
        <v>2821</v>
      </c>
      <c r="B116" s="43">
        <v>11</v>
      </c>
      <c r="C116" s="24"/>
      <c r="D116" s="41" t="s">
        <v>906</v>
      </c>
      <c r="E116" s="41" t="s">
        <v>99</v>
      </c>
      <c r="F116" s="48">
        <v>49.475999999999999</v>
      </c>
      <c r="G116" s="43">
        <v>1</v>
      </c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</row>
    <row r="117" spans="1:25">
      <c r="A117" s="24"/>
      <c r="B117" s="24"/>
      <c r="C117" s="24"/>
      <c r="D117" s="41" t="s">
        <v>2309</v>
      </c>
      <c r="E117" s="41" t="s">
        <v>74</v>
      </c>
      <c r="F117" s="48">
        <v>49.470999999999997</v>
      </c>
      <c r="G117" s="43">
        <v>1</v>
      </c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</row>
    <row r="118" spans="1:25">
      <c r="A118" s="24"/>
      <c r="B118" s="24"/>
      <c r="C118" s="24"/>
      <c r="D118" s="41" t="s">
        <v>992</v>
      </c>
      <c r="E118" s="41" t="s">
        <v>31</v>
      </c>
      <c r="F118" s="48">
        <v>49.439</v>
      </c>
      <c r="G118" s="43">
        <v>1</v>
      </c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</row>
    <row r="119" spans="1:25">
      <c r="A119" s="24"/>
      <c r="B119" s="24"/>
      <c r="C119" s="24"/>
      <c r="D119" s="41" t="s">
        <v>2588</v>
      </c>
      <c r="E119" s="41" t="s">
        <v>99</v>
      </c>
      <c r="F119" s="48">
        <v>49.337000000000003</v>
      </c>
      <c r="G119" s="43">
        <v>1</v>
      </c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</row>
    <row r="120" spans="1:25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</row>
    <row r="121" spans="1:25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</row>
    <row r="122" spans="1:25">
      <c r="A122" s="80" t="s">
        <v>2822</v>
      </c>
      <c r="B122" s="77"/>
      <c r="C122" s="77"/>
      <c r="D122" s="77"/>
      <c r="E122" s="77"/>
      <c r="F122" s="77"/>
      <c r="G122" s="77"/>
      <c r="H122" s="77"/>
    </row>
    <row r="124" spans="1:25">
      <c r="A124" s="34" t="s">
        <v>2823</v>
      </c>
    </row>
    <row r="125" spans="1:25">
      <c r="A125" s="56" t="s">
        <v>2729</v>
      </c>
      <c r="B125" s="57" t="s">
        <v>2730</v>
      </c>
      <c r="C125" s="57" t="s">
        <v>2731</v>
      </c>
    </row>
    <row r="126" spans="1:25">
      <c r="A126" s="21" t="s">
        <v>2732</v>
      </c>
      <c r="B126" s="58">
        <v>589</v>
      </c>
      <c r="C126" s="59">
        <v>14837912</v>
      </c>
    </row>
    <row r="127" spans="1:25">
      <c r="A127" s="21" t="s">
        <v>2733</v>
      </c>
      <c r="B127" s="58">
        <v>11</v>
      </c>
      <c r="C127" s="59">
        <v>311276</v>
      </c>
    </row>
    <row r="128" spans="1:25">
      <c r="A128" s="60" t="s">
        <v>2824</v>
      </c>
      <c r="B128" s="61" t="s">
        <v>2779</v>
      </c>
      <c r="C128" s="61" t="s">
        <v>2779</v>
      </c>
    </row>
    <row r="144" spans="4:4">
      <c r="D144" s="26"/>
    </row>
    <row r="154" spans="5:5">
      <c r="E154" s="26" t="s">
        <v>2825</v>
      </c>
    </row>
  </sheetData>
  <mergeCells count="7">
    <mergeCell ref="A111:H111"/>
    <mergeCell ref="A122:H122"/>
    <mergeCell ref="A1:G1"/>
    <mergeCell ref="A3:G3"/>
    <mergeCell ref="A15:G15"/>
    <mergeCell ref="A50:H50"/>
    <mergeCell ref="A84:H8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O31"/>
  <sheetViews>
    <sheetView workbookViewId="0"/>
  </sheetViews>
  <sheetFormatPr defaultColWidth="12.5703125" defaultRowHeight="15.75" customHeight="1"/>
  <cols>
    <col min="2" max="2" width="155.42578125" customWidth="1"/>
  </cols>
  <sheetData>
    <row r="1" spans="1:15" ht="26.25">
      <c r="A1" s="52"/>
      <c r="B1" s="62"/>
    </row>
    <row r="2" spans="1:15" ht="46.5">
      <c r="A2" s="63">
        <v>1</v>
      </c>
      <c r="B2" s="63" t="s">
        <v>2826</v>
      </c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</row>
    <row r="3" spans="1:15" ht="46.5">
      <c r="A3" s="63">
        <v>2</v>
      </c>
      <c r="B3" s="63" t="s">
        <v>2827</v>
      </c>
      <c r="C3" s="64"/>
      <c r="D3" s="64"/>
      <c r="E3" s="64"/>
      <c r="F3" s="64"/>
      <c r="H3" s="64"/>
      <c r="I3" s="64"/>
      <c r="J3" s="64"/>
      <c r="K3" s="64"/>
      <c r="L3" s="64"/>
      <c r="M3" s="64"/>
      <c r="N3" s="64"/>
      <c r="O3" s="64"/>
    </row>
    <row r="4" spans="1:15" ht="46.5">
      <c r="A4" s="63">
        <v>3</v>
      </c>
      <c r="B4" s="63" t="s">
        <v>2828</v>
      </c>
      <c r="C4" s="64"/>
      <c r="D4" s="64"/>
      <c r="E4" s="64"/>
      <c r="F4" s="64"/>
      <c r="H4" s="64"/>
      <c r="I4" s="64"/>
      <c r="J4" s="64"/>
      <c r="K4" s="64"/>
      <c r="L4" s="64"/>
      <c r="M4" s="64"/>
      <c r="N4" s="64"/>
      <c r="O4" s="64"/>
    </row>
    <row r="5" spans="1:15" ht="46.5">
      <c r="A5" s="63">
        <v>4</v>
      </c>
      <c r="B5" s="63" t="s">
        <v>2829</v>
      </c>
      <c r="C5" s="64"/>
      <c r="D5" s="64"/>
      <c r="E5" s="64"/>
      <c r="F5" s="64"/>
      <c r="H5" s="64"/>
      <c r="I5" s="64"/>
      <c r="J5" s="64"/>
      <c r="K5" s="64"/>
      <c r="L5" s="64"/>
      <c r="M5" s="64"/>
      <c r="N5" s="64"/>
      <c r="O5" s="64"/>
    </row>
    <row r="6" spans="1:15" ht="46.5">
      <c r="A6" s="63">
        <v>5</v>
      </c>
      <c r="B6" s="63" t="s">
        <v>2830</v>
      </c>
      <c r="C6" s="64"/>
      <c r="D6" s="64"/>
      <c r="E6" s="64"/>
      <c r="F6" s="64"/>
      <c r="H6" s="64"/>
      <c r="I6" s="64"/>
      <c r="J6" s="64"/>
      <c r="K6" s="64"/>
      <c r="L6" s="64"/>
      <c r="M6" s="64"/>
      <c r="N6" s="64"/>
      <c r="O6" s="64"/>
    </row>
    <row r="7" spans="1:15" ht="46.5">
      <c r="A7" s="63">
        <v>6</v>
      </c>
      <c r="B7" s="63" t="s">
        <v>2831</v>
      </c>
      <c r="C7" s="64"/>
      <c r="D7" s="64"/>
      <c r="E7" s="64"/>
      <c r="F7" s="64"/>
      <c r="H7" s="64"/>
      <c r="I7" s="64"/>
      <c r="J7" s="64"/>
      <c r="K7" s="64"/>
      <c r="L7" s="64"/>
      <c r="M7" s="64"/>
      <c r="N7" s="64"/>
      <c r="O7" s="64"/>
    </row>
    <row r="8" spans="1:15" ht="46.5">
      <c r="A8" s="63">
        <v>7</v>
      </c>
      <c r="B8" s="63" t="s">
        <v>2832</v>
      </c>
      <c r="C8" s="64"/>
      <c r="D8" s="64"/>
      <c r="E8" s="64"/>
      <c r="F8" s="64"/>
      <c r="H8" s="64"/>
      <c r="I8" s="64"/>
      <c r="J8" s="64"/>
      <c r="K8" s="64"/>
      <c r="L8" s="64"/>
      <c r="M8" s="64"/>
      <c r="N8" s="64"/>
      <c r="O8" s="64"/>
    </row>
    <row r="9" spans="1:15" ht="23.25">
      <c r="A9" s="63">
        <v>8</v>
      </c>
      <c r="B9" s="63" t="s">
        <v>2833</v>
      </c>
      <c r="C9" s="64"/>
      <c r="D9" s="64"/>
      <c r="E9" s="64"/>
      <c r="F9" s="64"/>
      <c r="H9" s="64"/>
      <c r="I9" s="64"/>
      <c r="J9" s="64"/>
      <c r="K9" s="64"/>
      <c r="L9" s="64"/>
      <c r="M9" s="64"/>
      <c r="N9" s="64"/>
      <c r="O9" s="64"/>
    </row>
    <row r="10" spans="1:15" ht="46.5">
      <c r="A10" s="63">
        <v>9</v>
      </c>
      <c r="B10" s="63" t="s">
        <v>2834</v>
      </c>
      <c r="C10" s="64"/>
      <c r="D10" s="64"/>
      <c r="E10" s="64"/>
      <c r="F10" s="64"/>
      <c r="H10" s="64"/>
      <c r="I10" s="64"/>
      <c r="J10" s="64"/>
      <c r="K10" s="64"/>
      <c r="L10" s="64"/>
      <c r="M10" s="64"/>
      <c r="N10" s="64"/>
      <c r="O10" s="64"/>
    </row>
    <row r="11" spans="1:15" ht="46.5">
      <c r="A11" s="63">
        <v>10</v>
      </c>
      <c r="B11" s="63" t="s">
        <v>2835</v>
      </c>
      <c r="C11" s="64"/>
      <c r="D11" s="64"/>
      <c r="E11" s="64"/>
      <c r="F11" s="64"/>
      <c r="H11" s="64"/>
      <c r="I11" s="64"/>
      <c r="J11" s="64"/>
      <c r="K11" s="64"/>
      <c r="L11" s="64"/>
      <c r="M11" s="64"/>
      <c r="N11" s="64"/>
      <c r="O11" s="64"/>
    </row>
    <row r="12" spans="1:15" ht="23.25">
      <c r="A12" s="65"/>
      <c r="B12" s="66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</row>
    <row r="13" spans="1:15" ht="18">
      <c r="A13" s="65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</row>
    <row r="14" spans="1:15" ht="18.75">
      <c r="A14" s="65"/>
      <c r="B14" s="67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</row>
    <row r="15" spans="1:15" ht="18.75">
      <c r="A15" s="65"/>
      <c r="B15" s="67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</row>
    <row r="16" spans="1:15" ht="18.75">
      <c r="A16" s="65"/>
      <c r="B16" s="67"/>
    </row>
    <row r="17" spans="1:2" ht="18.75">
      <c r="A17" s="65"/>
      <c r="B17" s="67"/>
    </row>
    <row r="18" spans="1:2" ht="18.75">
      <c r="A18" s="65"/>
      <c r="B18" s="67"/>
    </row>
    <row r="19" spans="1:2" ht="27">
      <c r="A19" s="52"/>
      <c r="B19" s="68"/>
    </row>
    <row r="20" spans="1:2" ht="18.75">
      <c r="A20" s="69"/>
      <c r="B20" s="70"/>
    </row>
    <row r="21" spans="1:2" ht="18.75">
      <c r="A21" s="69"/>
      <c r="B21" s="70"/>
    </row>
    <row r="22" spans="1:2" ht="18.75">
      <c r="A22" s="69"/>
      <c r="B22" s="70"/>
    </row>
    <row r="23" spans="1:2" ht="12.75">
      <c r="A23" s="52"/>
      <c r="B23" s="52"/>
    </row>
    <row r="24" spans="1:2" ht="23.25">
      <c r="A24" s="52"/>
      <c r="B24" s="71"/>
    </row>
    <row r="25" spans="1:2" ht="12.75">
      <c r="A25" s="52"/>
      <c r="B25" s="52"/>
    </row>
    <row r="26" spans="1:2" ht="18">
      <c r="A26" s="69"/>
      <c r="B26" s="72"/>
    </row>
    <row r="27" spans="1:2" ht="18">
      <c r="A27" s="69"/>
      <c r="B27" s="72"/>
    </row>
    <row r="28" spans="1:2" ht="78" customHeight="1">
      <c r="A28" s="69"/>
      <c r="B28" s="72"/>
    </row>
    <row r="29" spans="1:2" ht="18">
      <c r="A29" s="69"/>
      <c r="B29" s="72"/>
    </row>
    <row r="30" spans="1:2" ht="18">
      <c r="A30" s="69"/>
      <c r="B30" s="73"/>
    </row>
    <row r="31" spans="1:2" ht="18">
      <c r="A31" s="74"/>
      <c r="B31" s="7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5</vt:i4>
      </vt:variant>
    </vt:vector>
  </HeadingPairs>
  <TitlesOfParts>
    <vt:vector size="5" baseType="lpstr">
      <vt:lpstr>Raw_data</vt:lpstr>
      <vt:lpstr>EDA</vt:lpstr>
      <vt:lpstr>SQL</vt:lpstr>
      <vt:lpstr>Dashboard</vt:lpstr>
      <vt:lpstr>Conclusions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Агроген Ново</dc:creator>
  <cp:lastModifiedBy>Агроген Ново</cp:lastModifiedBy>
  <dcterms:created xsi:type="dcterms:W3CDTF">2026-02-25T10:50:06Z</dcterms:created>
  <dcterms:modified xsi:type="dcterms:W3CDTF">2026-02-25T10:50:06Z</dcterms:modified>
</cp:coreProperties>
</file>