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ris\Documents\Thesis\"/>
    </mc:Choice>
  </mc:AlternateContent>
  <xr:revisionPtr revIDLastSave="0" documentId="13_ncr:1_{E9820F11-4506-44F4-B022-A88BF5FD45ED}" xr6:coauthVersionLast="47" xr6:coauthVersionMax="47" xr10:uidLastSave="{00000000-0000-0000-0000-000000000000}"/>
  <bookViews>
    <workbookView xWindow="-103" yWindow="-103" windowWidth="18720" windowHeight="11829" xr2:uid="{AA91D2E7-B302-42E3-9A7F-CDB62551FA6F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9" l="1"/>
  <c r="F13" i="8"/>
  <c r="G27" i="9"/>
  <c r="F25" i="9"/>
  <c r="E25" i="9"/>
  <c r="H15" i="8"/>
  <c r="G15" i="8"/>
  <c r="E13" i="8"/>
  <c r="L6" i="5"/>
  <c r="K6" i="5"/>
  <c r="J6" i="5"/>
  <c r="H6" i="5"/>
  <c r="F6" i="5"/>
  <c r="L5" i="5"/>
  <c r="K5" i="5"/>
  <c r="J5" i="5"/>
  <c r="H5" i="5"/>
  <c r="F5" i="5"/>
  <c r="L4" i="5"/>
  <c r="K4" i="5"/>
  <c r="J4" i="5"/>
  <c r="H4" i="5"/>
  <c r="F4" i="5"/>
  <c r="L3" i="5"/>
  <c r="K3" i="5"/>
  <c r="J3" i="5"/>
  <c r="H3" i="5"/>
  <c r="F3" i="5"/>
  <c r="D52" i="4"/>
  <c r="E48" i="4"/>
  <c r="C48" i="4"/>
  <c r="D24" i="4"/>
  <c r="E23" i="4"/>
  <c r="C23" i="4"/>
  <c r="D26" i="3"/>
  <c r="E23" i="3"/>
  <c r="C23" i="3"/>
</calcChain>
</file>

<file path=xl/sharedStrings.xml><?xml version="1.0" encoding="utf-8"?>
<sst xmlns="http://schemas.openxmlformats.org/spreadsheetml/2006/main" count="383" uniqueCount="114">
  <si>
    <t>ZymoBIOMICS® Microbial Community Standard</t>
  </si>
  <si>
    <t>Species</t>
  </si>
  <si>
    <t>gDNA Abun. (%)</t>
  </si>
  <si>
    <t>Pseudomonas aeruginosa </t>
  </si>
  <si>
    <t>Escherichia coli </t>
  </si>
  <si>
    <t>Salmonella enterica </t>
  </si>
  <si>
    <t>Lactobacillus fermentum </t>
  </si>
  <si>
    <t>Enterococcus faecalis </t>
  </si>
  <si>
    <t>Staphylococcus aureus </t>
  </si>
  <si>
    <t>Listeria monocytogenes </t>
  </si>
  <si>
    <t>Bacillus subtilis </t>
  </si>
  <si>
    <t>Saccharomyces cerevisiae</t>
  </si>
  <si>
    <t>Cryptococcus neoformans</t>
  </si>
  <si>
    <t>HMP/BEI Microbial Mock Community B (Staggered, Low Concentration) HM-783D</t>
  </si>
  <si>
    <t>Theoretical rRNA
Operons</t>
  </si>
  <si>
    <t>Theoretical relative abundance (%)</t>
  </si>
  <si>
    <t>Acinetobacter baumanii </t>
  </si>
  <si>
    <t>Actinomyces odontolyticus </t>
  </si>
  <si>
    <t>Bacillus cereus </t>
  </si>
  <si>
    <t>Bacteroides vulgatus </t>
  </si>
  <si>
    <t>Clostridium beijerinckii </t>
  </si>
  <si>
    <t>Deinococcus radiodurans </t>
  </si>
  <si>
    <t>Helicobacter pylori </t>
  </si>
  <si>
    <t>Lactobacillus gasseri </t>
  </si>
  <si>
    <t>Neisseria meningitidis </t>
  </si>
  <si>
    <t>Propionibacterium acnes </t>
  </si>
  <si>
    <t>Rhodobacter sphaeroides </t>
  </si>
  <si>
    <t>Staphylococcus epidermidis </t>
  </si>
  <si>
    <t>Streptococcus agalactiae </t>
  </si>
  <si>
    <t>Streptococcus mutans </t>
  </si>
  <si>
    <t>Streptococcus pneumoniae </t>
  </si>
  <si>
    <t>Classification accuracy Zymo community</t>
  </si>
  <si>
    <t>Expected species</t>
  </si>
  <si>
    <t xml:space="preserve">VSEARCH detected species </t>
  </si>
  <si>
    <t>Detection of expected species (TP)</t>
  </si>
  <si>
    <t>Detection of non-expected species (FP)</t>
  </si>
  <si>
    <t>Nondetection of expected species (FN)</t>
  </si>
  <si>
    <t>Pseudomonas aeruginosa</t>
  </si>
  <si>
    <t>Escherichia coli</t>
  </si>
  <si>
    <t>Salmonella enterica</t>
  </si>
  <si>
    <t>Limosilactobacillus fermentum *</t>
  </si>
  <si>
    <t>Enterococcus faecalis</t>
  </si>
  <si>
    <t>Staphylococcus aureus</t>
  </si>
  <si>
    <t>Listeria monocytogenes/B</t>
  </si>
  <si>
    <t>Bacillus spizizenii *</t>
  </si>
  <si>
    <t xml:space="preserve">* species with a different taxonomic annotation </t>
  </si>
  <si>
    <t xml:space="preserve">Naive Bayes detected species </t>
  </si>
  <si>
    <t>Escherichia-Shigella coli *</t>
  </si>
  <si>
    <t>Listeria monocytogenes B</t>
  </si>
  <si>
    <t>X</t>
  </si>
  <si>
    <t xml:space="preserve">Bacillus intestinalis </t>
  </si>
  <si>
    <t>Bacillus sp010093085</t>
  </si>
  <si>
    <t>Collinsella sp900764415</t>
  </si>
  <si>
    <t>Classification accuracy HMP/BEI community</t>
  </si>
  <si>
    <t>Phocaeicola vulgatus *</t>
  </si>
  <si>
    <t>Cutibacterium acnes *</t>
  </si>
  <si>
    <t>Cereibacter A sphaeroides *</t>
  </si>
  <si>
    <t>Bacillus A paranthracis *</t>
  </si>
  <si>
    <t>Clostridium beijerinckii/Clostridium sensu stricto 1 beijerinckii * </t>
  </si>
  <si>
    <t>Escherichia-Shingella coli </t>
  </si>
  <si>
    <t>Listeria monocytogenes/B </t>
  </si>
  <si>
    <t xml:space="preserve">Bacillus anthracis </t>
  </si>
  <si>
    <t>Collinsellla sp900764415</t>
  </si>
  <si>
    <t xml:space="preserve">Listeria cayugensis </t>
  </si>
  <si>
    <t>Phocaeicola dorei</t>
  </si>
  <si>
    <t xml:space="preserve">mock community </t>
  </si>
  <si>
    <t xml:space="preserve">method </t>
  </si>
  <si>
    <t xml:space="preserve">expected species </t>
  </si>
  <si>
    <t xml:space="preserve">detected species </t>
  </si>
  <si>
    <t>expected species detected (TP)</t>
  </si>
  <si>
    <t>expected species detected (%)</t>
  </si>
  <si>
    <t>non-expected species detected (FP)</t>
  </si>
  <si>
    <t>non-expected species detected (%)</t>
  </si>
  <si>
    <t xml:space="preserve">expected species non-detected (FN) </t>
  </si>
  <si>
    <t>expected species non-detected (%)</t>
  </si>
  <si>
    <t>taxon detection rate (TDR)</t>
  </si>
  <si>
    <t>taxon accuracy rate (TAR)</t>
  </si>
  <si>
    <t xml:space="preserve">Zymo </t>
  </si>
  <si>
    <t>VSEARCH</t>
  </si>
  <si>
    <t xml:space="preserve">Naive-Bayes </t>
  </si>
  <si>
    <t>HMP</t>
  </si>
  <si>
    <t>relative abundance across sample (%)</t>
  </si>
  <si>
    <t>Naive Bayes detected species</t>
  </si>
  <si>
    <t xml:space="preserve">Other species or unclassified </t>
  </si>
  <si>
    <t>Relative abundance of Zymo community</t>
  </si>
  <si>
    <t>Relative abundance of HMP/BEI community</t>
  </si>
  <si>
    <t>relative abundance across samples (%)</t>
  </si>
  <si>
    <t>Quantification accuracy of Zymo community</t>
  </si>
  <si>
    <t>theoretical abundance (%)</t>
  </si>
  <si>
    <t>relative abundance (%) VSEARCH</t>
  </si>
  <si>
    <t>relative abundance (%) Naive Bayes</t>
  </si>
  <si>
    <t>absolute error (AE) VSEARCH</t>
  </si>
  <si>
    <t xml:space="preserve">absolute error (AE) Naive Bayes </t>
  </si>
  <si>
    <t>relative error (RE) VSEARCH</t>
  </si>
  <si>
    <t xml:space="preserve">relative error (RE) Naive Bayes </t>
  </si>
  <si>
    <t>percent error (PE) VSEARCH</t>
  </si>
  <si>
    <t>percent error (PE) Naive Bayes</t>
  </si>
  <si>
    <t>total absolute error</t>
  </si>
  <si>
    <t>total relative error</t>
  </si>
  <si>
    <t>Pearson correlation coefficient</t>
  </si>
  <si>
    <t>Quantification accuracy of HMP/BEI community</t>
  </si>
  <si>
    <t xml:space="preserve">total relative error </t>
  </si>
  <si>
    <t xml:space="preserve">Mock community </t>
  </si>
  <si>
    <t xml:space="preserve">Method </t>
  </si>
  <si>
    <t>Total absolute error (AE)</t>
  </si>
  <si>
    <t>Total relative error (RE)</t>
  </si>
  <si>
    <t>Bray-Curtis dissimilarity</t>
  </si>
  <si>
    <t>Quantification accuracy of the two mock communities at the species level</t>
  </si>
  <si>
    <t>Classification accuracy of the two mock communities at the species level</t>
  </si>
  <si>
    <t>https://files.zymoresearch.com/datasheets/ds1706_zymobiomics_microbial_community_standards_data_sheet.pdf</t>
  </si>
  <si>
    <t>retrieved from:</t>
  </si>
  <si>
    <t>https://static-content.springer.com/esm/art%3A10.1038%2Fs41598-017-11427-2/MediaObjects/41598_2017_11427_MOESM1_ESM.pdf</t>
  </si>
  <si>
    <t>mean absolute error</t>
  </si>
  <si>
    <t>mean 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</si>
</sst>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4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66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2"/>
    <xf numFmtId="0" fontId="8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Zymo</a:t>
            </a:r>
            <a:r>
              <a:rPr lang="es-MX" baseline="0"/>
              <a:t> mock community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[1]Hoja1!$A$4</c:f>
              <c:strCache>
                <c:ptCount val="1"/>
                <c:pt idx="0">
                  <c:v>Pseudomonas aeruginosa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C65-8A1D-BDAF53A1EAE3}"/>
            </c:ext>
          </c:extLst>
        </c:ser>
        <c:ser>
          <c:idx val="1"/>
          <c:order val="1"/>
          <c:tx>
            <c:strRef>
              <c:f>[1]Hoja1!$A$5</c:f>
              <c:strCache>
                <c:ptCount val="1"/>
                <c:pt idx="0">
                  <c:v>Escherichia coli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0-4C65-8A1D-BDAF53A1EAE3}"/>
            </c:ext>
          </c:extLst>
        </c:ser>
        <c:ser>
          <c:idx val="2"/>
          <c:order val="2"/>
          <c:tx>
            <c:strRef>
              <c:f>[1]Hoja1!$A$6</c:f>
              <c:strCache>
                <c:ptCount val="1"/>
                <c:pt idx="0">
                  <c:v>Salmonella enterica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0-4C65-8A1D-BDAF53A1EAE3}"/>
            </c:ext>
          </c:extLst>
        </c:ser>
        <c:ser>
          <c:idx val="3"/>
          <c:order val="3"/>
          <c:tx>
            <c:strRef>
              <c:f>[1]Hoja1!$A$7</c:f>
              <c:strCache>
                <c:ptCount val="1"/>
                <c:pt idx="0">
                  <c:v>Lactobacillus fermentum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0-4C65-8A1D-BDAF53A1EAE3}"/>
            </c:ext>
          </c:extLst>
        </c:ser>
        <c:ser>
          <c:idx val="4"/>
          <c:order val="4"/>
          <c:tx>
            <c:strRef>
              <c:f>[1]Hoja1!$A$8</c:f>
              <c:strCache>
                <c:ptCount val="1"/>
                <c:pt idx="0">
                  <c:v>Enterococcus faecalis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C0-4C65-8A1D-BDAF53A1EAE3}"/>
            </c:ext>
          </c:extLst>
        </c:ser>
        <c:ser>
          <c:idx val="5"/>
          <c:order val="5"/>
          <c:tx>
            <c:strRef>
              <c:f>[1]Hoja1!$A$9</c:f>
              <c:strCache>
                <c:ptCount val="1"/>
                <c:pt idx="0">
                  <c:v>Staphylococcus aureus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C0-4C65-8A1D-BDAF53A1EAE3}"/>
            </c:ext>
          </c:extLst>
        </c:ser>
        <c:ser>
          <c:idx val="6"/>
          <c:order val="6"/>
          <c:tx>
            <c:strRef>
              <c:f>[1]Hoja1!$A$10</c:f>
              <c:strCache>
                <c:ptCount val="1"/>
                <c:pt idx="0">
                  <c:v>Listeria monocytogenes 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C0-4C65-8A1D-BDAF53A1EAE3}"/>
            </c:ext>
          </c:extLst>
        </c:ser>
        <c:ser>
          <c:idx val="7"/>
          <c:order val="7"/>
          <c:tx>
            <c:strRef>
              <c:f>[1]Hoja1!$A$11</c:f>
              <c:strCache>
                <c:ptCount val="1"/>
                <c:pt idx="0">
                  <c:v>Bacillus subtilis 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C0-4C65-8A1D-BDAF53A1EAE3}"/>
            </c:ext>
          </c:extLst>
        </c:ser>
        <c:ser>
          <c:idx val="8"/>
          <c:order val="8"/>
          <c:tx>
            <c:strRef>
              <c:f>[1]Hoja1!$A$12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C0-4C65-8A1D-BDAF53A1EAE3}"/>
            </c:ext>
          </c:extLst>
        </c:ser>
        <c:ser>
          <c:idx val="9"/>
          <c:order val="9"/>
          <c:tx>
            <c:strRef>
              <c:f>[1]Hoja1!$A$13</c:f>
              <c:strCache>
                <c:ptCount val="1"/>
                <c:pt idx="0">
                  <c:v>Cryptococcus neoformans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C0-4C65-8A1D-BDAF53A1EA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4555103"/>
        <c:axId val="294543583"/>
      </c:barChart>
      <c:catAx>
        <c:axId val="29455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Theoretical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4543583"/>
        <c:crosses val="autoZero"/>
        <c:auto val="1"/>
        <c:lblAlgn val="ctr"/>
        <c:lblOffset val="100"/>
        <c:noMultiLvlLbl val="0"/>
      </c:catAx>
      <c:valAx>
        <c:axId val="294543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Microbial Composition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45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HMP/BEI mock community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[1]Hoja1!$F$4</c:f>
              <c:strCache>
                <c:ptCount val="1"/>
                <c:pt idx="0">
                  <c:v>Acinetobacter baumanii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[1]Hoja1!$H$4</c:f>
              <c:numCache>
                <c:formatCode>General</c:formatCode>
                <c:ptCount val="1"/>
                <c:pt idx="0">
                  <c:v>0.21905805038335158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2-4F87-8CDA-6855B8D19705}"/>
            </c:ext>
          </c:extLst>
        </c:ser>
        <c:ser>
          <c:idx val="1"/>
          <c:order val="1"/>
          <c:tx>
            <c:strRef>
              <c:f>[1]Hoja1!$F$5</c:f>
              <c:strCache>
                <c:ptCount val="1"/>
                <c:pt idx="0">
                  <c:v>Actinomyces odontolyticus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[1]Hoja1!$H$5</c:f>
              <c:numCache>
                <c:formatCode>General</c:formatCode>
                <c:ptCount val="1"/>
                <c:pt idx="0">
                  <c:v>2.1905805038335158E-2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2-4F87-8CDA-6855B8D19705}"/>
            </c:ext>
          </c:extLst>
        </c:ser>
        <c:ser>
          <c:idx val="2"/>
          <c:order val="2"/>
          <c:tx>
            <c:strRef>
              <c:f>[1]Hoja1!$F$6</c:f>
              <c:strCache>
                <c:ptCount val="1"/>
                <c:pt idx="0">
                  <c:v>Bacillus cereus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[1]Hoja1!$H$6</c:f>
              <c:numCache>
                <c:formatCode>General</c:formatCode>
                <c:ptCount val="1"/>
                <c:pt idx="0">
                  <c:v>2.190580503833516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2-4F87-8CDA-6855B8D19705}"/>
            </c:ext>
          </c:extLst>
        </c:ser>
        <c:ser>
          <c:idx val="3"/>
          <c:order val="3"/>
          <c:tx>
            <c:strRef>
              <c:f>[1]Hoja1!$F$7</c:f>
              <c:strCache>
                <c:ptCount val="1"/>
                <c:pt idx="0">
                  <c:v>Bacteroides vulgatus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[1]Hoja1!$H$7</c:f>
              <c:numCache>
                <c:formatCode>General</c:formatCode>
                <c:ptCount val="1"/>
                <c:pt idx="0">
                  <c:v>2.1905805038335158E-2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2-4F87-8CDA-6855B8D19705}"/>
            </c:ext>
          </c:extLst>
        </c:ser>
        <c:ser>
          <c:idx val="4"/>
          <c:order val="4"/>
          <c:tx>
            <c:strRef>
              <c:f>[1]Hoja1!$F$8</c:f>
              <c:strCache>
                <c:ptCount val="1"/>
                <c:pt idx="0">
                  <c:v>Clostridium beijerinckii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[1]Hoja1!$H$8</c:f>
              <c:numCache>
                <c:formatCode>General</c:formatCode>
                <c:ptCount val="1"/>
                <c:pt idx="0">
                  <c:v>2.190580503833516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D2-4F87-8CDA-6855B8D19705}"/>
            </c:ext>
          </c:extLst>
        </c:ser>
        <c:ser>
          <c:idx val="5"/>
          <c:order val="5"/>
          <c:tx>
            <c:strRef>
              <c:f>[1]Hoja1!$F$9</c:f>
              <c:strCache>
                <c:ptCount val="1"/>
                <c:pt idx="0">
                  <c:v>Deinococcus radiodurans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[1]Hoja1!$H$9</c:f>
              <c:numCache>
                <c:formatCode>General</c:formatCode>
                <c:ptCount val="1"/>
                <c:pt idx="0">
                  <c:v>2.1905805038335158E-2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D2-4F87-8CDA-6855B8D19705}"/>
            </c:ext>
          </c:extLst>
        </c:ser>
        <c:ser>
          <c:idx val="6"/>
          <c:order val="6"/>
          <c:tx>
            <c:strRef>
              <c:f>[1]Hoja1!$F$10</c:f>
              <c:strCache>
                <c:ptCount val="1"/>
                <c:pt idx="0">
                  <c:v>Enterococcus faecalis 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[1]Hoja1!$H$10</c:f>
              <c:numCache>
                <c:formatCode>General</c:formatCode>
                <c:ptCount val="1"/>
                <c:pt idx="0">
                  <c:v>2.1905805038335158E-2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D2-4F87-8CDA-6855B8D19705}"/>
            </c:ext>
          </c:extLst>
        </c:ser>
        <c:ser>
          <c:idx val="7"/>
          <c:order val="7"/>
          <c:tx>
            <c:strRef>
              <c:f>[1]Hoja1!$F$11</c:f>
              <c:strCache>
                <c:ptCount val="1"/>
                <c:pt idx="0">
                  <c:v>Escherichia coli 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[1]Hoja1!$H$11</c:f>
              <c:numCache>
                <c:formatCode>General</c:formatCode>
                <c:ptCount val="1"/>
                <c:pt idx="0">
                  <c:v>21.90580503833516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D2-4F87-8CDA-6855B8D19705}"/>
            </c:ext>
          </c:extLst>
        </c:ser>
        <c:ser>
          <c:idx val="8"/>
          <c:order val="8"/>
          <c:tx>
            <c:strRef>
              <c:f>[1]Hoja1!$F$12</c:f>
              <c:strCache>
                <c:ptCount val="1"/>
                <c:pt idx="0">
                  <c:v>Helicobacter pylori 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[1]Hoja1!$H$12</c:f>
              <c:numCache>
                <c:formatCode>General</c:formatCode>
                <c:ptCount val="1"/>
                <c:pt idx="0">
                  <c:v>0.21905805038335158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D2-4F87-8CDA-6855B8D19705}"/>
            </c:ext>
          </c:extLst>
        </c:ser>
        <c:ser>
          <c:idx val="9"/>
          <c:order val="9"/>
          <c:tx>
            <c:strRef>
              <c:f>[1]Hoja1!$F$13</c:f>
              <c:strCache>
                <c:ptCount val="1"/>
                <c:pt idx="0">
                  <c:v>Lactobacillus gasseri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[1]Hoja1!$H$13</c:f>
              <c:numCache>
                <c:formatCode>General</c:formatCode>
                <c:ptCount val="1"/>
                <c:pt idx="0">
                  <c:v>0.21905805038335158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D2-4F87-8CDA-6855B8D19705}"/>
            </c:ext>
          </c:extLst>
        </c:ser>
        <c:ser>
          <c:idx val="10"/>
          <c:order val="10"/>
          <c:tx>
            <c:strRef>
              <c:f>[1]Hoja1!$F$14</c:f>
              <c:strCache>
                <c:ptCount val="1"/>
                <c:pt idx="0">
                  <c:v>Listeria monocytogenes 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[1]Hoja1!$H$14</c:f>
              <c:numCache>
                <c:formatCode>General</c:formatCode>
                <c:ptCount val="1"/>
                <c:pt idx="0">
                  <c:v>0.21905805038335158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D2-4F87-8CDA-6855B8D19705}"/>
            </c:ext>
          </c:extLst>
        </c:ser>
        <c:ser>
          <c:idx val="11"/>
          <c:order val="11"/>
          <c:tx>
            <c:strRef>
              <c:f>[1]Hoja1!$F$15</c:f>
              <c:strCache>
                <c:ptCount val="1"/>
                <c:pt idx="0">
                  <c:v>Neisseria meningitidis 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[1]Hoja1!$H$15</c:f>
              <c:numCache>
                <c:formatCode>General</c:formatCode>
                <c:ptCount val="1"/>
                <c:pt idx="0">
                  <c:v>0.21905805038335158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D2-4F87-8CDA-6855B8D19705}"/>
            </c:ext>
          </c:extLst>
        </c:ser>
        <c:ser>
          <c:idx val="12"/>
          <c:order val="12"/>
          <c:tx>
            <c:strRef>
              <c:f>[1]Hoja1!$F$16</c:f>
              <c:strCache>
                <c:ptCount val="1"/>
                <c:pt idx="0">
                  <c:v>Propionibacterium acnes 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[1]Hoja1!$H$16</c:f>
              <c:numCache>
                <c:formatCode>General</c:formatCode>
                <c:ptCount val="1"/>
                <c:pt idx="0">
                  <c:v>0.21905805038335158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D2-4F87-8CDA-6855B8D19705}"/>
            </c:ext>
          </c:extLst>
        </c:ser>
        <c:ser>
          <c:idx val="13"/>
          <c:order val="13"/>
          <c:tx>
            <c:strRef>
              <c:f>[1]Hoja1!$F$17</c:f>
              <c:strCache>
                <c:ptCount val="1"/>
                <c:pt idx="0">
                  <c:v>Pseudomonas aeruginosa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[1]Hoja1!$H$17</c:f>
              <c:numCache>
                <c:formatCode>General</c:formatCode>
                <c:ptCount val="1"/>
                <c:pt idx="0">
                  <c:v>2.190580503833516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D2-4F87-8CDA-6855B8D19705}"/>
            </c:ext>
          </c:extLst>
        </c:ser>
        <c:ser>
          <c:idx val="14"/>
          <c:order val="14"/>
          <c:tx>
            <c:strRef>
              <c:f>[1]Hoja1!$F$18</c:f>
              <c:strCache>
                <c:ptCount val="1"/>
                <c:pt idx="0">
                  <c:v>Rhodobacter sphaeroides 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[1]Hoja1!$H$18</c:f>
              <c:numCache>
                <c:formatCode>General</c:formatCode>
                <c:ptCount val="1"/>
                <c:pt idx="0">
                  <c:v>21.90580503833516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D2-4F87-8CDA-6855B8D19705}"/>
            </c:ext>
          </c:extLst>
        </c:ser>
        <c:ser>
          <c:idx val="15"/>
          <c:order val="15"/>
          <c:tx>
            <c:strRef>
              <c:f>[1]Hoja1!$F$19</c:f>
              <c:strCache>
                <c:ptCount val="1"/>
                <c:pt idx="0">
                  <c:v>Staphylococcus aureus 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[1]Hoja1!$H$19</c:f>
              <c:numCache>
                <c:formatCode>General</c:formatCode>
                <c:ptCount val="1"/>
                <c:pt idx="0">
                  <c:v>2.190580503833516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D2-4F87-8CDA-6855B8D19705}"/>
            </c:ext>
          </c:extLst>
        </c:ser>
        <c:ser>
          <c:idx val="16"/>
          <c:order val="16"/>
          <c:tx>
            <c:strRef>
              <c:f>[1]Hoja1!$F$20</c:f>
              <c:strCache>
                <c:ptCount val="1"/>
                <c:pt idx="0">
                  <c:v>Staphylococcus epidermidis 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[1]Hoja1!$H$20</c:f>
              <c:numCache>
                <c:formatCode>General</c:formatCode>
                <c:ptCount val="1"/>
                <c:pt idx="0">
                  <c:v>21.90580503833516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D2-4F87-8CDA-6855B8D19705}"/>
            </c:ext>
          </c:extLst>
        </c:ser>
        <c:ser>
          <c:idx val="17"/>
          <c:order val="17"/>
          <c:tx>
            <c:strRef>
              <c:f>[1]Hoja1!$F$21</c:f>
              <c:strCache>
                <c:ptCount val="1"/>
                <c:pt idx="0">
                  <c:v>Streptococcus agalactiae 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[1]Hoja1!$H$21</c:f>
              <c:numCache>
                <c:formatCode>General</c:formatCode>
                <c:ptCount val="1"/>
                <c:pt idx="0">
                  <c:v>2.190580503833516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D2-4F87-8CDA-6855B8D19705}"/>
            </c:ext>
          </c:extLst>
        </c:ser>
        <c:ser>
          <c:idx val="18"/>
          <c:order val="18"/>
          <c:tx>
            <c:strRef>
              <c:f>[1]Hoja1!$F$22</c:f>
              <c:strCache>
                <c:ptCount val="1"/>
                <c:pt idx="0">
                  <c:v>Streptococcus mutans 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[1]Hoja1!$H$22</c:f>
              <c:numCache>
                <c:formatCode>General</c:formatCode>
                <c:ptCount val="1"/>
                <c:pt idx="0">
                  <c:v>21.90580503833516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D2-4F87-8CDA-6855B8D19705}"/>
            </c:ext>
          </c:extLst>
        </c:ser>
        <c:ser>
          <c:idx val="19"/>
          <c:order val="19"/>
          <c:tx>
            <c:strRef>
              <c:f>[1]Hoja1!$F$23</c:f>
              <c:strCache>
                <c:ptCount val="1"/>
                <c:pt idx="0">
                  <c:v>Streptococcus pneumoniae 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[1]Hoja1!$H$23</c:f>
              <c:numCache>
                <c:formatCode>General</c:formatCode>
                <c:ptCount val="1"/>
                <c:pt idx="0">
                  <c:v>2.1905805038335158E-2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D2-4F87-8CDA-6855B8D1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165631"/>
        <c:axId val="307164671"/>
      </c:barChart>
      <c:catAx>
        <c:axId val="30716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Theoretical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7164671"/>
        <c:crosses val="autoZero"/>
        <c:auto val="1"/>
        <c:lblAlgn val="ctr"/>
        <c:lblOffset val="100"/>
        <c:noMultiLvlLbl val="0"/>
      </c:catAx>
      <c:valAx>
        <c:axId val="3071646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Microbial Composition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71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[1]Hoja8!$H$7</c:f>
              <c:strCache>
                <c:ptCount val="1"/>
                <c:pt idx="0">
                  <c:v>expected species detected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[1]Hoja8!$C$8:$D$11</c:f>
              <c:multiLvlStrCache>
                <c:ptCount val="4"/>
                <c:lvl>
                  <c:pt idx="0">
                    <c:v>VSEARCH</c:v>
                  </c:pt>
                  <c:pt idx="1">
                    <c:v>Naive-Bayes </c:v>
                  </c:pt>
                  <c:pt idx="2">
                    <c:v>VSEARCH</c:v>
                  </c:pt>
                  <c:pt idx="3">
                    <c:v>Naive-Bayes </c:v>
                  </c:pt>
                </c:lvl>
                <c:lvl>
                  <c:pt idx="0">
                    <c:v>Zymo </c:v>
                  </c:pt>
                  <c:pt idx="2">
                    <c:v>HMP</c:v>
                  </c:pt>
                </c:lvl>
              </c:multiLvlStrCache>
            </c:multiLvlStrRef>
          </c:cat>
          <c:val>
            <c:numRef>
              <c:f>[1]Hoja8!$H$8:$H$11</c:f>
              <c:numCache>
                <c:formatCode>0.0</c:formatCode>
                <c:ptCount val="4"/>
                <c:pt idx="0" formatCode="General">
                  <c:v>100</c:v>
                </c:pt>
                <c:pt idx="1">
                  <c:v>87.5</c:v>
                </c:pt>
                <c:pt idx="2" formatCode="General">
                  <c:v>80</c:v>
                </c:pt>
                <c:pt idx="3" formatCode="General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E-40F4-A2E3-93168583387A}"/>
            </c:ext>
          </c:extLst>
        </c:ser>
        <c:ser>
          <c:idx val="1"/>
          <c:order val="1"/>
          <c:tx>
            <c:strRef>
              <c:f>[1]Hoja8!$J$7</c:f>
              <c:strCache>
                <c:ptCount val="1"/>
                <c:pt idx="0">
                  <c:v>non-expected species detected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[1]Hoja8!$C$8:$D$11</c:f>
              <c:multiLvlStrCache>
                <c:ptCount val="4"/>
                <c:lvl>
                  <c:pt idx="0">
                    <c:v>VSEARCH</c:v>
                  </c:pt>
                  <c:pt idx="1">
                    <c:v>Naive-Bayes </c:v>
                  </c:pt>
                  <c:pt idx="2">
                    <c:v>VSEARCH</c:v>
                  </c:pt>
                  <c:pt idx="3">
                    <c:v>Naive-Bayes </c:v>
                  </c:pt>
                </c:lvl>
                <c:lvl>
                  <c:pt idx="0">
                    <c:v>Zymo </c:v>
                  </c:pt>
                  <c:pt idx="2">
                    <c:v>HMP</c:v>
                  </c:pt>
                </c:lvl>
              </c:multiLvlStrCache>
            </c:multiLvlStrRef>
          </c:cat>
          <c:val>
            <c:numRef>
              <c:f>[1]Hoja8!$J$8:$J$11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 formatCode="0.00">
                  <c:v>5.882352941176471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E-40F4-A2E3-93168583387A}"/>
            </c:ext>
          </c:extLst>
        </c:ser>
        <c:ser>
          <c:idx val="2"/>
          <c:order val="2"/>
          <c:tx>
            <c:strRef>
              <c:f>[1]Hoja8!$L$7</c:f>
              <c:strCache>
                <c:ptCount val="1"/>
                <c:pt idx="0">
                  <c:v>expected species non-detected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[1]Hoja8!$C$8:$D$11</c:f>
              <c:multiLvlStrCache>
                <c:ptCount val="4"/>
                <c:lvl>
                  <c:pt idx="0">
                    <c:v>VSEARCH</c:v>
                  </c:pt>
                  <c:pt idx="1">
                    <c:v>Naive-Bayes </c:v>
                  </c:pt>
                  <c:pt idx="2">
                    <c:v>VSEARCH</c:v>
                  </c:pt>
                  <c:pt idx="3">
                    <c:v>Naive-Bayes </c:v>
                  </c:pt>
                </c:lvl>
                <c:lvl>
                  <c:pt idx="0">
                    <c:v>Zymo </c:v>
                  </c:pt>
                  <c:pt idx="2">
                    <c:v>HMP</c:v>
                  </c:pt>
                </c:lvl>
              </c:multiLvlStrCache>
            </c:multiLvlStrRef>
          </c:cat>
          <c:val>
            <c:numRef>
              <c:f>[1]Hoja8!$L$8:$L$11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12.5</c:v>
                </c:pt>
                <c:pt idx="2" formatCode="General">
                  <c:v>20</c:v>
                </c:pt>
                <c:pt idx="3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E-40F4-A2E3-931685833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041680"/>
        <c:axId val="1258038800"/>
      </c:barChart>
      <c:catAx>
        <c:axId val="12580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8038800"/>
        <c:crosses val="autoZero"/>
        <c:auto val="1"/>
        <c:lblAlgn val="ctr"/>
        <c:lblOffset val="100"/>
        <c:noMultiLvlLbl val="0"/>
      </c:catAx>
      <c:valAx>
        <c:axId val="1258038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80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[1]Hoja8!$M$7</c:f>
              <c:strCache>
                <c:ptCount val="1"/>
                <c:pt idx="0">
                  <c:v>taxon detection rate (TDR)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[1]Hoja8!$C$8:$D$11</c:f>
              <c:multiLvlStrCache>
                <c:ptCount val="4"/>
                <c:lvl>
                  <c:pt idx="0">
                    <c:v>VSEARCH</c:v>
                  </c:pt>
                  <c:pt idx="1">
                    <c:v>Naive-Bayes </c:v>
                  </c:pt>
                  <c:pt idx="2">
                    <c:v>VSEARCH</c:v>
                  </c:pt>
                  <c:pt idx="3">
                    <c:v>Naive-Bayes </c:v>
                  </c:pt>
                </c:lvl>
                <c:lvl>
                  <c:pt idx="0">
                    <c:v>Zymo </c:v>
                  </c:pt>
                  <c:pt idx="2">
                    <c:v>HMP</c:v>
                  </c:pt>
                </c:lvl>
              </c:multiLvlStrCache>
            </c:multiLvlStrRef>
          </c:cat>
          <c:val>
            <c:numRef>
              <c:f>[1]Hoja8!$M$8:$M$11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0.875</c:v>
                </c:pt>
                <c:pt idx="2" formatCode="0.0">
                  <c:v>0.8</c:v>
                </c:pt>
                <c:pt idx="3" formatCode="0.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0-462B-A141-FC4BA76C839D}"/>
            </c:ext>
          </c:extLst>
        </c:ser>
        <c:ser>
          <c:idx val="1"/>
          <c:order val="1"/>
          <c:tx>
            <c:strRef>
              <c:f>[1]Hoja8!$N$7</c:f>
              <c:strCache>
                <c:ptCount val="1"/>
                <c:pt idx="0">
                  <c:v>taxon accuracy rate (TAR)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[1]Hoja8!$C$8:$D$11</c:f>
              <c:multiLvlStrCache>
                <c:ptCount val="4"/>
                <c:lvl>
                  <c:pt idx="0">
                    <c:v>VSEARCH</c:v>
                  </c:pt>
                  <c:pt idx="1">
                    <c:v>Naive-Bayes </c:v>
                  </c:pt>
                  <c:pt idx="2">
                    <c:v>VSEARCH</c:v>
                  </c:pt>
                  <c:pt idx="3">
                    <c:v>Naive-Bayes </c:v>
                  </c:pt>
                </c:lvl>
                <c:lvl>
                  <c:pt idx="0">
                    <c:v>Zymo </c:v>
                  </c:pt>
                  <c:pt idx="2">
                    <c:v>HMP</c:v>
                  </c:pt>
                </c:lvl>
              </c:multiLvlStrCache>
            </c:multiLvlStrRef>
          </c:cat>
          <c:val>
            <c:numRef>
              <c:f>[1]Hoja8!$N$8:$N$11</c:f>
              <c:numCache>
                <c:formatCode>0.0</c:formatCode>
                <c:ptCount val="4"/>
                <c:pt idx="0" formatCode="General">
                  <c:v>1</c:v>
                </c:pt>
                <c:pt idx="1">
                  <c:v>0.7</c:v>
                </c:pt>
                <c:pt idx="2" formatCode="0.00">
                  <c:v>0.94117647058823528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0-462B-A141-FC4BA76C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205888"/>
        <c:axId val="1316204928"/>
      </c:barChart>
      <c:catAx>
        <c:axId val="13162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6204928"/>
        <c:crosses val="autoZero"/>
        <c:auto val="1"/>
        <c:lblAlgn val="ctr"/>
        <c:lblOffset val="100"/>
        <c:noMultiLvlLbl val="0"/>
      </c:catAx>
      <c:valAx>
        <c:axId val="1316204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62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[1]Hoja5!$B$4</c:f>
              <c:strCache>
                <c:ptCount val="1"/>
                <c:pt idx="0">
                  <c:v>Pseudomonas aeruginosa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([1]Hoja5!$C$4,[1]Hoja5!$E$4,[1]Hoja5!$G$4)</c:f>
              <c:numCache>
                <c:formatCode>0.000</c:formatCode>
                <c:ptCount val="3"/>
                <c:pt idx="0" formatCode="General">
                  <c:v>12</c:v>
                </c:pt>
                <c:pt idx="1">
                  <c:v>3.8002455141431817</c:v>
                </c:pt>
                <c:pt idx="2">
                  <c:v>3.8002455141431817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5-4895-A774-C8D554F80CF6}"/>
            </c:ext>
          </c:extLst>
        </c:ser>
        <c:ser>
          <c:idx val="1"/>
          <c:order val="1"/>
          <c:tx>
            <c:strRef>
              <c:f>[1]Hoja5!$B$5</c:f>
              <c:strCache>
                <c:ptCount val="1"/>
                <c:pt idx="0">
                  <c:v>Escherichia coli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([1]Hoja5!$C$5,[1]Hoja5!$E$5,[1]Hoja5!$G$5)</c:f>
              <c:numCache>
                <c:formatCode>0.000</c:formatCode>
                <c:ptCount val="3"/>
                <c:pt idx="0" formatCode="General">
                  <c:v>12</c:v>
                </c:pt>
                <c:pt idx="1">
                  <c:v>7.6945177214198024</c:v>
                </c:pt>
                <c:pt idx="2">
                  <c:v>1.1100373494919946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5-4895-A774-C8D554F80CF6}"/>
            </c:ext>
          </c:extLst>
        </c:ser>
        <c:ser>
          <c:idx val="2"/>
          <c:order val="2"/>
          <c:tx>
            <c:strRef>
              <c:f>[1]Hoja5!$B$6</c:f>
              <c:strCache>
                <c:ptCount val="1"/>
                <c:pt idx="0">
                  <c:v>Salmonella enterica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([1]Hoja5!$C$6,[1]Hoja5!$E$6,[1]Hoja5!$G$6)</c:f>
              <c:numCache>
                <c:formatCode>0.000</c:formatCode>
                <c:ptCount val="3"/>
                <c:pt idx="0" formatCode="General">
                  <c:v>12</c:v>
                </c:pt>
                <c:pt idx="1">
                  <c:v>11.915271502076424</c:v>
                </c:pt>
                <c:pt idx="2">
                  <c:v>11.915271502076424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5-4895-A774-C8D554F80CF6}"/>
            </c:ext>
          </c:extLst>
        </c:ser>
        <c:ser>
          <c:idx val="3"/>
          <c:order val="3"/>
          <c:tx>
            <c:strRef>
              <c:f>[1]Hoja5!$B$7</c:f>
              <c:strCache>
                <c:ptCount val="1"/>
                <c:pt idx="0">
                  <c:v>Lactobacillus fermentum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([1]Hoja5!$C$7,[1]Hoja5!$E$7,[1]Hoja5!$G$7)</c:f>
              <c:numCache>
                <c:formatCode>0.000</c:formatCode>
                <c:ptCount val="3"/>
                <c:pt idx="0" formatCode="General">
                  <c:v>12</c:v>
                </c:pt>
                <c:pt idx="1">
                  <c:v>12.290072348316661</c:v>
                </c:pt>
                <c:pt idx="2">
                  <c:v>12.290072348316661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5-4895-A774-C8D554F80CF6}"/>
            </c:ext>
          </c:extLst>
        </c:ser>
        <c:ser>
          <c:idx val="4"/>
          <c:order val="4"/>
          <c:tx>
            <c:strRef>
              <c:f>[1]Hoja5!$B$8</c:f>
              <c:strCache>
                <c:ptCount val="1"/>
                <c:pt idx="0">
                  <c:v>Enterococcus faecalis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([1]Hoja5!$C$8,[1]Hoja5!$E$8,[1]Hoja5!$G$8)</c:f>
              <c:numCache>
                <c:formatCode>0.000</c:formatCode>
                <c:ptCount val="3"/>
                <c:pt idx="0" formatCode="General">
                  <c:v>12</c:v>
                </c:pt>
                <c:pt idx="1">
                  <c:v>11.352417269569305</c:v>
                </c:pt>
                <c:pt idx="2">
                  <c:v>11.352417269569305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F5-4895-A774-C8D554F80CF6}"/>
            </c:ext>
          </c:extLst>
        </c:ser>
        <c:ser>
          <c:idx val="5"/>
          <c:order val="5"/>
          <c:tx>
            <c:strRef>
              <c:f>[1]Hoja5!$B$9</c:f>
              <c:strCache>
                <c:ptCount val="1"/>
                <c:pt idx="0">
                  <c:v>Staphylococcus aureus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([1]Hoja5!$C$9,[1]Hoja5!$E$9,[1]Hoja5!$G$9)</c:f>
              <c:numCache>
                <c:formatCode>0.000</c:formatCode>
                <c:ptCount val="3"/>
                <c:pt idx="0" formatCode="General">
                  <c:v>12</c:v>
                </c:pt>
                <c:pt idx="1">
                  <c:v>16.216992712931283</c:v>
                </c:pt>
                <c:pt idx="2">
                  <c:v>16.216992712931283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F5-4895-A774-C8D554F80CF6}"/>
            </c:ext>
          </c:extLst>
        </c:ser>
        <c:ser>
          <c:idx val="6"/>
          <c:order val="6"/>
          <c:tx>
            <c:strRef>
              <c:f>[1]Hoja5!$B$10</c:f>
              <c:strCache>
                <c:ptCount val="1"/>
                <c:pt idx="0">
                  <c:v>Listeria monocytogenes 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([1]Hoja5!$C$10,[1]Hoja5!$E$10,[1]Hoja5!$G$10)</c:f>
              <c:numCache>
                <c:formatCode>0.000</c:formatCode>
                <c:ptCount val="3"/>
                <c:pt idx="0" formatCode="General">
                  <c:v>12</c:v>
                </c:pt>
                <c:pt idx="1">
                  <c:v>15.295008749706165</c:v>
                </c:pt>
                <c:pt idx="2">
                  <c:v>15.295008749706165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F5-4895-A774-C8D554F80CF6}"/>
            </c:ext>
          </c:extLst>
        </c:ser>
        <c:ser>
          <c:idx val="7"/>
          <c:order val="7"/>
          <c:tx>
            <c:strRef>
              <c:f>[1]Hoja5!$B$11</c:f>
              <c:strCache>
                <c:ptCount val="1"/>
                <c:pt idx="0">
                  <c:v>Bacillus subtilis 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([1]Hoja5!$C$11,[1]Hoja5!$E$11,[1]Hoja5!$G$11)</c:f>
              <c:numCache>
                <c:formatCode>0.000</c:formatCode>
                <c:ptCount val="3"/>
                <c:pt idx="0" formatCode="General">
                  <c:v>12</c:v>
                </c:pt>
                <c:pt idx="1">
                  <c:v>21.435474181837179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F5-4895-A774-C8D554F80CF6}"/>
            </c:ext>
          </c:extLst>
        </c:ser>
        <c:ser>
          <c:idx val="8"/>
          <c:order val="8"/>
          <c:tx>
            <c:strRef>
              <c:f>[1]Hoja5!$B$12</c:f>
              <c:strCache>
                <c:ptCount val="1"/>
                <c:pt idx="0">
                  <c:v>Other species or unclassified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([1]Hoja5!$C$12,[1]Hoja5!$E$12,[1]Hoja5!$G$12)</c:f>
              <c:numCache>
                <c:formatCode>0.000</c:formatCode>
                <c:ptCount val="3"/>
                <c:pt idx="0" formatCode="General">
                  <c:v>4</c:v>
                </c:pt>
                <c:pt idx="1">
                  <c:v>0</c:v>
                </c:pt>
                <c:pt idx="2">
                  <c:v>28.019954553764986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F5-4895-A774-C8D554F8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114623"/>
        <c:axId val="1266115103"/>
      </c:barChart>
      <c:catAx>
        <c:axId val="12661146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</a:rPr>
                  <a:t>Theoretical</a:t>
                </a:r>
              </a:p>
            </c:rich>
          </c:tx>
          <c:layout>
            <c:manualLayout>
              <c:xMode val="edge"/>
              <c:yMode val="edge"/>
              <c:x val="0.18759332943868046"/>
              <c:y val="0.85319876427613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266115103"/>
        <c:crosses val="autoZero"/>
        <c:auto val="1"/>
        <c:lblAlgn val="ctr"/>
        <c:lblOffset val="100"/>
        <c:noMultiLvlLbl val="0"/>
      </c:catAx>
      <c:valAx>
        <c:axId val="12661151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abundance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1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[1]Hoja5!$B$50</c:f>
              <c:strCache>
                <c:ptCount val="1"/>
                <c:pt idx="0">
                  <c:v>Acinetobacter baumanii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([1]Hoja5!$C$50,[1]Hoja5!$E$50,[1]Hoja5!$G$50)</c:f>
              <c:numCache>
                <c:formatCode>0.000</c:formatCode>
                <c:ptCount val="3"/>
                <c:pt idx="0">
                  <c:v>0.21905805038335158</c:v>
                </c:pt>
                <c:pt idx="1">
                  <c:v>0.17668755964817251</c:v>
                </c:pt>
                <c:pt idx="2">
                  <c:v>0.17668755964817251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1AE-AAA1-F5C4FA06DC85}"/>
            </c:ext>
          </c:extLst>
        </c:ser>
        <c:ser>
          <c:idx val="1"/>
          <c:order val="1"/>
          <c:tx>
            <c:strRef>
              <c:f>[1]Hoja5!$B$51</c:f>
              <c:strCache>
                <c:ptCount val="1"/>
                <c:pt idx="0">
                  <c:v>Actinomyces odontolyticus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([1]Hoja5!$C$51,[1]Hoja5!$E$51,[1]Hoja5!$G$51)</c:f>
              <c:numCache>
                <c:formatCode>0.000</c:formatCode>
                <c:ptCount val="3"/>
                <c:pt idx="0">
                  <c:v>2.1905805038335158E-2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1AE-AAA1-F5C4FA06DC85}"/>
            </c:ext>
          </c:extLst>
        </c:ser>
        <c:ser>
          <c:idx val="2"/>
          <c:order val="2"/>
          <c:tx>
            <c:strRef>
              <c:f>[1]Hoja5!$B$52</c:f>
              <c:strCache>
                <c:ptCount val="1"/>
                <c:pt idx="0">
                  <c:v>Bacillus cereus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([1]Hoja5!$C$52,[1]Hoja5!$E$52,[1]Hoja5!$G$52)</c:f>
              <c:numCache>
                <c:formatCode>0.000</c:formatCode>
                <c:ptCount val="3"/>
                <c:pt idx="0">
                  <c:v>2.190580503833516</c:v>
                </c:pt>
                <c:pt idx="1">
                  <c:v>0</c:v>
                </c:pt>
                <c:pt idx="2">
                  <c:v>0.19474322267791278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1AE-AAA1-F5C4FA06DC85}"/>
            </c:ext>
          </c:extLst>
        </c:ser>
        <c:ser>
          <c:idx val="3"/>
          <c:order val="3"/>
          <c:tx>
            <c:strRef>
              <c:f>[1]Hoja5!$B$53</c:f>
              <c:strCache>
                <c:ptCount val="1"/>
                <c:pt idx="0">
                  <c:v>Bacteroides vulgatus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([1]Hoja5!$C$53,[1]Hoja5!$E$53,[1]Hoja5!$G$53)</c:f>
              <c:numCache>
                <c:formatCode>0.000</c:formatCode>
                <c:ptCount val="3"/>
                <c:pt idx="0">
                  <c:v>2.1905805038335158E-2</c:v>
                </c:pt>
                <c:pt idx="1">
                  <c:v>2.4504114111790348E-2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1AE-AAA1-F5C4FA06DC85}"/>
            </c:ext>
          </c:extLst>
        </c:ser>
        <c:ser>
          <c:idx val="4"/>
          <c:order val="4"/>
          <c:tx>
            <c:strRef>
              <c:f>[1]Hoja5!$B$54</c:f>
              <c:strCache>
                <c:ptCount val="1"/>
                <c:pt idx="0">
                  <c:v>Clostridium beijerinckii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([1]Hoja5!$C$54,[1]Hoja5!$E$54,[1]Hoja5!$G$54)</c:f>
              <c:numCache>
                <c:formatCode>0.000</c:formatCode>
                <c:ptCount val="3"/>
                <c:pt idx="0">
                  <c:v>2.190580503833516</c:v>
                </c:pt>
                <c:pt idx="1">
                  <c:v>2.1886042972478008</c:v>
                </c:pt>
                <c:pt idx="2">
                  <c:v>2.1886042972478008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1AE-AAA1-F5C4FA06DC85}"/>
            </c:ext>
          </c:extLst>
        </c:ser>
        <c:ser>
          <c:idx val="5"/>
          <c:order val="5"/>
          <c:tx>
            <c:strRef>
              <c:f>[1]Hoja5!$B$55</c:f>
              <c:strCache>
                <c:ptCount val="1"/>
                <c:pt idx="0">
                  <c:v>Deinococcus radiodurans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([1]Hoja5!$C$55,[1]Hoja5!$E$55,[1]Hoja5!$G$55)</c:f>
              <c:numCache>
                <c:formatCode>0.000</c:formatCode>
                <c:ptCount val="3"/>
                <c:pt idx="0">
                  <c:v>2.1905805038335158E-2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1AE-AAA1-F5C4FA06DC85}"/>
            </c:ext>
          </c:extLst>
        </c:ser>
        <c:ser>
          <c:idx val="6"/>
          <c:order val="6"/>
          <c:tx>
            <c:strRef>
              <c:f>[1]Hoja5!$B$56</c:f>
              <c:strCache>
                <c:ptCount val="1"/>
                <c:pt idx="0">
                  <c:v>Enterococcus faecalis 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([1]Hoja5!$C$56,[1]Hoja5!$E$56,[1]Hoja5!$G$56)</c:f>
              <c:numCache>
                <c:formatCode>0.000</c:formatCode>
                <c:ptCount val="3"/>
                <c:pt idx="0">
                  <c:v>2.1905805038335158E-2</c:v>
                </c:pt>
                <c:pt idx="1">
                  <c:v>2.4504114111790348E-2</c:v>
                </c:pt>
                <c:pt idx="2">
                  <c:v>2.4504114111790348E-2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1AE-AAA1-F5C4FA06DC85}"/>
            </c:ext>
          </c:extLst>
        </c:ser>
        <c:ser>
          <c:idx val="7"/>
          <c:order val="7"/>
          <c:tx>
            <c:strRef>
              <c:f>[1]Hoja5!$B$57</c:f>
              <c:strCache>
                <c:ptCount val="1"/>
                <c:pt idx="0">
                  <c:v>Escherichia coli 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([1]Hoja5!$C$57,[1]Hoja5!$E$57,[1]Hoja5!$G$57)</c:f>
              <c:numCache>
                <c:formatCode>0.000</c:formatCode>
                <c:ptCount val="3"/>
                <c:pt idx="0">
                  <c:v>21.90580503833516</c:v>
                </c:pt>
                <c:pt idx="1">
                  <c:v>17.232840671670665</c:v>
                </c:pt>
                <c:pt idx="2">
                  <c:v>6.8624416415177079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B-41AE-AAA1-F5C4FA06DC85}"/>
            </c:ext>
          </c:extLst>
        </c:ser>
        <c:ser>
          <c:idx val="8"/>
          <c:order val="8"/>
          <c:tx>
            <c:strRef>
              <c:f>[1]Hoja5!$B$58</c:f>
              <c:strCache>
                <c:ptCount val="1"/>
                <c:pt idx="0">
                  <c:v>Helicobacter pylori 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([1]Hoja5!$C$58,[1]Hoja5!$E$58,[1]Hoja5!$G$58)</c:f>
              <c:numCache>
                <c:formatCode>0.000</c:formatCode>
                <c:ptCount val="3"/>
                <c:pt idx="0">
                  <c:v>0.21905805038335158</c:v>
                </c:pt>
                <c:pt idx="1">
                  <c:v>0.41399055946761593</c:v>
                </c:pt>
                <c:pt idx="2">
                  <c:v>0.41399055946761593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B-41AE-AAA1-F5C4FA06DC85}"/>
            </c:ext>
          </c:extLst>
        </c:ser>
        <c:ser>
          <c:idx val="9"/>
          <c:order val="9"/>
          <c:tx>
            <c:strRef>
              <c:f>[1]Hoja5!$B$59</c:f>
              <c:strCache>
                <c:ptCount val="1"/>
                <c:pt idx="0">
                  <c:v>Lactobacillus gasseri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([1]Hoja5!$C$59,[1]Hoja5!$E$59,[1]Hoja5!$G$59)</c:f>
              <c:numCache>
                <c:formatCode>0.000</c:formatCode>
                <c:ptCount val="3"/>
                <c:pt idx="0">
                  <c:v>0.21905805038335158</c:v>
                </c:pt>
                <c:pt idx="1">
                  <c:v>0.35724418994557505</c:v>
                </c:pt>
                <c:pt idx="2">
                  <c:v>0.35724418994557505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5B-41AE-AAA1-F5C4FA06DC85}"/>
            </c:ext>
          </c:extLst>
        </c:ser>
        <c:ser>
          <c:idx val="10"/>
          <c:order val="10"/>
          <c:tx>
            <c:strRef>
              <c:f>[1]Hoja5!$B$60</c:f>
              <c:strCache>
                <c:ptCount val="1"/>
                <c:pt idx="0">
                  <c:v>Listeria monocytogenes 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([1]Hoja5!$C$60,[1]Hoja5!$E$60,[1]Hoja5!$G$60)</c:f>
              <c:numCache>
                <c:formatCode>0.000</c:formatCode>
                <c:ptCount val="3"/>
                <c:pt idx="0">
                  <c:v>0.21905805038335158</c:v>
                </c:pt>
                <c:pt idx="1">
                  <c:v>0.22053702700611313</c:v>
                </c:pt>
                <c:pt idx="2">
                  <c:v>0.22053702700611313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5B-41AE-AAA1-F5C4FA06DC85}"/>
            </c:ext>
          </c:extLst>
        </c:ser>
        <c:ser>
          <c:idx val="11"/>
          <c:order val="11"/>
          <c:tx>
            <c:strRef>
              <c:f>[1]Hoja5!$B$61</c:f>
              <c:strCache>
                <c:ptCount val="1"/>
                <c:pt idx="0">
                  <c:v>Neisseria meningitidis 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([1]Hoja5!$C$61,[1]Hoja5!$E$61,[1]Hoja5!$G$61)</c:f>
              <c:numCache>
                <c:formatCode>0.000</c:formatCode>
                <c:ptCount val="3"/>
                <c:pt idx="0">
                  <c:v>0.21905805038335158</c:v>
                </c:pt>
                <c:pt idx="1">
                  <c:v>0.2244060976553432</c:v>
                </c:pt>
                <c:pt idx="2">
                  <c:v>0.2244060976553432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5B-41AE-AAA1-F5C4FA06DC85}"/>
            </c:ext>
          </c:extLst>
        </c:ser>
        <c:ser>
          <c:idx val="12"/>
          <c:order val="12"/>
          <c:tx>
            <c:strRef>
              <c:f>[1]Hoja5!$B$62</c:f>
              <c:strCache>
                <c:ptCount val="1"/>
                <c:pt idx="0">
                  <c:v>Propionibacterium acnes 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([1]Hoja5!$C$62,[1]Hoja5!$E$62,[1]Hoja5!$G$62)</c:f>
              <c:numCache>
                <c:formatCode>0.000</c:formatCode>
                <c:ptCount val="3"/>
                <c:pt idx="0">
                  <c:v>0.21905805038335158</c:v>
                </c:pt>
                <c:pt idx="1">
                  <c:v>8.6409244499471224E-2</c:v>
                </c:pt>
                <c:pt idx="2">
                  <c:v>8.6409244499471224E-2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5B-41AE-AAA1-F5C4FA06DC85}"/>
            </c:ext>
          </c:extLst>
        </c:ser>
        <c:ser>
          <c:idx val="13"/>
          <c:order val="13"/>
          <c:tx>
            <c:strRef>
              <c:f>[1]Hoja5!$B$63</c:f>
              <c:strCache>
                <c:ptCount val="1"/>
                <c:pt idx="0">
                  <c:v>Pseudomonas aeruginosa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([1]Hoja5!$C$63,[1]Hoja5!$E$63,[1]Hoja5!$G$63)</c:f>
              <c:numCache>
                <c:formatCode>0.000</c:formatCode>
                <c:ptCount val="3"/>
                <c:pt idx="0">
                  <c:v>2.190580503833516</c:v>
                </c:pt>
                <c:pt idx="1">
                  <c:v>0.25148959219995359</c:v>
                </c:pt>
                <c:pt idx="2">
                  <c:v>0.25148959219995359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5B-41AE-AAA1-F5C4FA06DC85}"/>
            </c:ext>
          </c:extLst>
        </c:ser>
        <c:ser>
          <c:idx val="14"/>
          <c:order val="14"/>
          <c:tx>
            <c:strRef>
              <c:f>[1]Hoja5!$B$64</c:f>
              <c:strCache>
                <c:ptCount val="1"/>
                <c:pt idx="0">
                  <c:v>Rhodobacter sphaeroides 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([1]Hoja5!$C$64,[1]Hoja5!$E$64,[1]Hoja5!$G$64)</c:f>
              <c:numCache>
                <c:formatCode>0.000</c:formatCode>
                <c:ptCount val="3"/>
                <c:pt idx="0">
                  <c:v>21.90580503833516</c:v>
                </c:pt>
                <c:pt idx="1">
                  <c:v>5.2851505068482556</c:v>
                </c:pt>
                <c:pt idx="2">
                  <c:v>5.2851505068482556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5B-41AE-AAA1-F5C4FA06DC85}"/>
            </c:ext>
          </c:extLst>
        </c:ser>
        <c:ser>
          <c:idx val="15"/>
          <c:order val="15"/>
          <c:tx>
            <c:strRef>
              <c:f>[1]Hoja5!$B$65</c:f>
              <c:strCache>
                <c:ptCount val="1"/>
                <c:pt idx="0">
                  <c:v>Staphylococcus aureus 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([1]Hoja5!$C$65,[1]Hoja5!$E$65,[1]Hoja5!$G$65)</c:f>
              <c:numCache>
                <c:formatCode>0.000</c:formatCode>
                <c:ptCount val="3"/>
                <c:pt idx="0">
                  <c:v>2.190580503833516</c:v>
                </c:pt>
                <c:pt idx="1">
                  <c:v>2.3975341123062242</c:v>
                </c:pt>
                <c:pt idx="2">
                  <c:v>2.3975341123062242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5B-41AE-AAA1-F5C4FA06DC85}"/>
            </c:ext>
          </c:extLst>
        </c:ser>
        <c:ser>
          <c:idx val="16"/>
          <c:order val="16"/>
          <c:tx>
            <c:strRef>
              <c:f>[1]Hoja5!$B$66</c:f>
              <c:strCache>
                <c:ptCount val="1"/>
                <c:pt idx="0">
                  <c:v>Staphylococcus epidermidis 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([1]Hoja5!$C$66,[1]Hoja5!$E$66,[1]Hoja5!$G$66)</c:f>
              <c:numCache>
                <c:formatCode>0.000</c:formatCode>
                <c:ptCount val="3"/>
                <c:pt idx="0">
                  <c:v>21.90580503833516</c:v>
                </c:pt>
                <c:pt idx="1">
                  <c:v>33.377182800691273</c:v>
                </c:pt>
                <c:pt idx="2">
                  <c:v>33.377182800691273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5B-41AE-AAA1-F5C4FA06DC85}"/>
            </c:ext>
          </c:extLst>
        </c:ser>
        <c:ser>
          <c:idx val="17"/>
          <c:order val="17"/>
          <c:tx>
            <c:strRef>
              <c:f>[1]Hoja5!$B$67</c:f>
              <c:strCache>
                <c:ptCount val="1"/>
                <c:pt idx="0">
                  <c:v>Streptococcus agalactiae 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([1]Hoja5!$C$67,[1]Hoja5!$E$67,[1]Hoja5!$G$67)</c:f>
              <c:numCache>
                <c:formatCode>0.000</c:formatCode>
                <c:ptCount val="3"/>
                <c:pt idx="0">
                  <c:v>2.190580503833516</c:v>
                </c:pt>
                <c:pt idx="1">
                  <c:v>4.1463540457582093</c:v>
                </c:pt>
                <c:pt idx="2">
                  <c:v>4.1463540457582093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5B-41AE-AAA1-F5C4FA06DC85}"/>
            </c:ext>
          </c:extLst>
        </c:ser>
        <c:ser>
          <c:idx val="18"/>
          <c:order val="18"/>
          <c:tx>
            <c:strRef>
              <c:f>[1]Hoja5!$B$68</c:f>
              <c:strCache>
                <c:ptCount val="1"/>
                <c:pt idx="0">
                  <c:v>Streptococcus mutans 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([1]Hoja5!$C$68,[1]Hoja5!$E$68,[1]Hoja5!$G$68)</c:f>
              <c:numCache>
                <c:formatCode>0.000</c:formatCode>
                <c:ptCount val="3"/>
                <c:pt idx="0">
                  <c:v>21.90580503833516</c:v>
                </c:pt>
                <c:pt idx="1">
                  <c:v>30.432820036627202</c:v>
                </c:pt>
                <c:pt idx="2">
                  <c:v>30.432820036627202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5B-41AE-AAA1-F5C4FA06DC85}"/>
            </c:ext>
          </c:extLst>
        </c:ser>
        <c:ser>
          <c:idx val="19"/>
          <c:order val="19"/>
          <c:tx>
            <c:strRef>
              <c:f>[1]Hoja5!$B$69</c:f>
              <c:strCache>
                <c:ptCount val="1"/>
                <c:pt idx="0">
                  <c:v>Streptococcus pneumoniae 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([1]Hoja5!$C$69,[1]Hoja5!$E$69,[1]Hoja5!$G$69)</c:f>
              <c:numCache>
                <c:formatCode>0.000</c:formatCode>
                <c:ptCount val="3"/>
                <c:pt idx="0">
                  <c:v>2.1905805038335158E-2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5B-41AE-AAA1-F5C4FA06DC85}"/>
            </c:ext>
          </c:extLst>
        </c:ser>
        <c:ser>
          <c:idx val="20"/>
          <c:order val="20"/>
          <c:tx>
            <c:strRef>
              <c:f>[1]Hoja5!$B$70</c:f>
              <c:strCache>
                <c:ptCount val="1"/>
                <c:pt idx="0">
                  <c:v>Other species or unclassified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([1]Hoja5!$C$70,[1]Hoja5!$E$70,[1]Hoja5!$G$70)</c:f>
              <c:numCache>
                <c:formatCode>0.000</c:formatCode>
                <c:ptCount val="3"/>
                <c:pt idx="0">
                  <c:v>0</c:v>
                </c:pt>
                <c:pt idx="1">
                  <c:v>3.159741030204545</c:v>
                </c:pt>
                <c:pt idx="2">
                  <c:v>13.359900951791378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5B-41AE-AAA1-F5C4FA06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2431071"/>
        <c:axId val="1252432031"/>
      </c:barChart>
      <c:catAx>
        <c:axId val="125243107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Theoretical</a:t>
                </a:r>
              </a:p>
            </c:rich>
          </c:tx>
          <c:layout>
            <c:manualLayout>
              <c:xMode val="edge"/>
              <c:yMode val="edge"/>
              <c:x val="0.1871157634006464"/>
              <c:y val="0.83029132527535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crossAx val="1252432031"/>
        <c:crosses val="autoZero"/>
        <c:auto val="1"/>
        <c:lblAlgn val="ctr"/>
        <c:lblOffset val="100"/>
        <c:noMultiLvlLbl val="0"/>
      </c:catAx>
      <c:valAx>
        <c:axId val="1252432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abundance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243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462645</xdr:colOff>
      <xdr:row>51</xdr:row>
      <xdr:rowOff>83004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940B0D-59CA-4796-B05E-944A34612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6</xdr:col>
      <xdr:colOff>140156</xdr:colOff>
      <xdr:row>80</xdr:row>
      <xdr:rowOff>73479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6213F1-DEDE-484E-8289-DF4FA01B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13</xdr:col>
      <xdr:colOff>550663</xdr:colOff>
      <xdr:row>20</xdr:row>
      <xdr:rowOff>126019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188F00-CD4A-4DDA-9E83-FD80B5C60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4843" y="3145971"/>
          <a:ext cx="6037063" cy="21616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24</xdr:row>
      <xdr:rowOff>0</xdr:rowOff>
    </xdr:from>
    <xdr:to>
      <xdr:col>13</xdr:col>
      <xdr:colOff>550663</xdr:colOff>
      <xdr:row>32</xdr:row>
      <xdr:rowOff>126020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2C2642-734B-4C07-A558-12322F626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9657" y="4996543"/>
          <a:ext cx="6037063" cy="21616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522514</xdr:colOff>
      <xdr:row>7</xdr:row>
      <xdr:rowOff>76200</xdr:rowOff>
    </xdr:from>
    <xdr:to>
      <xdr:col>7</xdr:col>
      <xdr:colOff>470809</xdr:colOff>
      <xdr:row>29</xdr:row>
      <xdr:rowOff>115211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E984EC-6403-400B-8AB3-F9EA44AF0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10885</xdr:colOff>
      <xdr:row>7</xdr:row>
      <xdr:rowOff>97971</xdr:rowOff>
    </xdr:from>
    <xdr:to>
      <xdr:col>15</xdr:col>
      <xdr:colOff>364671</xdr:colOff>
      <xdr:row>29</xdr:row>
      <xdr:rowOff>92528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AC8467-6C20-4E09-A0C6-FFE63B250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70757</xdr:colOff>
      <xdr:row>12</xdr:row>
      <xdr:rowOff>54428</xdr:rowOff>
    </xdr:from>
    <xdr:to>
      <xdr:col>6</xdr:col>
      <xdr:colOff>601434</xdr:colOff>
      <xdr:row>42</xdr:row>
      <xdr:rowOff>27213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2D8B58-AF7A-4124-AB56-C6EA96F75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0.48962</cdr:x>
      <cdr:y>0.84629</cdr:y>
    </cdr:from>
    <cdr:to>
      <cdr:x>0.58824</cdr:x>
      <cdr:y>0.88851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8FC74E1-1955-1102-54CE-863790C13D59}"/>
            </a:ext>
          </a:extLst>
        </cdr:cNvPr>
        <cdr:cNvSpPr txBox="1"/>
      </cdr:nvSpPr>
      <cdr:spPr>
        <a:xfrm xmlns:a="http://schemas.openxmlformats.org/drawingml/2006/main">
          <a:off x="4070663" y="4709885"/>
          <a:ext cx="819957" cy="234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>
              <a:solidFill>
                <a:schemeClr val="bg2">
                  <a:lumMod val="25000"/>
                </a:schemeClr>
              </a:solidFill>
            </a:rPr>
            <a:t>VSEARCH</a:t>
          </a:r>
          <a:r>
            <a:rPr lang="es-MX" sz="1100">
              <a:solidFill>
                <a:schemeClr val="bg2">
                  <a:lumMod val="25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0.78394</cdr:x>
      <cdr:y>0.84629</cdr:y>
    </cdr:from>
    <cdr:to>
      <cdr:x>0.89991</cdr:x>
      <cdr:y>0.88557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0BB5569C-92B1-FAEC-BED1-279E3E035245}"/>
            </a:ext>
          </a:extLst>
        </cdr:cNvPr>
        <cdr:cNvSpPr txBox="1"/>
      </cdr:nvSpPr>
      <cdr:spPr>
        <a:xfrm xmlns:a="http://schemas.openxmlformats.org/drawingml/2006/main">
          <a:off x="6517661" y="4709886"/>
          <a:ext cx="964147" cy="218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>
              <a:solidFill>
                <a:schemeClr val="bg2">
                  <a:lumMod val="25000"/>
                </a:schemeClr>
              </a:solidFill>
            </a:rPr>
            <a:t>Naive-Bayes</a:t>
          </a:r>
        </a:p>
        <a:p xmlns:a="http://schemas.openxmlformats.org/drawingml/2006/main">
          <a:r>
            <a:rPr lang="es-MX" sz="1100">
              <a:solidFill>
                <a:schemeClr val="bg2">
                  <a:lumMod val="25000"/>
                </a:schemeClr>
              </a:solidFill>
            </a:rPr>
            <a:t>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104773</xdr:colOff>
      <xdr:row>69</xdr:row>
      <xdr:rowOff>146960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6D82E-F445-4BA4-9213-1FDECFC22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0.49277</cdr:x>
      <cdr:y>0.82648</cdr:y>
    </cdr:from>
    <cdr:to>
      <cdr:x>0.58447</cdr:x>
      <cdr:y>0.854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0B806B00-C4B6-65DC-0775-47880DF1DC93}"/>
            </a:ext>
          </a:extLst>
        </cdr:cNvPr>
        <cdr:cNvSpPr txBox="1"/>
      </cdr:nvSpPr>
      <cdr:spPr>
        <a:xfrm xmlns:a="http://schemas.openxmlformats.org/drawingml/2006/main">
          <a:off x="4268539" y="7055785"/>
          <a:ext cx="794333" cy="234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>
              <a:solidFill>
                <a:schemeClr val="bg2">
                  <a:lumMod val="25000"/>
                </a:schemeClr>
              </a:solidFill>
            </a:rPr>
            <a:t>VSEARCH</a:t>
          </a:r>
          <a:r>
            <a:rPr lang="es-MX" sz="1100">
              <a:solidFill>
                <a:schemeClr val="bg2">
                  <a:lumMod val="25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0.78819</cdr:x>
      <cdr:y>0.8252</cdr:y>
    </cdr:from>
    <cdr:to>
      <cdr:x>0.89602</cdr:x>
      <cdr:y>0.85081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B8CAE5D9-8CF6-6B4F-3E8A-2F1EB75C0CEB}"/>
            </a:ext>
          </a:extLst>
        </cdr:cNvPr>
        <cdr:cNvSpPr txBox="1"/>
      </cdr:nvSpPr>
      <cdr:spPr>
        <a:xfrm xmlns:a="http://schemas.openxmlformats.org/drawingml/2006/main">
          <a:off x="7213600" y="7044872"/>
          <a:ext cx="986894" cy="218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000">
              <a:solidFill>
                <a:schemeClr val="bg2">
                  <a:lumMod val="25000"/>
                </a:schemeClr>
              </a:solidFill>
            </a:rPr>
            <a:t>Naive Bayes</a:t>
          </a:r>
        </a:p>
        <a:p xmlns:a="http://schemas.openxmlformats.org/drawingml/2006/main">
          <a:r>
            <a:rPr lang="es-MX" sz="1100">
              <a:solidFill>
                <a:schemeClr val="bg2">
                  <a:lumMod val="25000"/>
                </a:schemeClr>
              </a:solidFill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iris\Documents\Thesis\classification%20performance%20of%20mock%20communities1.xlsx" TargetMode="External"/><Relationship Id="rId1" Type="http://schemas.openxmlformats.org/officeDocument/2006/relationships/externalLinkPath" Target="classification%20performance%20of%20mock%20communitie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8"/>
      <sheetName val="Hoja6"/>
      <sheetName val="Hoja3"/>
      <sheetName val="Hoja5"/>
      <sheetName val="Hoja7"/>
      <sheetName val="Hoja4"/>
    </sheetNames>
    <sheetDataSet>
      <sheetData sheetId="0">
        <row r="4">
          <cell r="A4" t="str">
            <v>Pseudomonas aeruginosa </v>
          </cell>
          <cell r="B4">
            <v>12</v>
          </cell>
          <cell r="F4" t="str">
            <v>Acinetobacter baumanii </v>
          </cell>
          <cell r="H4">
            <v>0.21905805038335158</v>
          </cell>
        </row>
        <row r="5">
          <cell r="A5" t="str">
            <v>Escherichia coli </v>
          </cell>
          <cell r="B5">
            <v>12</v>
          </cell>
          <cell r="F5" t="str">
            <v>Actinomyces odontolyticus </v>
          </cell>
          <cell r="H5">
            <v>2.1905805038335158E-2</v>
          </cell>
        </row>
        <row r="6">
          <cell r="A6" t="str">
            <v>Salmonella enterica </v>
          </cell>
          <cell r="B6">
            <v>12</v>
          </cell>
          <cell r="F6" t="str">
            <v>Bacillus cereus </v>
          </cell>
          <cell r="H6">
            <v>2.190580503833516</v>
          </cell>
        </row>
        <row r="7">
          <cell r="A7" t="str">
            <v>Lactobacillus fermentum </v>
          </cell>
          <cell r="B7">
            <v>12</v>
          </cell>
          <cell r="F7" t="str">
            <v>Bacteroides vulgatus </v>
          </cell>
          <cell r="H7">
            <v>2.1905805038335158E-2</v>
          </cell>
        </row>
        <row r="8">
          <cell r="A8" t="str">
            <v>Enterococcus faecalis </v>
          </cell>
          <cell r="B8">
            <v>12</v>
          </cell>
          <cell r="F8" t="str">
            <v>Clostridium beijerinckii </v>
          </cell>
          <cell r="H8">
            <v>2.190580503833516</v>
          </cell>
        </row>
        <row r="9">
          <cell r="A9" t="str">
            <v>Staphylococcus aureus </v>
          </cell>
          <cell r="B9">
            <v>12</v>
          </cell>
          <cell r="F9" t="str">
            <v>Deinococcus radiodurans </v>
          </cell>
          <cell r="H9">
            <v>2.1905805038335158E-2</v>
          </cell>
        </row>
        <row r="10">
          <cell r="A10" t="str">
            <v>Listeria monocytogenes </v>
          </cell>
          <cell r="B10">
            <v>12</v>
          </cell>
          <cell r="F10" t="str">
            <v>Enterococcus faecalis </v>
          </cell>
          <cell r="H10">
            <v>2.1905805038335158E-2</v>
          </cell>
        </row>
        <row r="11">
          <cell r="A11" t="str">
            <v>Bacillus subtilis </v>
          </cell>
          <cell r="B11">
            <v>12</v>
          </cell>
          <cell r="F11" t="str">
            <v>Escherichia coli </v>
          </cell>
          <cell r="H11">
            <v>21.90580503833516</v>
          </cell>
        </row>
        <row r="12">
          <cell r="A12" t="str">
            <v>Saccharomyces cerevisiae</v>
          </cell>
          <cell r="B12">
            <v>2</v>
          </cell>
          <cell r="F12" t="str">
            <v>Helicobacter pylori </v>
          </cell>
          <cell r="H12">
            <v>0.21905805038335158</v>
          </cell>
        </row>
        <row r="13">
          <cell r="A13" t="str">
            <v>Cryptococcus neoformans</v>
          </cell>
          <cell r="B13">
            <v>2</v>
          </cell>
          <cell r="F13" t="str">
            <v>Lactobacillus gasseri </v>
          </cell>
          <cell r="H13">
            <v>0.21905805038335158</v>
          </cell>
        </row>
        <row r="14">
          <cell r="F14" t="str">
            <v>Listeria monocytogenes </v>
          </cell>
          <cell r="H14">
            <v>0.21905805038335158</v>
          </cell>
        </row>
        <row r="15">
          <cell r="F15" t="str">
            <v>Neisseria meningitidis </v>
          </cell>
          <cell r="H15">
            <v>0.21905805038335158</v>
          </cell>
        </row>
        <row r="16">
          <cell r="F16" t="str">
            <v>Propionibacterium acnes </v>
          </cell>
          <cell r="H16">
            <v>0.21905805038335158</v>
          </cell>
        </row>
        <row r="17">
          <cell r="F17" t="str">
            <v>Pseudomonas aeruginosa </v>
          </cell>
          <cell r="H17">
            <v>2.190580503833516</v>
          </cell>
        </row>
        <row r="18">
          <cell r="F18" t="str">
            <v>Rhodobacter sphaeroides </v>
          </cell>
          <cell r="H18">
            <v>21.90580503833516</v>
          </cell>
        </row>
        <row r="19">
          <cell r="F19" t="str">
            <v>Staphylococcus aureus </v>
          </cell>
          <cell r="H19">
            <v>2.190580503833516</v>
          </cell>
        </row>
        <row r="20">
          <cell r="F20" t="str">
            <v>Staphylococcus epidermidis </v>
          </cell>
          <cell r="H20">
            <v>21.90580503833516</v>
          </cell>
        </row>
        <row r="21">
          <cell r="F21" t="str">
            <v>Streptococcus agalactiae </v>
          </cell>
          <cell r="H21">
            <v>2.190580503833516</v>
          </cell>
        </row>
        <row r="22">
          <cell r="F22" t="str">
            <v>Streptococcus mutans </v>
          </cell>
          <cell r="H22">
            <v>21.90580503833516</v>
          </cell>
        </row>
        <row r="23">
          <cell r="F23" t="str">
            <v>Streptococcus pneumoniae </v>
          </cell>
          <cell r="H23">
            <v>2.1905805038335158E-2</v>
          </cell>
        </row>
      </sheetData>
      <sheetData sheetId="1"/>
      <sheetData sheetId="2">
        <row r="7">
          <cell r="H7" t="str">
            <v>expected species detected (%)</v>
          </cell>
          <cell r="J7" t="str">
            <v>non-expected species detected (%)</v>
          </cell>
          <cell r="L7" t="str">
            <v>expected species non-detected (%)</v>
          </cell>
          <cell r="M7" t="str">
            <v>taxon detection rate (TDR)</v>
          </cell>
          <cell r="N7" t="str">
            <v>taxon accuracy rate (TAR)</v>
          </cell>
        </row>
        <row r="8">
          <cell r="C8" t="str">
            <v xml:space="preserve">Zymo </v>
          </cell>
          <cell r="D8" t="str">
            <v>VSEARCH</v>
          </cell>
          <cell r="H8">
            <v>100</v>
          </cell>
          <cell r="J8">
            <v>0</v>
          </cell>
          <cell r="L8">
            <v>0</v>
          </cell>
          <cell r="M8">
            <v>1</v>
          </cell>
          <cell r="N8">
            <v>1</v>
          </cell>
        </row>
        <row r="9">
          <cell r="D9" t="str">
            <v xml:space="preserve">Naive-Bayes </v>
          </cell>
          <cell r="H9">
            <v>87.5</v>
          </cell>
          <cell r="J9">
            <v>30</v>
          </cell>
          <cell r="L9">
            <v>12.5</v>
          </cell>
          <cell r="M9">
            <v>0.875</v>
          </cell>
          <cell r="N9">
            <v>0.7</v>
          </cell>
        </row>
        <row r="10">
          <cell r="C10" t="str">
            <v>HMP</v>
          </cell>
          <cell r="D10" t="str">
            <v>VSEARCH</v>
          </cell>
          <cell r="H10">
            <v>80</v>
          </cell>
          <cell r="J10">
            <v>5.882352941176471</v>
          </cell>
          <cell r="L10">
            <v>20</v>
          </cell>
          <cell r="M10">
            <v>0.8</v>
          </cell>
          <cell r="N10">
            <v>0.94117647058823528</v>
          </cell>
        </row>
        <row r="11">
          <cell r="D11" t="str">
            <v xml:space="preserve">Naive-Bayes </v>
          </cell>
          <cell r="H11">
            <v>80</v>
          </cell>
          <cell r="J11">
            <v>20</v>
          </cell>
          <cell r="L11">
            <v>20</v>
          </cell>
          <cell r="M11">
            <v>0.8</v>
          </cell>
          <cell r="N11">
            <v>0.8</v>
          </cell>
        </row>
      </sheetData>
      <sheetData sheetId="3"/>
      <sheetData sheetId="4"/>
      <sheetData sheetId="5">
        <row r="4">
          <cell r="B4" t="str">
            <v>Pseudomonas aeruginosa </v>
          </cell>
          <cell r="C4">
            <v>12</v>
          </cell>
          <cell r="E4">
            <v>3.8002455141431817</v>
          </cell>
          <cell r="G4">
            <v>3.8002455141431817</v>
          </cell>
        </row>
        <row r="5">
          <cell r="B5" t="str">
            <v>Escherichia coli </v>
          </cell>
          <cell r="C5">
            <v>12</v>
          </cell>
          <cell r="E5">
            <v>7.6945177214198024</v>
          </cell>
          <cell r="G5">
            <v>1.1100373494919946</v>
          </cell>
        </row>
        <row r="6">
          <cell r="B6" t="str">
            <v>Salmonella enterica </v>
          </cell>
          <cell r="C6">
            <v>12</v>
          </cell>
          <cell r="E6">
            <v>11.915271502076424</v>
          </cell>
          <cell r="G6">
            <v>11.915271502076424</v>
          </cell>
        </row>
        <row r="7">
          <cell r="B7" t="str">
            <v>Lactobacillus fermentum </v>
          </cell>
          <cell r="C7">
            <v>12</v>
          </cell>
          <cell r="E7">
            <v>12.290072348316661</v>
          </cell>
          <cell r="G7">
            <v>12.290072348316661</v>
          </cell>
        </row>
        <row r="8">
          <cell r="B8" t="str">
            <v>Enterococcus faecalis </v>
          </cell>
          <cell r="C8">
            <v>12</v>
          </cell>
          <cell r="E8">
            <v>11.352417269569305</v>
          </cell>
          <cell r="G8">
            <v>11.352417269569305</v>
          </cell>
        </row>
        <row r="9">
          <cell r="B9" t="str">
            <v>Staphylococcus aureus </v>
          </cell>
          <cell r="C9">
            <v>12</v>
          </cell>
          <cell r="E9">
            <v>16.216992712931283</v>
          </cell>
          <cell r="G9">
            <v>16.216992712931283</v>
          </cell>
        </row>
        <row r="10">
          <cell r="B10" t="str">
            <v>Listeria monocytogenes </v>
          </cell>
          <cell r="C10">
            <v>12</v>
          </cell>
          <cell r="E10">
            <v>15.295008749706165</v>
          </cell>
          <cell r="G10">
            <v>15.295008749706165</v>
          </cell>
        </row>
        <row r="11">
          <cell r="B11" t="str">
            <v>Bacillus subtilis </v>
          </cell>
          <cell r="C11">
            <v>12</v>
          </cell>
          <cell r="E11">
            <v>21.435474181837179</v>
          </cell>
          <cell r="G11">
            <v>0</v>
          </cell>
        </row>
        <row r="12">
          <cell r="B12" t="str">
            <v xml:space="preserve">Other species or unclassified </v>
          </cell>
          <cell r="C12">
            <v>4</v>
          </cell>
          <cell r="E12">
            <v>0</v>
          </cell>
          <cell r="G12">
            <v>28.019954553764986</v>
          </cell>
        </row>
        <row r="50">
          <cell r="B50" t="str">
            <v>Acinetobacter baumanii </v>
          </cell>
          <cell r="C50">
            <v>0.21905805038335158</v>
          </cell>
          <cell r="E50">
            <v>0.17668755964817251</v>
          </cell>
          <cell r="G50">
            <v>0.17668755964817251</v>
          </cell>
        </row>
        <row r="51">
          <cell r="B51" t="str">
            <v>Actinomyces odontolyticus </v>
          </cell>
          <cell r="C51">
            <v>2.1905805038335158E-2</v>
          </cell>
          <cell r="E51">
            <v>0</v>
          </cell>
          <cell r="G51">
            <v>0</v>
          </cell>
        </row>
        <row r="52">
          <cell r="B52" t="str">
            <v>Bacillus cereus </v>
          </cell>
          <cell r="C52">
            <v>2.190580503833516</v>
          </cell>
          <cell r="E52">
            <v>0</v>
          </cell>
          <cell r="G52">
            <v>0.19474322267791278</v>
          </cell>
        </row>
        <row r="53">
          <cell r="B53" t="str">
            <v>Bacteroides vulgatus </v>
          </cell>
          <cell r="C53">
            <v>2.1905805038335158E-2</v>
          </cell>
          <cell r="E53">
            <v>2.4504114111790348E-2</v>
          </cell>
          <cell r="G53">
            <v>0</v>
          </cell>
        </row>
        <row r="54">
          <cell r="B54" t="str">
            <v>Clostridium beijerinckii </v>
          </cell>
          <cell r="C54">
            <v>2.190580503833516</v>
          </cell>
          <cell r="E54">
            <v>2.1886042972478008</v>
          </cell>
          <cell r="G54">
            <v>2.1886042972478008</v>
          </cell>
        </row>
        <row r="55">
          <cell r="B55" t="str">
            <v>Deinococcus radiodurans </v>
          </cell>
          <cell r="C55">
            <v>2.1905805038335158E-2</v>
          </cell>
          <cell r="E55">
            <v>0</v>
          </cell>
          <cell r="G55">
            <v>0</v>
          </cell>
        </row>
        <row r="56">
          <cell r="B56" t="str">
            <v>Enterococcus faecalis </v>
          </cell>
          <cell r="C56">
            <v>2.1905805038335158E-2</v>
          </cell>
          <cell r="E56">
            <v>2.4504114111790348E-2</v>
          </cell>
          <cell r="G56">
            <v>2.4504114111790348E-2</v>
          </cell>
        </row>
        <row r="57">
          <cell r="B57" t="str">
            <v>Escherichia coli </v>
          </cell>
          <cell r="C57">
            <v>21.90580503833516</v>
          </cell>
          <cell r="E57">
            <v>17.232840671670665</v>
          </cell>
          <cell r="G57">
            <v>6.8624416415177079</v>
          </cell>
        </row>
        <row r="58">
          <cell r="B58" t="str">
            <v>Helicobacter pylori </v>
          </cell>
          <cell r="C58">
            <v>0.21905805038335158</v>
          </cell>
          <cell r="E58">
            <v>0.41399055946761593</v>
          </cell>
          <cell r="G58">
            <v>0.41399055946761593</v>
          </cell>
        </row>
        <row r="59">
          <cell r="B59" t="str">
            <v>Lactobacillus gasseri </v>
          </cell>
          <cell r="C59">
            <v>0.21905805038335158</v>
          </cell>
          <cell r="E59">
            <v>0.35724418994557505</v>
          </cell>
          <cell r="G59">
            <v>0.35724418994557505</v>
          </cell>
        </row>
        <row r="60">
          <cell r="B60" t="str">
            <v>Listeria monocytogenes </v>
          </cell>
          <cell r="C60">
            <v>0.21905805038335158</v>
          </cell>
          <cell r="E60">
            <v>0.22053702700611313</v>
          </cell>
          <cell r="G60">
            <v>0.22053702700611313</v>
          </cell>
        </row>
        <row r="61">
          <cell r="B61" t="str">
            <v>Neisseria meningitidis </v>
          </cell>
          <cell r="C61">
            <v>0.21905805038335158</v>
          </cell>
          <cell r="E61">
            <v>0.2244060976553432</v>
          </cell>
          <cell r="G61">
            <v>0.2244060976553432</v>
          </cell>
        </row>
        <row r="62">
          <cell r="B62" t="str">
            <v>Propionibacterium acnes </v>
          </cell>
          <cell r="C62">
            <v>0.21905805038335158</v>
          </cell>
          <cell r="E62">
            <v>8.6409244499471224E-2</v>
          </cell>
          <cell r="G62">
            <v>8.6409244499471224E-2</v>
          </cell>
        </row>
        <row r="63">
          <cell r="B63" t="str">
            <v>Pseudomonas aeruginosa </v>
          </cell>
          <cell r="C63">
            <v>2.190580503833516</v>
          </cell>
          <cell r="E63">
            <v>0.25148959219995359</v>
          </cell>
          <cell r="G63">
            <v>0.25148959219995359</v>
          </cell>
        </row>
        <row r="64">
          <cell r="B64" t="str">
            <v>Rhodobacter sphaeroides </v>
          </cell>
          <cell r="C64">
            <v>21.90580503833516</v>
          </cell>
          <cell r="E64">
            <v>5.2851505068482556</v>
          </cell>
          <cell r="G64">
            <v>5.2851505068482556</v>
          </cell>
        </row>
        <row r="65">
          <cell r="B65" t="str">
            <v>Staphylococcus aureus </v>
          </cell>
          <cell r="C65">
            <v>2.190580503833516</v>
          </cell>
          <cell r="E65">
            <v>2.3975341123062242</v>
          </cell>
          <cell r="G65">
            <v>2.3975341123062242</v>
          </cell>
        </row>
        <row r="66">
          <cell r="B66" t="str">
            <v>Staphylococcus epidermidis </v>
          </cell>
          <cell r="C66">
            <v>21.90580503833516</v>
          </cell>
          <cell r="E66">
            <v>33.377182800691273</v>
          </cell>
          <cell r="G66">
            <v>33.377182800691273</v>
          </cell>
        </row>
        <row r="67">
          <cell r="B67" t="str">
            <v>Streptococcus agalactiae </v>
          </cell>
          <cell r="C67">
            <v>2.190580503833516</v>
          </cell>
          <cell r="E67">
            <v>4.1463540457582093</v>
          </cell>
          <cell r="G67">
            <v>4.1463540457582093</v>
          </cell>
        </row>
        <row r="68">
          <cell r="B68" t="str">
            <v>Streptococcus mutans </v>
          </cell>
          <cell r="C68">
            <v>21.90580503833516</v>
          </cell>
          <cell r="E68">
            <v>30.432820036627202</v>
          </cell>
          <cell r="G68">
            <v>30.432820036627202</v>
          </cell>
        </row>
        <row r="69">
          <cell r="B69" t="str">
            <v>Streptococcus pneumoniae </v>
          </cell>
          <cell r="C69">
            <v>2.1905805038335158E-2</v>
          </cell>
          <cell r="E69">
            <v>0</v>
          </cell>
          <cell r="G69">
            <v>0</v>
          </cell>
        </row>
        <row r="70">
          <cell r="B70" t="str">
            <v xml:space="preserve">Other species or unclassified </v>
          </cell>
          <cell r="C70">
            <v>0</v>
          </cell>
          <cell r="E70">
            <v>3.159741030204545</v>
          </cell>
          <cell r="G70">
            <v>13.359900951791378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iles.zymoresearch.com/datasheets/ds1706_zymobiomics_microbial_community_standards_data_sheet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tatic-content.springer.com/esm/art%3A10.1038%2Fs41598-017-11427-2/MediaObjects/41598_2017_11427_MOESM1_ESM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62A2-0144-44DE-9777-D99C33A1C19C}">
  <dimension ref="A1:D12"/>
  <sheetViews>
    <sheetView tabSelected="1" workbookViewId="0">
      <selection activeCell="D13" sqref="D13"/>
    </sheetView>
  </sheetViews>
  <sheetFormatPr baseColWidth="10" defaultRowHeight="14.6" x14ac:dyDescent="0.4"/>
  <cols>
    <col min="1" max="1" width="41" customWidth="1"/>
  </cols>
  <sheetData>
    <row r="1" spans="1:4" x14ac:dyDescent="0.4">
      <c r="A1" t="s">
        <v>0</v>
      </c>
    </row>
    <row r="2" spans="1:4" x14ac:dyDescent="0.4">
      <c r="A2" s="9" t="s">
        <v>1</v>
      </c>
      <c r="B2" s="9" t="s">
        <v>2</v>
      </c>
    </row>
    <row r="3" spans="1:4" x14ac:dyDescent="0.4">
      <c r="A3" s="10" t="s">
        <v>3</v>
      </c>
      <c r="B3" s="10">
        <v>12</v>
      </c>
    </row>
    <row r="4" spans="1:4" x14ac:dyDescent="0.4">
      <c r="A4" s="10" t="s">
        <v>4</v>
      </c>
      <c r="B4" s="10">
        <v>12</v>
      </c>
    </row>
    <row r="5" spans="1:4" x14ac:dyDescent="0.4">
      <c r="A5" s="10" t="s">
        <v>5</v>
      </c>
      <c r="B5" s="10">
        <v>12</v>
      </c>
    </row>
    <row r="6" spans="1:4" x14ac:dyDescent="0.4">
      <c r="A6" s="10" t="s">
        <v>6</v>
      </c>
      <c r="B6" s="10">
        <v>12</v>
      </c>
    </row>
    <row r="7" spans="1:4" x14ac:dyDescent="0.4">
      <c r="A7" s="10" t="s">
        <v>7</v>
      </c>
      <c r="B7" s="10">
        <v>12</v>
      </c>
    </row>
    <row r="8" spans="1:4" x14ac:dyDescent="0.4">
      <c r="A8" s="10" t="s">
        <v>8</v>
      </c>
      <c r="B8" s="10">
        <v>12</v>
      </c>
    </row>
    <row r="9" spans="1:4" x14ac:dyDescent="0.4">
      <c r="A9" s="10" t="s">
        <v>9</v>
      </c>
      <c r="B9" s="10">
        <v>12</v>
      </c>
    </row>
    <row r="10" spans="1:4" x14ac:dyDescent="0.4">
      <c r="A10" s="10" t="s">
        <v>10</v>
      </c>
      <c r="B10" s="10">
        <v>12</v>
      </c>
      <c r="D10" t="s">
        <v>110</v>
      </c>
    </row>
    <row r="11" spans="1:4" x14ac:dyDescent="0.4">
      <c r="A11" s="11" t="s">
        <v>11</v>
      </c>
      <c r="B11" s="11">
        <v>2</v>
      </c>
      <c r="D11" s="25" t="s">
        <v>109</v>
      </c>
    </row>
    <row r="12" spans="1:4" x14ac:dyDescent="0.4">
      <c r="A12" s="11" t="s">
        <v>12</v>
      </c>
      <c r="B12" s="11">
        <v>2</v>
      </c>
    </row>
  </sheetData>
  <hyperlinks>
    <hyperlink ref="D11" r:id="rId1" xr:uid="{90933036-C35F-42B0-A2A3-5B5D2DB553F4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B485-0B39-4C8B-AC16-3764B66D1B6A}">
  <dimension ref="A1:F6"/>
  <sheetViews>
    <sheetView workbookViewId="0"/>
  </sheetViews>
  <sheetFormatPr baseColWidth="10" defaultRowHeight="14.6" x14ac:dyDescent="0.4"/>
  <cols>
    <col min="1" max="1" width="17.53515625" customWidth="1"/>
  </cols>
  <sheetData>
    <row r="1" spans="1:6" x14ac:dyDescent="0.4">
      <c r="A1" t="s">
        <v>107</v>
      </c>
    </row>
    <row r="2" spans="1:6" ht="43.75" x14ac:dyDescent="0.4">
      <c r="A2" s="9" t="s">
        <v>102</v>
      </c>
      <c r="B2" s="9" t="s">
        <v>103</v>
      </c>
      <c r="C2" s="12" t="s">
        <v>99</v>
      </c>
      <c r="D2" s="12" t="s">
        <v>104</v>
      </c>
      <c r="E2" s="12" t="s">
        <v>105</v>
      </c>
      <c r="F2" s="12" t="s">
        <v>106</v>
      </c>
    </row>
    <row r="3" spans="1:6" x14ac:dyDescent="0.4">
      <c r="A3" s="10" t="s">
        <v>77</v>
      </c>
      <c r="B3" s="10" t="s">
        <v>78</v>
      </c>
      <c r="C3" s="18">
        <v>0.63834848422784995</v>
      </c>
      <c r="D3" s="18">
        <v>30.894951288949251</v>
      </c>
      <c r="E3" s="18">
        <v>2.4715961031159406</v>
      </c>
      <c r="F3" s="18">
        <v>0.17237459999999999</v>
      </c>
    </row>
    <row r="4" spans="1:6" x14ac:dyDescent="0.4">
      <c r="A4" s="10"/>
      <c r="B4" s="10" t="s">
        <v>79</v>
      </c>
      <c r="C4" s="17">
        <v>-0.72703910719825582</v>
      </c>
      <c r="D4" s="17">
        <v>69.063912032804865</v>
      </c>
      <c r="E4" s="17">
        <v>3.2835165983231906</v>
      </c>
      <c r="F4" s="17">
        <v>0.31821949999999999</v>
      </c>
    </row>
    <row r="5" spans="1:6" x14ac:dyDescent="0.4">
      <c r="A5" s="10" t="s">
        <v>80</v>
      </c>
      <c r="B5" s="10" t="s">
        <v>78</v>
      </c>
      <c r="C5" s="18">
        <v>0.85323819947291979</v>
      </c>
      <c r="D5" s="18">
        <v>51.332006463876503</v>
      </c>
      <c r="E5" s="18">
        <v>10.346403118470944</v>
      </c>
      <c r="F5" s="18">
        <v>0.25665789999999999</v>
      </c>
    </row>
    <row r="6" spans="1:6" x14ac:dyDescent="0.4">
      <c r="A6" s="10"/>
      <c r="B6" s="10" t="s">
        <v>79</v>
      </c>
      <c r="C6" s="17">
        <v>0.73406587240086341</v>
      </c>
      <c r="D6" s="17">
        <v>71.727129688903275</v>
      </c>
      <c r="E6" s="17">
        <v>11.61229874384173</v>
      </c>
      <c r="F6" s="17">
        <v>0.35863240000000002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4510-5035-4AAE-8172-786489E77186}">
  <dimension ref="A1:E23"/>
  <sheetViews>
    <sheetView topLeftCell="A28" workbookViewId="0">
      <selection activeCell="H16" sqref="H16"/>
    </sheetView>
  </sheetViews>
  <sheetFormatPr baseColWidth="10" defaultRowHeight="14.6" x14ac:dyDescent="0.4"/>
  <cols>
    <col min="1" max="1" width="24.15234375" customWidth="1"/>
  </cols>
  <sheetData>
    <row r="1" spans="1:3" x14ac:dyDescent="0.4">
      <c r="A1" s="2" t="s">
        <v>13</v>
      </c>
      <c r="B1" s="2"/>
      <c r="C1" s="2"/>
    </row>
    <row r="2" spans="1:3" ht="58.3" x14ac:dyDescent="0.4">
      <c r="A2" s="4" t="s">
        <v>1</v>
      </c>
      <c r="B2" s="5" t="s">
        <v>14</v>
      </c>
      <c r="C2" s="5" t="s">
        <v>15</v>
      </c>
    </row>
    <row r="3" spans="1:3" x14ac:dyDescent="0.4">
      <c r="A3" s="6" t="s">
        <v>16</v>
      </c>
      <c r="B3" s="8">
        <v>10000</v>
      </c>
      <c r="C3" s="6">
        <v>0.21905805038335158</v>
      </c>
    </row>
    <row r="4" spans="1:3" x14ac:dyDescent="0.4">
      <c r="A4" s="6" t="s">
        <v>17</v>
      </c>
      <c r="B4" s="8">
        <v>1000</v>
      </c>
      <c r="C4" s="6">
        <v>2.1905805038335158E-2</v>
      </c>
    </row>
    <row r="5" spans="1:3" x14ac:dyDescent="0.4">
      <c r="A5" s="6" t="s">
        <v>18</v>
      </c>
      <c r="B5" s="8">
        <v>100000</v>
      </c>
      <c r="C5" s="6">
        <v>2.190580503833516</v>
      </c>
    </row>
    <row r="6" spans="1:3" x14ac:dyDescent="0.4">
      <c r="A6" s="6" t="s">
        <v>19</v>
      </c>
      <c r="B6" s="8">
        <v>1000</v>
      </c>
      <c r="C6" s="6">
        <v>2.1905805038335158E-2</v>
      </c>
    </row>
    <row r="7" spans="1:3" x14ac:dyDescent="0.4">
      <c r="A7" s="6" t="s">
        <v>20</v>
      </c>
      <c r="B7" s="8">
        <v>100000</v>
      </c>
      <c r="C7" s="6">
        <v>2.190580503833516</v>
      </c>
    </row>
    <row r="8" spans="1:3" x14ac:dyDescent="0.4">
      <c r="A8" s="6" t="s">
        <v>21</v>
      </c>
      <c r="B8" s="8">
        <v>1000</v>
      </c>
      <c r="C8" s="6">
        <v>2.1905805038335158E-2</v>
      </c>
    </row>
    <row r="9" spans="1:3" x14ac:dyDescent="0.4">
      <c r="A9" s="6" t="s">
        <v>7</v>
      </c>
      <c r="B9" s="8">
        <v>1000</v>
      </c>
      <c r="C9" s="6">
        <v>2.1905805038335158E-2</v>
      </c>
    </row>
    <row r="10" spans="1:3" x14ac:dyDescent="0.4">
      <c r="A10" s="6" t="s">
        <v>4</v>
      </c>
      <c r="B10" s="8">
        <v>1000000</v>
      </c>
      <c r="C10" s="6">
        <v>21.90580503833516</v>
      </c>
    </row>
    <row r="11" spans="1:3" x14ac:dyDescent="0.4">
      <c r="A11" s="6" t="s">
        <v>22</v>
      </c>
      <c r="B11" s="8">
        <v>10000</v>
      </c>
      <c r="C11" s="6">
        <v>0.21905805038335158</v>
      </c>
    </row>
    <row r="12" spans="1:3" x14ac:dyDescent="0.4">
      <c r="A12" s="6" t="s">
        <v>23</v>
      </c>
      <c r="B12" s="8">
        <v>10000</v>
      </c>
      <c r="C12" s="6">
        <v>0.21905805038335158</v>
      </c>
    </row>
    <row r="13" spans="1:3" x14ac:dyDescent="0.4">
      <c r="A13" s="6" t="s">
        <v>9</v>
      </c>
      <c r="B13" s="8">
        <v>10000</v>
      </c>
      <c r="C13" s="6">
        <v>0.21905805038335158</v>
      </c>
    </row>
    <row r="14" spans="1:3" x14ac:dyDescent="0.4">
      <c r="A14" s="6" t="s">
        <v>24</v>
      </c>
      <c r="B14" s="8">
        <v>10000</v>
      </c>
      <c r="C14" s="6">
        <v>0.21905805038335158</v>
      </c>
    </row>
    <row r="15" spans="1:3" x14ac:dyDescent="0.4">
      <c r="A15" s="6" t="s">
        <v>25</v>
      </c>
      <c r="B15" s="8">
        <v>10000</v>
      </c>
      <c r="C15" s="6">
        <v>0.21905805038335158</v>
      </c>
    </row>
    <row r="16" spans="1:3" x14ac:dyDescent="0.4">
      <c r="A16" s="6" t="s">
        <v>3</v>
      </c>
      <c r="B16" s="8">
        <v>100000</v>
      </c>
      <c r="C16" s="6">
        <v>2.190580503833516</v>
      </c>
    </row>
    <row r="17" spans="1:5" x14ac:dyDescent="0.4">
      <c r="A17" s="6" t="s">
        <v>26</v>
      </c>
      <c r="B17" s="8">
        <v>1000000</v>
      </c>
      <c r="C17" s="6">
        <v>21.90580503833516</v>
      </c>
    </row>
    <row r="18" spans="1:5" x14ac:dyDescent="0.4">
      <c r="A18" s="6" t="s">
        <v>8</v>
      </c>
      <c r="B18" s="8">
        <v>100000</v>
      </c>
      <c r="C18" s="6">
        <v>2.190580503833516</v>
      </c>
    </row>
    <row r="19" spans="1:5" x14ac:dyDescent="0.4">
      <c r="A19" s="6" t="s">
        <v>27</v>
      </c>
      <c r="B19" s="8">
        <v>1000000</v>
      </c>
      <c r="C19" s="6">
        <v>21.90580503833516</v>
      </c>
    </row>
    <row r="20" spans="1:5" x14ac:dyDescent="0.4">
      <c r="A20" s="6" t="s">
        <v>28</v>
      </c>
      <c r="B20" s="8">
        <v>100000</v>
      </c>
      <c r="C20" s="6">
        <v>2.190580503833516</v>
      </c>
    </row>
    <row r="21" spans="1:5" x14ac:dyDescent="0.4">
      <c r="A21" s="6" t="s">
        <v>29</v>
      </c>
      <c r="B21" s="8">
        <v>1000000</v>
      </c>
      <c r="C21" s="6">
        <v>21.90580503833516</v>
      </c>
    </row>
    <row r="22" spans="1:5" x14ac:dyDescent="0.4">
      <c r="A22" s="6" t="s">
        <v>30</v>
      </c>
      <c r="B22" s="8">
        <v>1000</v>
      </c>
      <c r="C22" s="6">
        <v>2.1905805038335158E-2</v>
      </c>
      <c r="E22" t="s">
        <v>110</v>
      </c>
    </row>
    <row r="23" spans="1:5" x14ac:dyDescent="0.4">
      <c r="E23" s="25" t="s">
        <v>111</v>
      </c>
    </row>
  </sheetData>
  <hyperlinks>
    <hyperlink ref="E23" r:id="rId1" xr:uid="{D3F6A54E-1E3E-4B8B-8E5F-CA686D0E3FF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BEDD-3149-4444-91A2-F2A00B7E911A}">
  <dimension ref="A1:G26"/>
  <sheetViews>
    <sheetView topLeftCell="A4" workbookViewId="0">
      <selection activeCell="G11" sqref="G11"/>
    </sheetView>
  </sheetViews>
  <sheetFormatPr baseColWidth="10" defaultRowHeight="14.6" x14ac:dyDescent="0.4"/>
  <cols>
    <col min="1" max="1" width="24.84375" customWidth="1"/>
    <col min="2" max="2" width="24.61328125" customWidth="1"/>
  </cols>
  <sheetData>
    <row r="1" spans="1:7" x14ac:dyDescent="0.4">
      <c r="A1" s="2" t="s">
        <v>31</v>
      </c>
      <c r="B1" s="2"/>
      <c r="C1" s="3"/>
      <c r="D1" s="2"/>
      <c r="E1" s="2"/>
    </row>
    <row r="2" spans="1:7" ht="58.3" x14ac:dyDescent="0.4">
      <c r="A2" s="4" t="s">
        <v>32</v>
      </c>
      <c r="B2" s="5" t="s">
        <v>33</v>
      </c>
      <c r="C2" s="5" t="s">
        <v>34</v>
      </c>
      <c r="D2" s="5" t="s">
        <v>35</v>
      </c>
      <c r="E2" s="5" t="s">
        <v>36</v>
      </c>
    </row>
    <row r="3" spans="1:7" x14ac:dyDescent="0.4">
      <c r="A3" s="6" t="s">
        <v>3</v>
      </c>
      <c r="B3" s="7" t="s">
        <v>37</v>
      </c>
      <c r="C3" s="7">
        <v>1</v>
      </c>
      <c r="D3" s="6">
        <v>0</v>
      </c>
      <c r="E3" s="6">
        <v>0</v>
      </c>
    </row>
    <row r="4" spans="1:7" x14ac:dyDescent="0.4">
      <c r="A4" s="6" t="s">
        <v>4</v>
      </c>
      <c r="B4" s="7" t="s">
        <v>38</v>
      </c>
      <c r="C4" s="7">
        <v>1</v>
      </c>
      <c r="D4" s="6">
        <v>0</v>
      </c>
      <c r="E4" s="6">
        <v>0</v>
      </c>
    </row>
    <row r="5" spans="1:7" x14ac:dyDescent="0.4">
      <c r="A5" s="6" t="s">
        <v>5</v>
      </c>
      <c r="B5" s="7" t="s">
        <v>39</v>
      </c>
      <c r="C5" s="7">
        <v>1</v>
      </c>
      <c r="D5" s="6">
        <v>0</v>
      </c>
      <c r="E5" s="6">
        <v>0</v>
      </c>
    </row>
    <row r="6" spans="1:7" ht="29.15" x14ac:dyDescent="0.4">
      <c r="A6" s="6" t="s">
        <v>6</v>
      </c>
      <c r="B6" s="7" t="s">
        <v>40</v>
      </c>
      <c r="C6" s="7">
        <v>1</v>
      </c>
      <c r="D6" s="6">
        <v>0</v>
      </c>
      <c r="E6" s="6">
        <v>0</v>
      </c>
    </row>
    <row r="7" spans="1:7" x14ac:dyDescent="0.4">
      <c r="A7" s="6" t="s">
        <v>7</v>
      </c>
      <c r="B7" s="7" t="s">
        <v>41</v>
      </c>
      <c r="C7" s="7">
        <v>1</v>
      </c>
      <c r="D7" s="6">
        <v>0</v>
      </c>
      <c r="E7" s="6">
        <v>0</v>
      </c>
    </row>
    <row r="8" spans="1:7" x14ac:dyDescent="0.4">
      <c r="A8" s="6" t="s">
        <v>8</v>
      </c>
      <c r="B8" s="7" t="s">
        <v>42</v>
      </c>
      <c r="C8" s="7">
        <v>1</v>
      </c>
      <c r="D8" s="6">
        <v>0</v>
      </c>
      <c r="E8" s="6">
        <v>0</v>
      </c>
    </row>
    <row r="9" spans="1:7" x14ac:dyDescent="0.4">
      <c r="A9" s="6" t="s">
        <v>9</v>
      </c>
      <c r="B9" s="6" t="s">
        <v>43</v>
      </c>
      <c r="C9" s="7">
        <v>1</v>
      </c>
      <c r="D9" s="6">
        <v>0</v>
      </c>
      <c r="E9" s="6">
        <v>0</v>
      </c>
    </row>
    <row r="10" spans="1:7" x14ac:dyDescent="0.4">
      <c r="A10" s="6" t="s">
        <v>10</v>
      </c>
      <c r="B10" s="6" t="s">
        <v>44</v>
      </c>
      <c r="C10" s="7">
        <v>1</v>
      </c>
      <c r="D10" s="6">
        <v>0</v>
      </c>
      <c r="E10" s="6">
        <v>0</v>
      </c>
    </row>
    <row r="11" spans="1:7" x14ac:dyDescent="0.4">
      <c r="A11" s="5">
        <v>8</v>
      </c>
      <c r="B11" s="5">
        <v>8</v>
      </c>
      <c r="C11" s="4">
        <v>8</v>
      </c>
      <c r="D11" s="4">
        <v>0</v>
      </c>
      <c r="E11" s="4">
        <v>0</v>
      </c>
      <c r="G11" t="s">
        <v>45</v>
      </c>
    </row>
    <row r="14" spans="1:7" ht="58.3" x14ac:dyDescent="0.4">
      <c r="A14" s="9" t="s">
        <v>32</v>
      </c>
      <c r="B14" s="12" t="s">
        <v>46</v>
      </c>
      <c r="C14" s="12" t="s">
        <v>34</v>
      </c>
      <c r="D14" s="12" t="s">
        <v>35</v>
      </c>
      <c r="E14" s="12" t="s">
        <v>36</v>
      </c>
    </row>
    <row r="15" spans="1:7" x14ac:dyDescent="0.4">
      <c r="A15" s="10" t="s">
        <v>3</v>
      </c>
      <c r="B15" s="10" t="s">
        <v>3</v>
      </c>
      <c r="C15" s="10">
        <v>1</v>
      </c>
      <c r="D15" s="10">
        <v>0</v>
      </c>
      <c r="E15" s="10">
        <v>0</v>
      </c>
    </row>
    <row r="16" spans="1:7" x14ac:dyDescent="0.4">
      <c r="A16" s="10" t="s">
        <v>4</v>
      </c>
      <c r="B16" s="13" t="s">
        <v>47</v>
      </c>
      <c r="C16" s="10">
        <v>1</v>
      </c>
      <c r="D16" s="10">
        <v>0</v>
      </c>
      <c r="E16" s="10">
        <v>0</v>
      </c>
    </row>
    <row r="17" spans="1:5" x14ac:dyDescent="0.4">
      <c r="A17" s="10" t="s">
        <v>5</v>
      </c>
      <c r="B17" s="10" t="s">
        <v>5</v>
      </c>
      <c r="C17" s="10">
        <v>1</v>
      </c>
      <c r="D17" s="10">
        <v>0</v>
      </c>
      <c r="E17" s="10">
        <v>0</v>
      </c>
    </row>
    <row r="18" spans="1:5" ht="29.15" x14ac:dyDescent="0.4">
      <c r="A18" s="10" t="s">
        <v>6</v>
      </c>
      <c r="B18" s="13" t="s">
        <v>40</v>
      </c>
      <c r="C18" s="10">
        <v>1</v>
      </c>
      <c r="D18" s="10">
        <v>0</v>
      </c>
      <c r="E18" s="10">
        <v>0</v>
      </c>
    </row>
    <row r="19" spans="1:5" x14ac:dyDescent="0.4">
      <c r="A19" s="10" t="s">
        <v>7</v>
      </c>
      <c r="B19" s="10" t="s">
        <v>7</v>
      </c>
      <c r="C19" s="10">
        <v>1</v>
      </c>
      <c r="D19" s="10">
        <v>0</v>
      </c>
      <c r="E19" s="10">
        <v>0</v>
      </c>
    </row>
    <row r="20" spans="1:5" x14ac:dyDescent="0.4">
      <c r="A20" s="10" t="s">
        <v>8</v>
      </c>
      <c r="B20" s="10" t="s">
        <v>8</v>
      </c>
      <c r="C20" s="10">
        <v>1</v>
      </c>
      <c r="D20" s="10">
        <v>0</v>
      </c>
      <c r="E20" s="10">
        <v>0</v>
      </c>
    </row>
    <row r="21" spans="1:5" x14ac:dyDescent="0.4">
      <c r="A21" s="10" t="s">
        <v>9</v>
      </c>
      <c r="B21" s="10" t="s">
        <v>48</v>
      </c>
      <c r="C21" s="10">
        <v>1</v>
      </c>
      <c r="D21" s="10">
        <v>0</v>
      </c>
      <c r="E21" s="10">
        <v>0</v>
      </c>
    </row>
    <row r="22" spans="1:5" x14ac:dyDescent="0.4">
      <c r="A22" s="10" t="s">
        <v>10</v>
      </c>
      <c r="B22" s="13" t="s">
        <v>49</v>
      </c>
      <c r="C22" s="10">
        <v>0</v>
      </c>
      <c r="D22" s="10">
        <v>0</v>
      </c>
      <c r="E22" s="10">
        <v>1</v>
      </c>
    </row>
    <row r="23" spans="1:5" x14ac:dyDescent="0.4">
      <c r="A23" s="9">
        <v>8</v>
      </c>
      <c r="B23" s="10" t="s">
        <v>50</v>
      </c>
      <c r="C23" s="12">
        <f>SUM(C15:C22)</f>
        <v>7</v>
      </c>
      <c r="D23" s="10">
        <v>1</v>
      </c>
      <c r="E23" s="9">
        <f>SUM(E15:E22)</f>
        <v>1</v>
      </c>
    </row>
    <row r="24" spans="1:5" x14ac:dyDescent="0.4">
      <c r="A24" s="10"/>
      <c r="B24" s="10" t="s">
        <v>51</v>
      </c>
      <c r="C24" s="13"/>
      <c r="D24" s="10">
        <v>1</v>
      </c>
      <c r="E24" s="10"/>
    </row>
    <row r="25" spans="1:5" x14ac:dyDescent="0.4">
      <c r="A25" s="10"/>
      <c r="B25" s="10" t="s">
        <v>52</v>
      </c>
      <c r="C25" s="13"/>
      <c r="D25" s="10">
        <v>1</v>
      </c>
      <c r="E25" s="10"/>
    </row>
    <row r="26" spans="1:5" x14ac:dyDescent="0.4">
      <c r="A26" s="10"/>
      <c r="B26" s="9">
        <v>10</v>
      </c>
      <c r="C26" s="13"/>
      <c r="D26" s="9">
        <f>SUM(D15:D25)</f>
        <v>3</v>
      </c>
      <c r="E2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B111-F969-494C-9816-F8A326F3D24E}">
  <dimension ref="A1:G52"/>
  <sheetViews>
    <sheetView topLeftCell="A7" workbookViewId="0">
      <selection activeCell="B32" sqref="B32"/>
    </sheetView>
  </sheetViews>
  <sheetFormatPr baseColWidth="10" defaultRowHeight="14.6" x14ac:dyDescent="0.4"/>
  <cols>
    <col min="1" max="1" width="23.765625" customWidth="1"/>
    <col min="2" max="2" width="26.15234375" customWidth="1"/>
  </cols>
  <sheetData>
    <row r="1" spans="1:5" x14ac:dyDescent="0.4">
      <c r="A1" s="10" t="s">
        <v>53</v>
      </c>
      <c r="B1" s="10"/>
      <c r="C1" s="13"/>
      <c r="D1" s="10"/>
      <c r="E1" s="10"/>
    </row>
    <row r="2" spans="1:5" ht="58.3" x14ac:dyDescent="0.4">
      <c r="A2" s="9" t="s">
        <v>32</v>
      </c>
      <c r="B2" s="12" t="s">
        <v>33</v>
      </c>
      <c r="C2" s="12" t="s">
        <v>34</v>
      </c>
      <c r="D2" s="12" t="s">
        <v>35</v>
      </c>
      <c r="E2" s="12" t="s">
        <v>36</v>
      </c>
    </row>
    <row r="3" spans="1:5" x14ac:dyDescent="0.4">
      <c r="A3" s="10" t="s">
        <v>16</v>
      </c>
      <c r="B3" s="10" t="s">
        <v>16</v>
      </c>
      <c r="C3" s="13">
        <v>1</v>
      </c>
      <c r="D3" s="10">
        <v>0</v>
      </c>
      <c r="E3" s="10">
        <v>0</v>
      </c>
    </row>
    <row r="4" spans="1:5" x14ac:dyDescent="0.4">
      <c r="A4" s="10" t="s">
        <v>17</v>
      </c>
      <c r="B4" s="10" t="s">
        <v>49</v>
      </c>
      <c r="C4" s="13">
        <v>0</v>
      </c>
      <c r="D4" s="10">
        <v>0</v>
      </c>
      <c r="E4" s="10">
        <v>1</v>
      </c>
    </row>
    <row r="5" spans="1:5" x14ac:dyDescent="0.4">
      <c r="A5" s="10" t="s">
        <v>18</v>
      </c>
      <c r="B5" s="10" t="s">
        <v>49</v>
      </c>
      <c r="C5" s="13">
        <v>0</v>
      </c>
      <c r="D5" s="10">
        <v>0</v>
      </c>
      <c r="E5" s="10">
        <v>1</v>
      </c>
    </row>
    <row r="6" spans="1:5" x14ac:dyDescent="0.4">
      <c r="A6" s="10" t="s">
        <v>19</v>
      </c>
      <c r="B6" s="10" t="s">
        <v>54</v>
      </c>
      <c r="C6" s="13">
        <v>1</v>
      </c>
      <c r="D6" s="10">
        <v>0</v>
      </c>
      <c r="E6" s="10">
        <v>0</v>
      </c>
    </row>
    <row r="7" spans="1:5" x14ac:dyDescent="0.4">
      <c r="A7" s="10" t="s">
        <v>20</v>
      </c>
      <c r="B7" s="10" t="s">
        <v>20</v>
      </c>
      <c r="C7" s="13">
        <v>1</v>
      </c>
      <c r="D7" s="10">
        <v>0</v>
      </c>
      <c r="E7" s="10">
        <v>0</v>
      </c>
    </row>
    <row r="8" spans="1:5" x14ac:dyDescent="0.4">
      <c r="A8" s="10" t="s">
        <v>21</v>
      </c>
      <c r="B8" s="10" t="s">
        <v>49</v>
      </c>
      <c r="C8" s="13">
        <v>0</v>
      </c>
      <c r="D8" s="10">
        <v>0</v>
      </c>
      <c r="E8" s="10">
        <v>1</v>
      </c>
    </row>
    <row r="9" spans="1:5" x14ac:dyDescent="0.4">
      <c r="A9" s="10" t="s">
        <v>7</v>
      </c>
      <c r="B9" s="10" t="s">
        <v>7</v>
      </c>
      <c r="C9" s="13">
        <v>1</v>
      </c>
      <c r="D9" s="10">
        <v>0</v>
      </c>
      <c r="E9" s="10">
        <v>0</v>
      </c>
    </row>
    <row r="10" spans="1:5" x14ac:dyDescent="0.4">
      <c r="A10" s="10" t="s">
        <v>4</v>
      </c>
      <c r="B10" s="10" t="s">
        <v>4</v>
      </c>
      <c r="C10" s="13">
        <v>1</v>
      </c>
      <c r="D10" s="10">
        <v>0</v>
      </c>
      <c r="E10" s="10">
        <v>0</v>
      </c>
    </row>
    <row r="11" spans="1:5" x14ac:dyDescent="0.4">
      <c r="A11" s="10" t="s">
        <v>22</v>
      </c>
      <c r="B11" s="10" t="s">
        <v>22</v>
      </c>
      <c r="C11" s="13">
        <v>1</v>
      </c>
      <c r="D11" s="10">
        <v>0</v>
      </c>
      <c r="E11" s="10">
        <v>0</v>
      </c>
    </row>
    <row r="12" spans="1:5" x14ac:dyDescent="0.4">
      <c r="A12" s="10" t="s">
        <v>23</v>
      </c>
      <c r="B12" s="10" t="s">
        <v>23</v>
      </c>
      <c r="C12" s="13">
        <v>1</v>
      </c>
      <c r="D12" s="10">
        <v>0</v>
      </c>
      <c r="E12" s="10">
        <v>0</v>
      </c>
    </row>
    <row r="13" spans="1:5" x14ac:dyDescent="0.4">
      <c r="A13" s="10" t="s">
        <v>9</v>
      </c>
      <c r="B13" s="10" t="s">
        <v>9</v>
      </c>
      <c r="C13" s="13">
        <v>1</v>
      </c>
      <c r="D13" s="10">
        <v>0</v>
      </c>
      <c r="E13" s="10">
        <v>0</v>
      </c>
    </row>
    <row r="14" spans="1:5" x14ac:dyDescent="0.4">
      <c r="A14" s="10" t="s">
        <v>24</v>
      </c>
      <c r="B14" s="10" t="s">
        <v>24</v>
      </c>
      <c r="C14" s="13">
        <v>1</v>
      </c>
      <c r="D14" s="10">
        <v>0</v>
      </c>
      <c r="E14" s="10">
        <v>0</v>
      </c>
    </row>
    <row r="15" spans="1:5" x14ac:dyDescent="0.4">
      <c r="A15" s="10" t="s">
        <v>25</v>
      </c>
      <c r="B15" s="10" t="s">
        <v>55</v>
      </c>
      <c r="C15" s="13">
        <v>1</v>
      </c>
      <c r="D15" s="10">
        <v>0</v>
      </c>
      <c r="E15" s="10">
        <v>0</v>
      </c>
    </row>
    <row r="16" spans="1:5" x14ac:dyDescent="0.4">
      <c r="A16" s="10" t="s">
        <v>3</v>
      </c>
      <c r="B16" s="10" t="s">
        <v>3</v>
      </c>
      <c r="C16" s="13">
        <v>1</v>
      </c>
      <c r="D16" s="10">
        <v>0</v>
      </c>
      <c r="E16" s="10">
        <v>0</v>
      </c>
    </row>
    <row r="17" spans="1:7" x14ac:dyDescent="0.4">
      <c r="A17" s="10" t="s">
        <v>26</v>
      </c>
      <c r="B17" s="10" t="s">
        <v>56</v>
      </c>
      <c r="C17" s="13">
        <v>1</v>
      </c>
      <c r="D17" s="10">
        <v>0</v>
      </c>
      <c r="E17" s="10">
        <v>0</v>
      </c>
    </row>
    <row r="18" spans="1:7" x14ac:dyDescent="0.4">
      <c r="A18" s="10" t="s">
        <v>8</v>
      </c>
      <c r="B18" s="10" t="s">
        <v>8</v>
      </c>
      <c r="C18" s="13">
        <v>1</v>
      </c>
      <c r="D18" s="10">
        <v>0</v>
      </c>
      <c r="E18" s="10">
        <v>0</v>
      </c>
    </row>
    <row r="19" spans="1:7" x14ac:dyDescent="0.4">
      <c r="A19" s="10" t="s">
        <v>27</v>
      </c>
      <c r="B19" s="10" t="s">
        <v>27</v>
      </c>
      <c r="C19" s="13">
        <v>1</v>
      </c>
      <c r="D19" s="10">
        <v>0</v>
      </c>
      <c r="E19" s="10">
        <v>0</v>
      </c>
    </row>
    <row r="20" spans="1:7" x14ac:dyDescent="0.4">
      <c r="A20" s="10" t="s">
        <v>28</v>
      </c>
      <c r="B20" s="10" t="s">
        <v>28</v>
      </c>
      <c r="C20" s="13">
        <v>1</v>
      </c>
      <c r="D20" s="10">
        <v>0</v>
      </c>
      <c r="E20" s="10">
        <v>0</v>
      </c>
    </row>
    <row r="21" spans="1:7" x14ac:dyDescent="0.4">
      <c r="A21" s="10" t="s">
        <v>29</v>
      </c>
      <c r="B21" s="10" t="s">
        <v>29</v>
      </c>
      <c r="C21" s="13">
        <v>1</v>
      </c>
      <c r="D21" s="10">
        <v>0</v>
      </c>
      <c r="E21" s="10">
        <v>0</v>
      </c>
    </row>
    <row r="22" spans="1:7" x14ac:dyDescent="0.4">
      <c r="A22" s="10" t="s">
        <v>30</v>
      </c>
      <c r="B22" s="10" t="s">
        <v>49</v>
      </c>
      <c r="C22" s="13">
        <v>0</v>
      </c>
      <c r="D22" s="10">
        <v>0</v>
      </c>
      <c r="E22" s="10">
        <v>1</v>
      </c>
    </row>
    <row r="23" spans="1:7" x14ac:dyDescent="0.4">
      <c r="A23" s="9">
        <v>20</v>
      </c>
      <c r="B23" s="10" t="s">
        <v>57</v>
      </c>
      <c r="C23" s="12">
        <f>SUM(C3:C22)</f>
        <v>16</v>
      </c>
      <c r="D23" s="10">
        <v>1</v>
      </c>
      <c r="E23" s="9">
        <f>SUM(E3:E22)</f>
        <v>4</v>
      </c>
      <c r="G23" t="s">
        <v>45</v>
      </c>
    </row>
    <row r="24" spans="1:7" x14ac:dyDescent="0.4">
      <c r="A24" s="10"/>
      <c r="B24" s="9">
        <v>17</v>
      </c>
      <c r="C24" s="13"/>
      <c r="D24" s="9">
        <f>SUM(D3:D23)</f>
        <v>1</v>
      </c>
      <c r="E24" s="10"/>
    </row>
    <row r="27" spans="1:7" ht="58.3" x14ac:dyDescent="0.4">
      <c r="A27" s="9" t="s">
        <v>32</v>
      </c>
      <c r="B27" s="12" t="s">
        <v>46</v>
      </c>
      <c r="C27" s="12" t="s">
        <v>34</v>
      </c>
      <c r="D27" s="12" t="s">
        <v>35</v>
      </c>
      <c r="E27" s="12" t="s">
        <v>36</v>
      </c>
    </row>
    <row r="28" spans="1:7" x14ac:dyDescent="0.4">
      <c r="A28" s="10" t="s">
        <v>16</v>
      </c>
      <c r="B28" s="10" t="s">
        <v>16</v>
      </c>
      <c r="C28" s="13">
        <v>1</v>
      </c>
      <c r="D28" s="10">
        <v>0</v>
      </c>
      <c r="E28" s="10">
        <v>0</v>
      </c>
    </row>
    <row r="29" spans="1:7" x14ac:dyDescent="0.4">
      <c r="A29" s="10" t="s">
        <v>17</v>
      </c>
      <c r="B29" s="10" t="s">
        <v>49</v>
      </c>
      <c r="C29" s="13">
        <v>0</v>
      </c>
      <c r="D29" s="10">
        <v>0</v>
      </c>
      <c r="E29" s="10">
        <v>1</v>
      </c>
    </row>
    <row r="30" spans="1:7" x14ac:dyDescent="0.4">
      <c r="A30" s="10" t="s">
        <v>18</v>
      </c>
      <c r="B30" s="10" t="s">
        <v>18</v>
      </c>
      <c r="C30" s="13">
        <v>1</v>
      </c>
      <c r="D30" s="10">
        <v>0</v>
      </c>
      <c r="E30" s="10">
        <v>0</v>
      </c>
    </row>
    <row r="31" spans="1:7" x14ac:dyDescent="0.4">
      <c r="A31" s="10" t="s">
        <v>19</v>
      </c>
      <c r="B31" s="10" t="s">
        <v>49</v>
      </c>
      <c r="C31" s="13">
        <v>0</v>
      </c>
      <c r="D31" s="10">
        <v>0</v>
      </c>
      <c r="E31" s="10">
        <v>1</v>
      </c>
    </row>
    <row r="32" spans="1:7" x14ac:dyDescent="0.4">
      <c r="A32" s="10" t="s">
        <v>20</v>
      </c>
      <c r="B32" s="10" t="s">
        <v>58</v>
      </c>
      <c r="C32" s="13">
        <v>1</v>
      </c>
      <c r="D32" s="10">
        <v>0</v>
      </c>
      <c r="E32" s="10">
        <v>0</v>
      </c>
    </row>
    <row r="33" spans="1:5" x14ac:dyDescent="0.4">
      <c r="A33" s="10" t="s">
        <v>21</v>
      </c>
      <c r="B33" s="10" t="s">
        <v>49</v>
      </c>
      <c r="C33" s="13">
        <v>0</v>
      </c>
      <c r="D33" s="10">
        <v>0</v>
      </c>
      <c r="E33" s="10">
        <v>1</v>
      </c>
    </row>
    <row r="34" spans="1:5" x14ac:dyDescent="0.4">
      <c r="A34" s="10" t="s">
        <v>7</v>
      </c>
      <c r="B34" s="10" t="s">
        <v>7</v>
      </c>
      <c r="C34" s="13">
        <v>1</v>
      </c>
      <c r="D34" s="10">
        <v>0</v>
      </c>
      <c r="E34" s="10">
        <v>0</v>
      </c>
    </row>
    <row r="35" spans="1:5" x14ac:dyDescent="0.4">
      <c r="A35" s="10" t="s">
        <v>4</v>
      </c>
      <c r="B35" s="10" t="s">
        <v>59</v>
      </c>
      <c r="C35" s="13">
        <v>1</v>
      </c>
      <c r="D35" s="10">
        <v>0</v>
      </c>
      <c r="E35" s="10">
        <v>0</v>
      </c>
    </row>
    <row r="36" spans="1:5" x14ac:dyDescent="0.4">
      <c r="A36" s="10" t="s">
        <v>22</v>
      </c>
      <c r="B36" s="10" t="s">
        <v>22</v>
      </c>
      <c r="C36" s="13">
        <v>1</v>
      </c>
      <c r="D36" s="10">
        <v>0</v>
      </c>
      <c r="E36" s="10">
        <v>0</v>
      </c>
    </row>
    <row r="37" spans="1:5" x14ac:dyDescent="0.4">
      <c r="A37" s="10" t="s">
        <v>23</v>
      </c>
      <c r="B37" s="10" t="s">
        <v>23</v>
      </c>
      <c r="C37" s="13">
        <v>1</v>
      </c>
      <c r="D37" s="10">
        <v>0</v>
      </c>
      <c r="E37" s="10">
        <v>0</v>
      </c>
    </row>
    <row r="38" spans="1:5" x14ac:dyDescent="0.4">
      <c r="A38" s="10" t="s">
        <v>9</v>
      </c>
      <c r="B38" s="10" t="s">
        <v>60</v>
      </c>
      <c r="C38" s="13">
        <v>1</v>
      </c>
      <c r="D38" s="10">
        <v>0</v>
      </c>
      <c r="E38" s="10">
        <v>0</v>
      </c>
    </row>
    <row r="39" spans="1:5" x14ac:dyDescent="0.4">
      <c r="A39" s="10" t="s">
        <v>24</v>
      </c>
      <c r="B39" s="10" t="s">
        <v>24</v>
      </c>
      <c r="C39" s="13">
        <v>1</v>
      </c>
      <c r="D39" s="10">
        <v>0</v>
      </c>
      <c r="E39" s="10">
        <v>0</v>
      </c>
    </row>
    <row r="40" spans="1:5" x14ac:dyDescent="0.4">
      <c r="A40" s="10" t="s">
        <v>25</v>
      </c>
      <c r="B40" s="10" t="s">
        <v>55</v>
      </c>
      <c r="C40" s="13">
        <v>1</v>
      </c>
      <c r="D40" s="10">
        <v>0</v>
      </c>
      <c r="E40" s="10">
        <v>0</v>
      </c>
    </row>
    <row r="41" spans="1:5" x14ac:dyDescent="0.4">
      <c r="A41" s="10" t="s">
        <v>3</v>
      </c>
      <c r="B41" s="10" t="s">
        <v>3</v>
      </c>
      <c r="C41" s="13">
        <v>1</v>
      </c>
      <c r="D41" s="10">
        <v>0</v>
      </c>
      <c r="E41" s="10">
        <v>0</v>
      </c>
    </row>
    <row r="42" spans="1:5" x14ac:dyDescent="0.4">
      <c r="A42" s="10" t="s">
        <v>26</v>
      </c>
      <c r="B42" s="10" t="s">
        <v>56</v>
      </c>
      <c r="C42" s="13">
        <v>1</v>
      </c>
      <c r="D42" s="10">
        <v>0</v>
      </c>
      <c r="E42" s="10">
        <v>0</v>
      </c>
    </row>
    <row r="43" spans="1:5" x14ac:dyDescent="0.4">
      <c r="A43" s="10" t="s">
        <v>8</v>
      </c>
      <c r="B43" s="10" t="s">
        <v>8</v>
      </c>
      <c r="C43" s="13">
        <v>1</v>
      </c>
      <c r="D43" s="10">
        <v>0</v>
      </c>
      <c r="E43" s="10">
        <v>0</v>
      </c>
    </row>
    <row r="44" spans="1:5" x14ac:dyDescent="0.4">
      <c r="A44" s="10" t="s">
        <v>27</v>
      </c>
      <c r="B44" s="10" t="s">
        <v>27</v>
      </c>
      <c r="C44" s="13">
        <v>1</v>
      </c>
      <c r="D44" s="10">
        <v>0</v>
      </c>
      <c r="E44" s="10">
        <v>0</v>
      </c>
    </row>
    <row r="45" spans="1:5" x14ac:dyDescent="0.4">
      <c r="A45" s="10" t="s">
        <v>28</v>
      </c>
      <c r="B45" s="10" t="s">
        <v>28</v>
      </c>
      <c r="C45" s="13">
        <v>1</v>
      </c>
      <c r="D45" s="10">
        <v>0</v>
      </c>
      <c r="E45" s="10">
        <v>0</v>
      </c>
    </row>
    <row r="46" spans="1:5" x14ac:dyDescent="0.4">
      <c r="A46" s="10" t="s">
        <v>29</v>
      </c>
      <c r="B46" s="10" t="s">
        <v>29</v>
      </c>
      <c r="C46" s="13">
        <v>1</v>
      </c>
      <c r="D46" s="10">
        <v>0</v>
      </c>
      <c r="E46" s="10">
        <v>0</v>
      </c>
    </row>
    <row r="47" spans="1:5" x14ac:dyDescent="0.4">
      <c r="A47" s="10" t="s">
        <v>30</v>
      </c>
      <c r="B47" s="10" t="s">
        <v>49</v>
      </c>
      <c r="C47" s="13">
        <v>0</v>
      </c>
      <c r="D47" s="10">
        <v>0</v>
      </c>
      <c r="E47" s="10">
        <v>1</v>
      </c>
    </row>
    <row r="48" spans="1:5" x14ac:dyDescent="0.4">
      <c r="A48" s="9">
        <v>20</v>
      </c>
      <c r="B48" s="10" t="s">
        <v>61</v>
      </c>
      <c r="C48" s="12">
        <f>SUM(C28:C47)</f>
        <v>16</v>
      </c>
      <c r="D48" s="10">
        <v>1</v>
      </c>
      <c r="E48" s="9">
        <f>SUM(E28:E47)</f>
        <v>4</v>
      </c>
    </row>
    <row r="49" spans="1:5" x14ac:dyDescent="0.4">
      <c r="A49" s="10"/>
      <c r="B49" s="10" t="s">
        <v>62</v>
      </c>
      <c r="C49" s="13"/>
      <c r="D49" s="10">
        <v>1</v>
      </c>
      <c r="E49" s="10"/>
    </row>
    <row r="50" spans="1:5" x14ac:dyDescent="0.4">
      <c r="A50" s="10"/>
      <c r="B50" s="10" t="s">
        <v>63</v>
      </c>
      <c r="C50" s="13"/>
      <c r="D50" s="10">
        <v>1</v>
      </c>
      <c r="E50" s="10"/>
    </row>
    <row r="51" spans="1:5" x14ac:dyDescent="0.4">
      <c r="A51" s="10"/>
      <c r="B51" s="10" t="s">
        <v>64</v>
      </c>
      <c r="C51" s="13"/>
      <c r="D51" s="10">
        <v>1</v>
      </c>
      <c r="E51" s="10"/>
    </row>
    <row r="52" spans="1:5" x14ac:dyDescent="0.4">
      <c r="A52" s="10"/>
      <c r="B52" s="9">
        <v>20</v>
      </c>
      <c r="C52" s="13"/>
      <c r="D52" s="9">
        <f>SUM(D28:D51)</f>
        <v>4</v>
      </c>
      <c r="E52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0BD5-DFFD-4A52-B223-BAC4F7C241DB}">
  <dimension ref="A1:L6"/>
  <sheetViews>
    <sheetView topLeftCell="A10" workbookViewId="0">
      <selection activeCell="M5" sqref="M5"/>
    </sheetView>
  </sheetViews>
  <sheetFormatPr baseColWidth="10" defaultRowHeight="14.6" x14ac:dyDescent="0.4"/>
  <cols>
    <col min="1" max="1" width="17.765625" customWidth="1"/>
    <col min="3" max="3" width="17.4609375" customWidth="1"/>
    <col min="4" max="4" width="16.07421875" customWidth="1"/>
  </cols>
  <sheetData>
    <row r="1" spans="1:12" x14ac:dyDescent="0.4">
      <c r="A1" t="s">
        <v>108</v>
      </c>
    </row>
    <row r="2" spans="1:12" ht="72.900000000000006" x14ac:dyDescent="0.4">
      <c r="A2" s="9" t="s">
        <v>65</v>
      </c>
      <c r="B2" s="9" t="s">
        <v>66</v>
      </c>
      <c r="C2" s="9" t="s">
        <v>67</v>
      </c>
      <c r="D2" s="9" t="s">
        <v>68</v>
      </c>
      <c r="E2" s="12" t="s">
        <v>69</v>
      </c>
      <c r="F2" s="12" t="s">
        <v>70</v>
      </c>
      <c r="G2" s="12" t="s">
        <v>71</v>
      </c>
      <c r="H2" s="12" t="s">
        <v>72</v>
      </c>
      <c r="I2" s="12" t="s">
        <v>73</v>
      </c>
      <c r="J2" s="12" t="s">
        <v>74</v>
      </c>
      <c r="K2" s="12" t="s">
        <v>75</v>
      </c>
      <c r="L2" s="12" t="s">
        <v>76</v>
      </c>
    </row>
    <row r="3" spans="1:12" x14ac:dyDescent="0.4">
      <c r="A3" s="10" t="s">
        <v>77</v>
      </c>
      <c r="B3" s="10" t="s">
        <v>78</v>
      </c>
      <c r="C3" s="10">
        <v>8</v>
      </c>
      <c r="D3" s="10">
        <v>8</v>
      </c>
      <c r="E3" s="10">
        <v>8</v>
      </c>
      <c r="F3" s="10">
        <f>+E3*100/C3</f>
        <v>100</v>
      </c>
      <c r="G3" s="10">
        <v>0</v>
      </c>
      <c r="H3" s="10">
        <f>+G3*100/D3</f>
        <v>0</v>
      </c>
      <c r="I3" s="10">
        <v>0</v>
      </c>
      <c r="J3" s="10">
        <f>+I3*100/C3</f>
        <v>0</v>
      </c>
      <c r="K3" s="10">
        <f>+E3/(E3+I3)</f>
        <v>1</v>
      </c>
      <c r="L3" s="10">
        <f>+E3/(E3+G3)</f>
        <v>1</v>
      </c>
    </row>
    <row r="4" spans="1:12" x14ac:dyDescent="0.4">
      <c r="A4" s="10"/>
      <c r="B4" s="10" t="s">
        <v>79</v>
      </c>
      <c r="C4" s="10">
        <v>8</v>
      </c>
      <c r="D4" s="10">
        <v>10</v>
      </c>
      <c r="E4" s="10">
        <v>7</v>
      </c>
      <c r="F4" s="15">
        <f>+E4*100/C4</f>
        <v>87.5</v>
      </c>
      <c r="G4" s="10">
        <v>3</v>
      </c>
      <c r="H4" s="10">
        <f t="shared" ref="H4:H6" si="0">+G4*100/D4</f>
        <v>30</v>
      </c>
      <c r="I4" s="10">
        <v>1</v>
      </c>
      <c r="J4" s="16">
        <f t="shared" ref="J4:J6" si="1">+I4*100/C4</f>
        <v>12.5</v>
      </c>
      <c r="K4" s="17">
        <f t="shared" ref="K4:K6" si="2">+E4/(E4+I4)</f>
        <v>0.875</v>
      </c>
      <c r="L4" s="15">
        <f t="shared" ref="L4:L6" si="3">+E4/(E4+G4)</f>
        <v>0.7</v>
      </c>
    </row>
    <row r="5" spans="1:12" x14ac:dyDescent="0.4">
      <c r="A5" s="10" t="s">
        <v>80</v>
      </c>
      <c r="B5" s="10" t="s">
        <v>78</v>
      </c>
      <c r="C5" s="10">
        <v>20</v>
      </c>
      <c r="D5" s="10">
        <v>17</v>
      </c>
      <c r="E5" s="10">
        <v>16</v>
      </c>
      <c r="F5" s="10">
        <f t="shared" ref="F5:F6" si="4">+E5*100/C5</f>
        <v>80</v>
      </c>
      <c r="G5" s="10">
        <v>1</v>
      </c>
      <c r="H5" s="16">
        <f t="shared" si="0"/>
        <v>5.882352941176471</v>
      </c>
      <c r="I5" s="10">
        <v>4</v>
      </c>
      <c r="J5" s="10">
        <f t="shared" si="1"/>
        <v>20</v>
      </c>
      <c r="K5" s="15">
        <f t="shared" si="2"/>
        <v>0.8</v>
      </c>
      <c r="L5" s="16">
        <f t="shared" si="3"/>
        <v>0.94117647058823528</v>
      </c>
    </row>
    <row r="6" spans="1:12" x14ac:dyDescent="0.4">
      <c r="A6" s="10"/>
      <c r="B6" s="10" t="s">
        <v>79</v>
      </c>
      <c r="C6" s="10">
        <v>20</v>
      </c>
      <c r="D6" s="10">
        <v>20</v>
      </c>
      <c r="E6" s="10">
        <v>16</v>
      </c>
      <c r="F6" s="10">
        <f t="shared" si="4"/>
        <v>80</v>
      </c>
      <c r="G6" s="10">
        <v>4</v>
      </c>
      <c r="H6" s="10">
        <f t="shared" si="0"/>
        <v>20</v>
      </c>
      <c r="I6" s="10">
        <v>4</v>
      </c>
      <c r="J6" s="10">
        <f t="shared" si="1"/>
        <v>20</v>
      </c>
      <c r="K6" s="15">
        <f t="shared" si="2"/>
        <v>0.8</v>
      </c>
      <c r="L6" s="15">
        <f t="shared" si="3"/>
        <v>0.8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B1D1-8F46-4D1C-AABC-E3298F1B5432}">
  <dimension ref="A1:F11"/>
  <sheetViews>
    <sheetView topLeftCell="A13" workbookViewId="0"/>
  </sheetViews>
  <sheetFormatPr baseColWidth="10" defaultRowHeight="14.6" x14ac:dyDescent="0.4"/>
  <cols>
    <col min="1" max="1" width="24.765625" customWidth="1"/>
    <col min="3" max="3" width="28.23046875" customWidth="1"/>
    <col min="5" max="5" width="26.53515625" customWidth="1"/>
  </cols>
  <sheetData>
    <row r="1" spans="1:6" x14ac:dyDescent="0.4">
      <c r="A1" t="s">
        <v>84</v>
      </c>
    </row>
    <row r="2" spans="1:6" ht="58.3" x14ac:dyDescent="0.4">
      <c r="A2" s="9" t="s">
        <v>1</v>
      </c>
      <c r="B2" s="9" t="s">
        <v>2</v>
      </c>
      <c r="C2" s="12" t="s">
        <v>33</v>
      </c>
      <c r="D2" s="12" t="s">
        <v>81</v>
      </c>
      <c r="E2" s="12" t="s">
        <v>82</v>
      </c>
      <c r="F2" s="12" t="s">
        <v>81</v>
      </c>
    </row>
    <row r="3" spans="1:6" x14ac:dyDescent="0.4">
      <c r="A3" s="10" t="s">
        <v>3</v>
      </c>
      <c r="B3" s="9">
        <v>12</v>
      </c>
      <c r="C3" s="13" t="s">
        <v>37</v>
      </c>
      <c r="D3" s="18">
        <v>3.8002455141431817</v>
      </c>
      <c r="E3" s="10" t="s">
        <v>3</v>
      </c>
      <c r="F3" s="18">
        <v>3.8002455141431817</v>
      </c>
    </row>
    <row r="4" spans="1:6" x14ac:dyDescent="0.4">
      <c r="A4" s="10" t="s">
        <v>4</v>
      </c>
      <c r="B4" s="9">
        <v>12</v>
      </c>
      <c r="C4" s="13" t="s">
        <v>38</v>
      </c>
      <c r="D4" s="18">
        <v>7.6945177214198024</v>
      </c>
      <c r="E4" s="13" t="s">
        <v>47</v>
      </c>
      <c r="F4" s="18">
        <v>1.1100373494919946</v>
      </c>
    </row>
    <row r="5" spans="1:6" x14ac:dyDescent="0.4">
      <c r="A5" s="10" t="s">
        <v>5</v>
      </c>
      <c r="B5" s="9">
        <v>12</v>
      </c>
      <c r="C5" s="13" t="s">
        <v>39</v>
      </c>
      <c r="D5" s="18">
        <v>11.915271502076424</v>
      </c>
      <c r="E5" s="10" t="s">
        <v>5</v>
      </c>
      <c r="F5" s="18">
        <v>11.915271502076424</v>
      </c>
    </row>
    <row r="6" spans="1:6" ht="29.15" x14ac:dyDescent="0.4">
      <c r="A6" s="10" t="s">
        <v>6</v>
      </c>
      <c r="B6" s="9">
        <v>12</v>
      </c>
      <c r="C6" s="13" t="s">
        <v>40</v>
      </c>
      <c r="D6" s="18">
        <v>12.290072348316661</v>
      </c>
      <c r="E6" s="13" t="s">
        <v>40</v>
      </c>
      <c r="F6" s="18">
        <v>12.290072348316661</v>
      </c>
    </row>
    <row r="7" spans="1:6" x14ac:dyDescent="0.4">
      <c r="A7" s="10" t="s">
        <v>7</v>
      </c>
      <c r="B7" s="9">
        <v>12</v>
      </c>
      <c r="C7" s="13" t="s">
        <v>41</v>
      </c>
      <c r="D7" s="18">
        <v>11.352417269569305</v>
      </c>
      <c r="E7" s="10" t="s">
        <v>7</v>
      </c>
      <c r="F7" s="18">
        <v>11.352417269569305</v>
      </c>
    </row>
    <row r="8" spans="1:6" x14ac:dyDescent="0.4">
      <c r="A8" s="10" t="s">
        <v>8</v>
      </c>
      <c r="B8" s="9">
        <v>12</v>
      </c>
      <c r="C8" s="13" t="s">
        <v>42</v>
      </c>
      <c r="D8" s="18">
        <v>16.216992712931283</v>
      </c>
      <c r="E8" s="10" t="s">
        <v>8</v>
      </c>
      <c r="F8" s="18">
        <v>16.216992712931283</v>
      </c>
    </row>
    <row r="9" spans="1:6" x14ac:dyDescent="0.4">
      <c r="A9" s="10" t="s">
        <v>9</v>
      </c>
      <c r="B9" s="9">
        <v>12</v>
      </c>
      <c r="C9" s="10" t="s">
        <v>43</v>
      </c>
      <c r="D9" s="18">
        <v>15.295008749706165</v>
      </c>
      <c r="E9" s="10" t="s">
        <v>48</v>
      </c>
      <c r="F9" s="18">
        <v>15.295008749706165</v>
      </c>
    </row>
    <row r="10" spans="1:6" x14ac:dyDescent="0.4">
      <c r="A10" s="10" t="s">
        <v>10</v>
      </c>
      <c r="B10" s="9">
        <v>12</v>
      </c>
      <c r="C10" s="10" t="s">
        <v>44</v>
      </c>
      <c r="D10" s="18">
        <v>21.435474181837179</v>
      </c>
      <c r="E10" s="13" t="s">
        <v>49</v>
      </c>
      <c r="F10" s="18">
        <v>0</v>
      </c>
    </row>
    <row r="11" spans="1:6" x14ac:dyDescent="0.4">
      <c r="A11" s="10" t="s">
        <v>83</v>
      </c>
      <c r="B11" s="9">
        <v>4</v>
      </c>
      <c r="C11" s="10" t="s">
        <v>83</v>
      </c>
      <c r="D11" s="18">
        <v>0</v>
      </c>
      <c r="E11" s="10" t="s">
        <v>83</v>
      </c>
      <c r="F11" s="18">
        <v>28.019954553764986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9077-A3C7-42FD-98EC-781540A45337}">
  <dimension ref="A1:F23"/>
  <sheetViews>
    <sheetView topLeftCell="A40" workbookViewId="0">
      <selection activeCell="A25" sqref="A25"/>
    </sheetView>
  </sheetViews>
  <sheetFormatPr baseColWidth="10" defaultRowHeight="14.6" x14ac:dyDescent="0.4"/>
  <cols>
    <col min="1" max="1" width="26.3046875" customWidth="1"/>
    <col min="3" max="3" width="25.53515625" customWidth="1"/>
    <col min="5" max="5" width="24.765625" customWidth="1"/>
  </cols>
  <sheetData>
    <row r="1" spans="1:6" x14ac:dyDescent="0.4">
      <c r="A1" t="s">
        <v>85</v>
      </c>
    </row>
    <row r="2" spans="1:6" ht="58.3" x14ac:dyDescent="0.4">
      <c r="A2" s="9" t="s">
        <v>1</v>
      </c>
      <c r="B2" s="12" t="s">
        <v>15</v>
      </c>
      <c r="C2" s="12" t="s">
        <v>33</v>
      </c>
      <c r="D2" s="12" t="s">
        <v>86</v>
      </c>
      <c r="E2" s="12" t="s">
        <v>82</v>
      </c>
      <c r="F2" s="12" t="s">
        <v>81</v>
      </c>
    </row>
    <row r="3" spans="1:6" x14ac:dyDescent="0.4">
      <c r="A3" s="10" t="s">
        <v>16</v>
      </c>
      <c r="B3" s="18">
        <v>0.21905805038335158</v>
      </c>
      <c r="C3" s="10" t="s">
        <v>16</v>
      </c>
      <c r="D3" s="18">
        <v>0.17668755964817251</v>
      </c>
      <c r="E3" s="10" t="s">
        <v>16</v>
      </c>
      <c r="F3" s="18">
        <v>0.17668755964817251</v>
      </c>
    </row>
    <row r="4" spans="1:6" x14ac:dyDescent="0.4">
      <c r="A4" s="10" t="s">
        <v>17</v>
      </c>
      <c r="B4" s="18">
        <v>2.1905805038335158E-2</v>
      </c>
      <c r="C4" s="10" t="s">
        <v>49</v>
      </c>
      <c r="D4" s="18">
        <v>0</v>
      </c>
      <c r="E4" s="10" t="s">
        <v>49</v>
      </c>
      <c r="F4" s="18">
        <v>0</v>
      </c>
    </row>
    <row r="5" spans="1:6" x14ac:dyDescent="0.4">
      <c r="A5" s="10" t="s">
        <v>18</v>
      </c>
      <c r="B5" s="18">
        <v>2.190580503833516</v>
      </c>
      <c r="C5" s="10" t="s">
        <v>49</v>
      </c>
      <c r="D5" s="18">
        <v>0</v>
      </c>
      <c r="E5" s="10" t="s">
        <v>18</v>
      </c>
      <c r="F5" s="18">
        <v>0.19474322267791278</v>
      </c>
    </row>
    <row r="6" spans="1:6" x14ac:dyDescent="0.4">
      <c r="A6" s="10" t="s">
        <v>19</v>
      </c>
      <c r="B6" s="18">
        <v>2.1905805038335158E-2</v>
      </c>
      <c r="C6" s="10" t="s">
        <v>54</v>
      </c>
      <c r="D6" s="18">
        <v>2.4504114111790348E-2</v>
      </c>
      <c r="E6" s="10" t="s">
        <v>49</v>
      </c>
      <c r="F6" s="18">
        <v>0</v>
      </c>
    </row>
    <row r="7" spans="1:6" x14ac:dyDescent="0.4">
      <c r="A7" s="10" t="s">
        <v>20</v>
      </c>
      <c r="B7" s="18">
        <v>2.190580503833516</v>
      </c>
      <c r="C7" s="10" t="s">
        <v>20</v>
      </c>
      <c r="D7" s="18">
        <v>2.1886042972478008</v>
      </c>
      <c r="E7" s="10" t="s">
        <v>58</v>
      </c>
      <c r="F7" s="18">
        <v>2.1886042972478008</v>
      </c>
    </row>
    <row r="8" spans="1:6" x14ac:dyDescent="0.4">
      <c r="A8" s="10" t="s">
        <v>21</v>
      </c>
      <c r="B8" s="18">
        <v>2.1905805038335158E-2</v>
      </c>
      <c r="C8" s="10" t="s">
        <v>49</v>
      </c>
      <c r="D8" s="18">
        <v>0</v>
      </c>
      <c r="E8" s="10" t="s">
        <v>49</v>
      </c>
      <c r="F8" s="18">
        <v>0</v>
      </c>
    </row>
    <row r="9" spans="1:6" x14ac:dyDescent="0.4">
      <c r="A9" s="10" t="s">
        <v>7</v>
      </c>
      <c r="B9" s="18">
        <v>2.1905805038335158E-2</v>
      </c>
      <c r="C9" s="10" t="s">
        <v>7</v>
      </c>
      <c r="D9" s="18">
        <v>2.4504114111790348E-2</v>
      </c>
      <c r="E9" s="10" t="s">
        <v>7</v>
      </c>
      <c r="F9" s="18">
        <v>2.4504114111790348E-2</v>
      </c>
    </row>
    <row r="10" spans="1:6" x14ac:dyDescent="0.4">
      <c r="A10" s="10" t="s">
        <v>4</v>
      </c>
      <c r="B10" s="18">
        <v>21.90580503833516</v>
      </c>
      <c r="C10" s="10" t="s">
        <v>4</v>
      </c>
      <c r="D10" s="18">
        <v>17.232840671670665</v>
      </c>
      <c r="E10" s="10" t="s">
        <v>59</v>
      </c>
      <c r="F10" s="18">
        <v>6.8624416415177079</v>
      </c>
    </row>
    <row r="11" spans="1:6" x14ac:dyDescent="0.4">
      <c r="A11" s="10" t="s">
        <v>22</v>
      </c>
      <c r="B11" s="18">
        <v>0.21905805038335158</v>
      </c>
      <c r="C11" s="10" t="s">
        <v>22</v>
      </c>
      <c r="D11" s="18">
        <v>0.41399055946761593</v>
      </c>
      <c r="E11" s="10" t="s">
        <v>22</v>
      </c>
      <c r="F11" s="18">
        <v>0.41399055946761593</v>
      </c>
    </row>
    <row r="12" spans="1:6" x14ac:dyDescent="0.4">
      <c r="A12" s="10" t="s">
        <v>23</v>
      </c>
      <c r="B12" s="18">
        <v>0.21905805038335158</v>
      </c>
      <c r="C12" s="10" t="s">
        <v>23</v>
      </c>
      <c r="D12" s="18">
        <v>0.35724418994557505</v>
      </c>
      <c r="E12" s="10" t="s">
        <v>23</v>
      </c>
      <c r="F12" s="18">
        <v>0.35724418994557505</v>
      </c>
    </row>
    <row r="13" spans="1:6" x14ac:dyDescent="0.4">
      <c r="A13" s="10" t="s">
        <v>9</v>
      </c>
      <c r="B13" s="18">
        <v>0.21905805038335158</v>
      </c>
      <c r="C13" s="10" t="s">
        <v>9</v>
      </c>
      <c r="D13" s="18">
        <v>0.22053702700611313</v>
      </c>
      <c r="E13" s="10" t="s">
        <v>60</v>
      </c>
      <c r="F13" s="18">
        <v>0.22053702700611313</v>
      </c>
    </row>
    <row r="14" spans="1:6" x14ac:dyDescent="0.4">
      <c r="A14" s="10" t="s">
        <v>24</v>
      </c>
      <c r="B14" s="18">
        <v>0.21905805038335158</v>
      </c>
      <c r="C14" s="10" t="s">
        <v>24</v>
      </c>
      <c r="D14" s="18">
        <v>0.2244060976553432</v>
      </c>
      <c r="E14" s="10" t="s">
        <v>24</v>
      </c>
      <c r="F14" s="18">
        <v>0.2244060976553432</v>
      </c>
    </row>
    <row r="15" spans="1:6" x14ac:dyDescent="0.4">
      <c r="A15" s="10" t="s">
        <v>25</v>
      </c>
      <c r="B15" s="18">
        <v>0.21905805038335158</v>
      </c>
      <c r="C15" s="10" t="s">
        <v>55</v>
      </c>
      <c r="D15" s="18">
        <v>8.6409244499471224E-2</v>
      </c>
      <c r="E15" s="10" t="s">
        <v>55</v>
      </c>
      <c r="F15" s="18">
        <v>8.6409244499471224E-2</v>
      </c>
    </row>
    <row r="16" spans="1:6" x14ac:dyDescent="0.4">
      <c r="A16" s="10" t="s">
        <v>3</v>
      </c>
      <c r="B16" s="18">
        <v>2.190580503833516</v>
      </c>
      <c r="C16" s="10" t="s">
        <v>3</v>
      </c>
      <c r="D16" s="18">
        <v>0.25148959219995359</v>
      </c>
      <c r="E16" s="10" t="s">
        <v>3</v>
      </c>
      <c r="F16" s="18">
        <v>0.25148959219995359</v>
      </c>
    </row>
    <row r="17" spans="1:6" x14ac:dyDescent="0.4">
      <c r="A17" s="10" t="s">
        <v>26</v>
      </c>
      <c r="B17" s="18">
        <v>21.90580503833516</v>
      </c>
      <c r="C17" s="10" t="s">
        <v>56</v>
      </c>
      <c r="D17" s="18">
        <v>5.2851505068482556</v>
      </c>
      <c r="E17" s="10" t="s">
        <v>56</v>
      </c>
      <c r="F17" s="18">
        <v>5.2851505068482556</v>
      </c>
    </row>
    <row r="18" spans="1:6" x14ac:dyDescent="0.4">
      <c r="A18" s="10" t="s">
        <v>8</v>
      </c>
      <c r="B18" s="18">
        <v>2.190580503833516</v>
      </c>
      <c r="C18" s="10" t="s">
        <v>8</v>
      </c>
      <c r="D18" s="18">
        <v>2.3975341123062242</v>
      </c>
      <c r="E18" s="10" t="s">
        <v>8</v>
      </c>
      <c r="F18" s="18">
        <v>2.3975341123062242</v>
      </c>
    </row>
    <row r="19" spans="1:6" x14ac:dyDescent="0.4">
      <c r="A19" s="10" t="s">
        <v>27</v>
      </c>
      <c r="B19" s="18">
        <v>21.90580503833516</v>
      </c>
      <c r="C19" s="10" t="s">
        <v>27</v>
      </c>
      <c r="D19" s="18">
        <v>33.377182800691273</v>
      </c>
      <c r="E19" s="10" t="s">
        <v>27</v>
      </c>
      <c r="F19" s="18">
        <v>33.377182800691273</v>
      </c>
    </row>
    <row r="20" spans="1:6" x14ac:dyDescent="0.4">
      <c r="A20" s="10" t="s">
        <v>28</v>
      </c>
      <c r="B20" s="18">
        <v>2.190580503833516</v>
      </c>
      <c r="C20" s="10" t="s">
        <v>28</v>
      </c>
      <c r="D20" s="18">
        <v>4.1463540457582093</v>
      </c>
      <c r="E20" s="10" t="s">
        <v>28</v>
      </c>
      <c r="F20" s="18">
        <v>4.1463540457582093</v>
      </c>
    </row>
    <row r="21" spans="1:6" x14ac:dyDescent="0.4">
      <c r="A21" s="10" t="s">
        <v>29</v>
      </c>
      <c r="B21" s="18">
        <v>21.90580503833516</v>
      </c>
      <c r="C21" s="10" t="s">
        <v>29</v>
      </c>
      <c r="D21" s="18">
        <v>30.432820036627202</v>
      </c>
      <c r="E21" s="10" t="s">
        <v>29</v>
      </c>
      <c r="F21" s="18">
        <v>30.432820036627202</v>
      </c>
    </row>
    <row r="22" spans="1:6" x14ac:dyDescent="0.4">
      <c r="A22" s="10" t="s">
        <v>30</v>
      </c>
      <c r="B22" s="18">
        <v>2.1905805038335158E-2</v>
      </c>
      <c r="C22" s="10" t="s">
        <v>49</v>
      </c>
      <c r="D22" s="18">
        <v>0</v>
      </c>
      <c r="E22" s="10" t="s">
        <v>49</v>
      </c>
      <c r="F22" s="18">
        <v>0</v>
      </c>
    </row>
    <row r="23" spans="1:6" x14ac:dyDescent="0.4">
      <c r="A23" s="10" t="s">
        <v>83</v>
      </c>
      <c r="B23" s="18">
        <v>0</v>
      </c>
      <c r="C23" s="10" t="s">
        <v>83</v>
      </c>
      <c r="D23" s="18">
        <v>3.159741030204545</v>
      </c>
      <c r="E23" s="10" t="s">
        <v>83</v>
      </c>
      <c r="F23" s="18">
        <v>13.359900951791378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C582-BA0A-4988-9A4B-6F7BBF45A3F9}">
  <dimension ref="A1:J18"/>
  <sheetViews>
    <sheetView workbookViewId="0">
      <selection activeCell="H15" sqref="H15"/>
    </sheetView>
  </sheetViews>
  <sheetFormatPr baseColWidth="10" defaultRowHeight="14.6" x14ac:dyDescent="0.4"/>
  <cols>
    <col min="1" max="1" width="24.4609375" customWidth="1"/>
    <col min="2" max="2" width="23.84375" customWidth="1"/>
    <col min="4" max="4" width="17.765625" customWidth="1"/>
    <col min="6" max="6" width="16.15234375" customWidth="1"/>
  </cols>
  <sheetData>
    <row r="1" spans="1:10" x14ac:dyDescent="0.4">
      <c r="A1" t="s">
        <v>87</v>
      </c>
    </row>
    <row r="2" spans="1:10" ht="58.3" x14ac:dyDescent="0.4">
      <c r="A2" s="4" t="s">
        <v>1</v>
      </c>
      <c r="B2" s="4" t="s">
        <v>88</v>
      </c>
      <c r="C2" s="5" t="s">
        <v>89</v>
      </c>
      <c r="D2" s="5" t="s">
        <v>90</v>
      </c>
      <c r="E2" s="5" t="s">
        <v>91</v>
      </c>
      <c r="F2" s="5" t="s">
        <v>92</v>
      </c>
      <c r="G2" s="5" t="s">
        <v>93</v>
      </c>
      <c r="H2" s="5" t="s">
        <v>94</v>
      </c>
      <c r="I2" s="5" t="s">
        <v>95</v>
      </c>
      <c r="J2" s="5" t="s">
        <v>96</v>
      </c>
    </row>
    <row r="3" spans="1:10" x14ac:dyDescent="0.4">
      <c r="A3" s="4" t="s">
        <v>3</v>
      </c>
      <c r="B3" s="19">
        <v>12.5</v>
      </c>
      <c r="C3" s="20">
        <v>3.8002455141431817</v>
      </c>
      <c r="D3" s="20">
        <v>3.8002455141431817</v>
      </c>
      <c r="E3" s="20">
        <v>8.6997544858568183</v>
      </c>
      <c r="F3" s="20">
        <v>8.6997544858568183</v>
      </c>
      <c r="G3" s="20">
        <v>0.69598035886854548</v>
      </c>
      <c r="H3" s="20">
        <v>0.69598035886854548</v>
      </c>
      <c r="I3" s="20">
        <v>69.598035886854547</v>
      </c>
      <c r="J3" s="20">
        <v>69.598035886854547</v>
      </c>
    </row>
    <row r="4" spans="1:10" x14ac:dyDescent="0.4">
      <c r="A4" s="4" t="s">
        <v>4</v>
      </c>
      <c r="B4" s="6">
        <v>12.5</v>
      </c>
      <c r="C4" s="20">
        <v>7.6945177214198024</v>
      </c>
      <c r="D4" s="20">
        <v>1.1100373494919946</v>
      </c>
      <c r="E4" s="20">
        <v>4.8054822785801976</v>
      </c>
      <c r="F4" s="20">
        <v>11.389962650508005</v>
      </c>
      <c r="G4" s="20">
        <v>0.38443858228641581</v>
      </c>
      <c r="H4" s="20">
        <v>0.91119701204064041</v>
      </c>
      <c r="I4" s="20">
        <v>38.443858228641581</v>
      </c>
      <c r="J4" s="20">
        <v>91.119701204064043</v>
      </c>
    </row>
    <row r="5" spans="1:10" x14ac:dyDescent="0.4">
      <c r="A5" s="4" t="s">
        <v>5</v>
      </c>
      <c r="B5" s="6">
        <v>12.5</v>
      </c>
      <c r="C5" s="20">
        <v>11.915271502076424</v>
      </c>
      <c r="D5" s="20">
        <v>11.915271502076424</v>
      </c>
      <c r="E5" s="20">
        <v>0.58472849792357628</v>
      </c>
      <c r="F5" s="20">
        <v>0.58472849792357628</v>
      </c>
      <c r="G5" s="20">
        <v>4.6778279833886105E-2</v>
      </c>
      <c r="H5" s="20">
        <v>4.6778279833886105E-2</v>
      </c>
      <c r="I5" s="20">
        <v>4.6778279833886103</v>
      </c>
      <c r="J5" s="20">
        <v>4.6778279833886103</v>
      </c>
    </row>
    <row r="6" spans="1:10" x14ac:dyDescent="0.4">
      <c r="A6" s="4" t="s">
        <v>6</v>
      </c>
      <c r="B6" s="6">
        <v>12.5</v>
      </c>
      <c r="C6" s="20">
        <v>12.290072348316661</v>
      </c>
      <c r="D6" s="20">
        <v>12.290072348316661</v>
      </c>
      <c r="E6" s="20">
        <v>0.20992765168333882</v>
      </c>
      <c r="F6" s="20">
        <v>0.20992765168333882</v>
      </c>
      <c r="G6" s="20">
        <v>1.6794212134667107E-2</v>
      </c>
      <c r="H6" s="20">
        <v>1.6794212134667107E-2</v>
      </c>
      <c r="I6" s="20">
        <v>1.6794212134667106</v>
      </c>
      <c r="J6" s="20">
        <v>1.6794212134667106</v>
      </c>
    </row>
    <row r="7" spans="1:10" x14ac:dyDescent="0.4">
      <c r="A7" s="4" t="s">
        <v>7</v>
      </c>
      <c r="B7" s="6">
        <v>12.5</v>
      </c>
      <c r="C7" s="20">
        <v>11.352417269569305</v>
      </c>
      <c r="D7" s="20">
        <v>11.352417269569305</v>
      </c>
      <c r="E7" s="20">
        <v>1.1475827304306954</v>
      </c>
      <c r="F7" s="20">
        <v>1.1475827304306954</v>
      </c>
      <c r="G7" s="20">
        <v>9.1806618434455631E-2</v>
      </c>
      <c r="H7" s="20">
        <v>9.1806618434455631E-2</v>
      </c>
      <c r="I7" s="20">
        <v>9.1806618434455629</v>
      </c>
      <c r="J7" s="20">
        <v>9.1806618434455629</v>
      </c>
    </row>
    <row r="8" spans="1:10" x14ac:dyDescent="0.4">
      <c r="A8" s="4" t="s">
        <v>8</v>
      </c>
      <c r="B8" s="6">
        <v>12.5</v>
      </c>
      <c r="C8" s="20">
        <v>16.216992712931283</v>
      </c>
      <c r="D8" s="20">
        <v>16.216992712931283</v>
      </c>
      <c r="E8" s="20">
        <v>3.7169927129312832</v>
      </c>
      <c r="F8" s="20">
        <v>3.7169927129312832</v>
      </c>
      <c r="G8" s="20">
        <v>0.29735941703450264</v>
      </c>
      <c r="H8" s="20">
        <v>0.29735941703450264</v>
      </c>
      <c r="I8" s="20">
        <v>29.735941703450266</v>
      </c>
      <c r="J8" s="20">
        <v>29.735941703450266</v>
      </c>
    </row>
    <row r="9" spans="1:10" x14ac:dyDescent="0.4">
      <c r="A9" s="4" t="s">
        <v>9</v>
      </c>
      <c r="B9" s="6">
        <v>12.5</v>
      </c>
      <c r="C9" s="20">
        <v>15.295008749706165</v>
      </c>
      <c r="D9" s="20">
        <v>15.295008749706165</v>
      </c>
      <c r="E9" s="20">
        <v>2.7950087497061649</v>
      </c>
      <c r="F9" s="20">
        <v>2.7950087497061649</v>
      </c>
      <c r="G9" s="20">
        <v>0.22360069997649318</v>
      </c>
      <c r="H9" s="20">
        <v>0.22360069997649318</v>
      </c>
      <c r="I9" s="20">
        <v>22.360069997649319</v>
      </c>
      <c r="J9" s="20">
        <v>22.360069997649319</v>
      </c>
    </row>
    <row r="10" spans="1:10" x14ac:dyDescent="0.4">
      <c r="A10" s="4" t="s">
        <v>10</v>
      </c>
      <c r="B10" s="6">
        <v>12.5</v>
      </c>
      <c r="C10" s="20">
        <v>21.435474181837179</v>
      </c>
      <c r="D10" s="20">
        <v>0</v>
      </c>
      <c r="E10" s="20">
        <v>8.9354741818371792</v>
      </c>
      <c r="F10" s="20">
        <v>12.5</v>
      </c>
      <c r="G10" s="20">
        <v>0.71483793454697431</v>
      </c>
      <c r="H10" s="20">
        <v>1</v>
      </c>
      <c r="I10" s="20">
        <v>71.483793454697434</v>
      </c>
      <c r="J10" s="20">
        <v>100</v>
      </c>
    </row>
    <row r="11" spans="1:10" x14ac:dyDescent="0.4">
      <c r="A11" s="4" t="s">
        <v>83</v>
      </c>
      <c r="B11" s="6">
        <v>0</v>
      </c>
      <c r="C11" s="20">
        <v>0</v>
      </c>
      <c r="D11" s="20">
        <v>28.019954553764986</v>
      </c>
      <c r="E11" s="20">
        <v>0</v>
      </c>
      <c r="F11" s="20">
        <v>28.019954553764986</v>
      </c>
      <c r="G11" s="21"/>
      <c r="H11" s="21"/>
      <c r="I11" s="21"/>
      <c r="J11" s="21"/>
    </row>
    <row r="12" spans="1:10" x14ac:dyDescent="0.4">
      <c r="A12" s="6"/>
      <c r="B12" s="6"/>
      <c r="C12" s="20"/>
      <c r="D12" s="4" t="s">
        <v>97</v>
      </c>
      <c r="E12" s="22">
        <v>30.894951288949251</v>
      </c>
      <c r="F12" s="20">
        <v>69.063912032804865</v>
      </c>
      <c r="G12" s="20"/>
      <c r="H12" s="6"/>
      <c r="I12" s="6"/>
      <c r="J12" s="6"/>
    </row>
    <row r="13" spans="1:10" x14ac:dyDescent="0.4">
      <c r="A13" s="6"/>
      <c r="D13" s="1" t="s">
        <v>112</v>
      </c>
      <c r="E13" s="18">
        <f>+AVERAGE(E3:E11)</f>
        <v>3.4327723654388058</v>
      </c>
      <c r="F13" s="28">
        <f>+AVERAGE(F3:F11)</f>
        <v>7.6737680036449847</v>
      </c>
      <c r="I13" s="6"/>
      <c r="J13" s="6"/>
    </row>
    <row r="14" spans="1:10" x14ac:dyDescent="0.4">
      <c r="A14" s="6"/>
      <c r="B14" s="6"/>
      <c r="C14" s="6"/>
      <c r="D14" s="6"/>
      <c r="E14" s="6"/>
      <c r="F14" s="4" t="s">
        <v>98</v>
      </c>
      <c r="G14" s="22">
        <v>2.4715961031159406</v>
      </c>
      <c r="H14" s="20">
        <v>3.2835165983231906</v>
      </c>
      <c r="I14" s="6"/>
      <c r="J14" s="6"/>
    </row>
    <row r="15" spans="1:10" x14ac:dyDescent="0.4">
      <c r="B15" s="4" t="s">
        <v>99</v>
      </c>
      <c r="C15" s="22">
        <v>0.63834848422784995</v>
      </c>
      <c r="D15" s="20">
        <v>-0.72703910719825582</v>
      </c>
      <c r="E15" s="6"/>
      <c r="F15" s="26" t="s">
        <v>113</v>
      </c>
      <c r="G15" s="27">
        <f>+AVERAGE(G3:G10)</f>
        <v>0.30894951288949257</v>
      </c>
      <c r="H15" s="20">
        <f>+AVERAGE(H3:H10)</f>
        <v>0.41043957479039883</v>
      </c>
    </row>
    <row r="18" spans="4:6" x14ac:dyDescent="0.4">
      <c r="D18" s="14"/>
      <c r="F18" s="14"/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7452-5C91-4B97-AA94-D86A4FA36B04}">
  <dimension ref="A1:J28"/>
  <sheetViews>
    <sheetView topLeftCell="C4" zoomScale="80" zoomScaleNormal="80" workbookViewId="0">
      <selection activeCell="H28" sqref="H28"/>
    </sheetView>
  </sheetViews>
  <sheetFormatPr baseColWidth="10" defaultRowHeight="14.6" x14ac:dyDescent="0.4"/>
  <cols>
    <col min="1" max="1" width="25.3046875" customWidth="1"/>
    <col min="2" max="2" width="29.07421875" customWidth="1"/>
    <col min="4" max="4" width="17.15234375" customWidth="1"/>
    <col min="6" max="6" width="17.4609375" customWidth="1"/>
  </cols>
  <sheetData>
    <row r="1" spans="1:10" x14ac:dyDescent="0.4">
      <c r="A1" t="s">
        <v>100</v>
      </c>
    </row>
    <row r="2" spans="1:10" ht="58.3" x14ac:dyDescent="0.4">
      <c r="A2" s="4" t="s">
        <v>1</v>
      </c>
      <c r="B2" s="4" t="s">
        <v>88</v>
      </c>
      <c r="C2" s="5" t="s">
        <v>89</v>
      </c>
      <c r="D2" s="5" t="s">
        <v>90</v>
      </c>
      <c r="E2" s="5" t="s">
        <v>91</v>
      </c>
      <c r="F2" s="5" t="s">
        <v>92</v>
      </c>
      <c r="G2" s="5" t="s">
        <v>93</v>
      </c>
      <c r="H2" s="5" t="s">
        <v>94</v>
      </c>
      <c r="I2" s="5" t="s">
        <v>95</v>
      </c>
      <c r="J2" s="5" t="s">
        <v>96</v>
      </c>
    </row>
    <row r="3" spans="1:10" x14ac:dyDescent="0.4">
      <c r="A3" s="6" t="s">
        <v>16</v>
      </c>
      <c r="B3" s="20">
        <v>0.21905805038335158</v>
      </c>
      <c r="C3" s="20">
        <v>0.17668755964817251</v>
      </c>
      <c r="D3" s="20">
        <v>0.17668755964817251</v>
      </c>
      <c r="E3" s="20">
        <v>4.2370490735179067E-2</v>
      </c>
      <c r="F3" s="20">
        <v>4.2370490735179067E-2</v>
      </c>
      <c r="G3" s="20">
        <v>0.19342129020609244</v>
      </c>
      <c r="H3" s="20">
        <v>0.19342129020609244</v>
      </c>
      <c r="I3" s="20">
        <v>19.342129020609246</v>
      </c>
      <c r="J3" s="20">
        <v>19.342129020609246</v>
      </c>
    </row>
    <row r="4" spans="1:10" x14ac:dyDescent="0.4">
      <c r="A4" s="6" t="s">
        <v>17</v>
      </c>
      <c r="B4" s="20">
        <v>2.1905805038335158E-2</v>
      </c>
      <c r="C4" s="20">
        <v>0</v>
      </c>
      <c r="D4" s="20">
        <v>0</v>
      </c>
      <c r="E4" s="20">
        <v>2.1905805038335158E-2</v>
      </c>
      <c r="F4" s="20">
        <v>2.1905805038335158E-2</v>
      </c>
      <c r="G4" s="20">
        <v>1</v>
      </c>
      <c r="H4" s="20">
        <v>1</v>
      </c>
      <c r="I4" s="20">
        <v>100</v>
      </c>
      <c r="J4" s="20">
        <v>100</v>
      </c>
    </row>
    <row r="5" spans="1:10" x14ac:dyDescent="0.4">
      <c r="A5" s="6" t="s">
        <v>18</v>
      </c>
      <c r="B5" s="20">
        <v>2.190580503833516</v>
      </c>
      <c r="C5" s="20">
        <v>0</v>
      </c>
      <c r="D5" s="20">
        <v>0.19474322267791278</v>
      </c>
      <c r="E5" s="20">
        <v>2.190580503833516</v>
      </c>
      <c r="F5" s="20">
        <v>1.9958372811556031</v>
      </c>
      <c r="G5" s="20">
        <v>1</v>
      </c>
      <c r="H5" s="20">
        <v>0.91109971884753282</v>
      </c>
      <c r="I5" s="20">
        <v>100</v>
      </c>
      <c r="J5" s="20">
        <v>91.109971884753278</v>
      </c>
    </row>
    <row r="6" spans="1:10" x14ac:dyDescent="0.4">
      <c r="A6" s="6" t="s">
        <v>19</v>
      </c>
      <c r="B6" s="20">
        <v>2.1905805038335158E-2</v>
      </c>
      <c r="C6" s="20">
        <v>2.4504114111790348E-2</v>
      </c>
      <c r="D6" s="20">
        <v>0</v>
      </c>
      <c r="E6" s="20">
        <v>2.5983090734551899E-3</v>
      </c>
      <c r="F6" s="20">
        <v>2.1905805038335158E-2</v>
      </c>
      <c r="G6" s="20">
        <v>0.11861280920322942</v>
      </c>
      <c r="H6" s="20">
        <v>1</v>
      </c>
      <c r="I6" s="20">
        <v>11.861280920322942</v>
      </c>
      <c r="J6" s="20">
        <v>100</v>
      </c>
    </row>
    <row r="7" spans="1:10" x14ac:dyDescent="0.4">
      <c r="A7" s="6" t="s">
        <v>20</v>
      </c>
      <c r="B7" s="20">
        <v>2.190580503833516</v>
      </c>
      <c r="C7" s="20">
        <v>2.1886042972478008</v>
      </c>
      <c r="D7" s="20">
        <v>2.1886042972478008</v>
      </c>
      <c r="E7" s="20">
        <v>1.9762065857151789E-3</v>
      </c>
      <c r="F7" s="20">
        <v>1.9762065857151789E-3</v>
      </c>
      <c r="G7" s="20">
        <v>9.0213830637897918E-4</v>
      </c>
      <c r="H7" s="20">
        <v>9.0213830637897918E-4</v>
      </c>
      <c r="I7" s="20">
        <v>9.0213830637897924E-2</v>
      </c>
      <c r="J7" s="20">
        <v>9.0213830637897924E-2</v>
      </c>
    </row>
    <row r="8" spans="1:10" x14ac:dyDescent="0.4">
      <c r="A8" s="6" t="s">
        <v>21</v>
      </c>
      <c r="B8" s="20">
        <v>2.1905805038335158E-2</v>
      </c>
      <c r="C8" s="20">
        <v>0</v>
      </c>
      <c r="D8" s="20">
        <v>0</v>
      </c>
      <c r="E8" s="20">
        <v>2.1905805038335158E-2</v>
      </c>
      <c r="F8" s="20">
        <v>2.1905805038335158E-2</v>
      </c>
      <c r="G8" s="20">
        <v>1</v>
      </c>
      <c r="H8" s="20">
        <v>1</v>
      </c>
      <c r="I8" s="20">
        <v>100</v>
      </c>
      <c r="J8" s="20">
        <v>100</v>
      </c>
    </row>
    <row r="9" spans="1:10" x14ac:dyDescent="0.4">
      <c r="A9" s="6" t="s">
        <v>7</v>
      </c>
      <c r="B9" s="20">
        <v>2.1905805038335158E-2</v>
      </c>
      <c r="C9" s="20">
        <v>2.4504114111790348E-2</v>
      </c>
      <c r="D9" s="20">
        <v>2.4504114111790348E-2</v>
      </c>
      <c r="E9" s="20">
        <v>2.5983090734551899E-3</v>
      </c>
      <c r="F9" s="20">
        <v>2.5983090734551899E-3</v>
      </c>
      <c r="G9" s="20">
        <v>0.11861280920322942</v>
      </c>
      <c r="H9" s="20">
        <v>0.11861280920322942</v>
      </c>
      <c r="I9" s="20">
        <v>11.861280920322942</v>
      </c>
      <c r="J9" s="20">
        <v>11.861280920322942</v>
      </c>
    </row>
    <row r="10" spans="1:10" x14ac:dyDescent="0.4">
      <c r="A10" s="6" t="s">
        <v>4</v>
      </c>
      <c r="B10" s="20">
        <v>21.90580503833516</v>
      </c>
      <c r="C10" s="20">
        <v>17.232840671670665</v>
      </c>
      <c r="D10" s="20">
        <v>6.8624416415177079</v>
      </c>
      <c r="E10" s="20">
        <v>4.6729643666644947</v>
      </c>
      <c r="F10" s="20">
        <v>15.043363396817451</v>
      </c>
      <c r="G10" s="20">
        <v>0.21332082333823418</v>
      </c>
      <c r="H10" s="20">
        <v>0.68672953906471657</v>
      </c>
      <c r="I10" s="20">
        <v>21.332082333823418</v>
      </c>
      <c r="J10" s="20">
        <v>68.672953906471662</v>
      </c>
    </row>
    <row r="11" spans="1:10" x14ac:dyDescent="0.4">
      <c r="A11" s="6" t="s">
        <v>22</v>
      </c>
      <c r="B11" s="20">
        <v>0.21905805038335158</v>
      </c>
      <c r="C11" s="20">
        <v>0.41399055946761593</v>
      </c>
      <c r="D11" s="20">
        <v>0.41399055946761593</v>
      </c>
      <c r="E11" s="20">
        <v>0.19493250908426435</v>
      </c>
      <c r="F11" s="20">
        <v>0.19493250908426435</v>
      </c>
      <c r="G11" s="20">
        <v>0.88986690396966683</v>
      </c>
      <c r="H11" s="20">
        <v>0.88986690396966683</v>
      </c>
      <c r="I11" s="20">
        <v>88.986690396966679</v>
      </c>
      <c r="J11" s="20">
        <v>88.986690396966679</v>
      </c>
    </row>
    <row r="12" spans="1:10" x14ac:dyDescent="0.4">
      <c r="A12" s="6" t="s">
        <v>23</v>
      </c>
      <c r="B12" s="20">
        <v>0.21905805038335158</v>
      </c>
      <c r="C12" s="20">
        <v>0.35724418994557505</v>
      </c>
      <c r="D12" s="20">
        <v>0.35724418994557505</v>
      </c>
      <c r="E12" s="20">
        <v>0.13818613956222348</v>
      </c>
      <c r="F12" s="20">
        <v>0.13818613956222348</v>
      </c>
      <c r="G12" s="20">
        <v>0.63081972710155021</v>
      </c>
      <c r="H12" s="20">
        <v>0.63081972710155021</v>
      </c>
      <c r="I12" s="20">
        <v>63.081972710155021</v>
      </c>
      <c r="J12" s="20">
        <v>63.081972710155021</v>
      </c>
    </row>
    <row r="13" spans="1:10" x14ac:dyDescent="0.4">
      <c r="A13" s="6" t="s">
        <v>9</v>
      </c>
      <c r="B13" s="20">
        <v>0.21905805038335158</v>
      </c>
      <c r="C13" s="20">
        <v>0.22053702700611313</v>
      </c>
      <c r="D13" s="20">
        <v>0.22053702700611313</v>
      </c>
      <c r="E13" s="20">
        <v>1.4789766227615575E-3</v>
      </c>
      <c r="F13" s="20">
        <v>1.4789766227615575E-3</v>
      </c>
      <c r="G13" s="20">
        <v>6.7515282829065104E-3</v>
      </c>
      <c r="H13" s="20">
        <v>6.7515282829065104E-3</v>
      </c>
      <c r="I13" s="20">
        <v>0.67515282829065104</v>
      </c>
      <c r="J13" s="20">
        <v>0.67515282829065104</v>
      </c>
    </row>
    <row r="14" spans="1:10" x14ac:dyDescent="0.4">
      <c r="A14" s="6" t="s">
        <v>24</v>
      </c>
      <c r="B14" s="20">
        <v>0.21905805038335158</v>
      </c>
      <c r="C14" s="20">
        <v>0.2244060976553432</v>
      </c>
      <c r="D14" s="20">
        <v>0.2244060976553432</v>
      </c>
      <c r="E14" s="20">
        <v>5.3480472719916183E-3</v>
      </c>
      <c r="F14" s="20">
        <v>5.3480472719916183E-3</v>
      </c>
      <c r="G14" s="20">
        <v>2.441383579664174E-2</v>
      </c>
      <c r="H14" s="20">
        <v>2.441383579664174E-2</v>
      </c>
      <c r="I14" s="20">
        <v>2.4413835796641741</v>
      </c>
      <c r="J14" s="20">
        <v>2.4413835796641741</v>
      </c>
    </row>
    <row r="15" spans="1:10" x14ac:dyDescent="0.4">
      <c r="A15" s="6" t="s">
        <v>25</v>
      </c>
      <c r="B15" s="20">
        <v>0.21905805038335158</v>
      </c>
      <c r="C15" s="20">
        <v>8.6409244499471224E-2</v>
      </c>
      <c r="D15" s="20">
        <v>8.6409244499471224E-2</v>
      </c>
      <c r="E15" s="20">
        <v>0.13264880588388034</v>
      </c>
      <c r="F15" s="20">
        <v>0.13264880588388034</v>
      </c>
      <c r="G15" s="20">
        <v>0.60554179885991377</v>
      </c>
      <c r="H15" s="20">
        <v>0.60554179885991377</v>
      </c>
      <c r="I15" s="20">
        <v>60.554179885991374</v>
      </c>
      <c r="J15" s="20">
        <v>60.554179885991374</v>
      </c>
    </row>
    <row r="16" spans="1:10" x14ac:dyDescent="0.4">
      <c r="A16" s="6" t="s">
        <v>3</v>
      </c>
      <c r="B16" s="20">
        <v>2.190580503833516</v>
      </c>
      <c r="C16" s="20">
        <v>0.25148959219995359</v>
      </c>
      <c r="D16" s="20">
        <v>0.25148959219995359</v>
      </c>
      <c r="E16" s="20">
        <v>1.9390909116335624</v>
      </c>
      <c r="F16" s="20">
        <v>1.9390909116335624</v>
      </c>
      <c r="G16" s="20">
        <v>0.88519500116072114</v>
      </c>
      <c r="H16" s="20">
        <v>0.88519500116072114</v>
      </c>
      <c r="I16" s="20">
        <v>88.519500116072109</v>
      </c>
      <c r="J16" s="20">
        <v>88.519500116072109</v>
      </c>
    </row>
    <row r="17" spans="1:10" x14ac:dyDescent="0.4">
      <c r="A17" s="6" t="s">
        <v>26</v>
      </c>
      <c r="B17" s="20">
        <v>21.90580503833516</v>
      </c>
      <c r="C17" s="20">
        <v>5.2851505068482556</v>
      </c>
      <c r="D17" s="20">
        <v>5.2851505068482556</v>
      </c>
      <c r="E17" s="20">
        <v>16.620654531486906</v>
      </c>
      <c r="F17" s="20">
        <v>16.620654531486906</v>
      </c>
      <c r="G17" s="20">
        <v>0.75873287936237721</v>
      </c>
      <c r="H17" s="20">
        <v>0.75873287936237721</v>
      </c>
      <c r="I17" s="20">
        <v>75.873287936237716</v>
      </c>
      <c r="J17" s="20">
        <v>75.873287936237716</v>
      </c>
    </row>
    <row r="18" spans="1:10" x14ac:dyDescent="0.4">
      <c r="A18" s="6" t="s">
        <v>8</v>
      </c>
      <c r="B18" s="20">
        <v>2.190580503833516</v>
      </c>
      <c r="C18" s="20">
        <v>2.3975341123062242</v>
      </c>
      <c r="D18" s="20">
        <v>2.3975341123062242</v>
      </c>
      <c r="E18" s="20">
        <v>0.20695360847270816</v>
      </c>
      <c r="F18" s="20">
        <v>0.20695360847270816</v>
      </c>
      <c r="G18" s="20">
        <v>9.4474322267791275E-2</v>
      </c>
      <c r="H18" s="20">
        <v>9.4474322267791275E-2</v>
      </c>
      <c r="I18" s="20">
        <v>9.447432226779128</v>
      </c>
      <c r="J18" s="20">
        <v>9.447432226779128</v>
      </c>
    </row>
    <row r="19" spans="1:10" x14ac:dyDescent="0.4">
      <c r="A19" s="6" t="s">
        <v>27</v>
      </c>
      <c r="B19" s="20">
        <v>21.90580503833516</v>
      </c>
      <c r="C19" s="20">
        <v>33.377182800691273</v>
      </c>
      <c r="D19" s="20">
        <v>33.377182800691273</v>
      </c>
      <c r="E19" s="20">
        <v>11.471377762356113</v>
      </c>
      <c r="F19" s="20">
        <v>11.471377762356113</v>
      </c>
      <c r="G19" s="20">
        <v>0.52366839485155647</v>
      </c>
      <c r="H19" s="20">
        <v>0.52366839485155647</v>
      </c>
      <c r="I19" s="20">
        <v>52.366839485155644</v>
      </c>
      <c r="J19" s="20">
        <v>52.366839485155644</v>
      </c>
    </row>
    <row r="20" spans="1:10" x14ac:dyDescent="0.4">
      <c r="A20" s="6" t="s">
        <v>28</v>
      </c>
      <c r="B20" s="20">
        <v>2.190580503833516</v>
      </c>
      <c r="C20" s="20">
        <v>4.1463540457582093</v>
      </c>
      <c r="D20" s="20">
        <v>4.1463540457582093</v>
      </c>
      <c r="E20" s="20">
        <v>1.9557735419246933</v>
      </c>
      <c r="F20" s="20">
        <v>1.9557735419246933</v>
      </c>
      <c r="G20" s="20">
        <v>0.89281062188862248</v>
      </c>
      <c r="H20" s="20">
        <v>0.89281062188862248</v>
      </c>
      <c r="I20" s="20">
        <v>89.281062188862251</v>
      </c>
      <c r="J20" s="20">
        <v>89.281062188862251</v>
      </c>
    </row>
    <row r="21" spans="1:10" x14ac:dyDescent="0.4">
      <c r="A21" s="6" t="s">
        <v>29</v>
      </c>
      <c r="B21" s="20">
        <v>21.90580503833516</v>
      </c>
      <c r="C21" s="20">
        <v>30.432820036627202</v>
      </c>
      <c r="D21" s="20">
        <v>30.432820036627202</v>
      </c>
      <c r="E21" s="20">
        <v>8.5270149982920422</v>
      </c>
      <c r="F21" s="20">
        <v>8.5270149982920422</v>
      </c>
      <c r="G21" s="20">
        <v>0.38925823467203169</v>
      </c>
      <c r="H21" s="20">
        <v>0.38925823467203169</v>
      </c>
      <c r="I21" s="20">
        <v>38.925823467203166</v>
      </c>
      <c r="J21" s="20">
        <v>38.925823467203166</v>
      </c>
    </row>
    <row r="22" spans="1:10" x14ac:dyDescent="0.4">
      <c r="A22" s="6" t="s">
        <v>30</v>
      </c>
      <c r="B22" s="20">
        <v>2.1905805038335158E-2</v>
      </c>
      <c r="C22" s="20">
        <v>0</v>
      </c>
      <c r="D22" s="20">
        <v>0</v>
      </c>
      <c r="E22" s="20">
        <v>2.1905805038335158E-2</v>
      </c>
      <c r="F22" s="20">
        <v>2.1905805038335158E-2</v>
      </c>
      <c r="G22" s="20">
        <v>1</v>
      </c>
      <c r="H22" s="20">
        <v>1</v>
      </c>
      <c r="I22" s="20">
        <v>100</v>
      </c>
      <c r="J22" s="20">
        <v>100</v>
      </c>
    </row>
    <row r="23" spans="1:10" x14ac:dyDescent="0.4">
      <c r="A23" s="6" t="s">
        <v>83</v>
      </c>
      <c r="B23" s="20">
        <v>0</v>
      </c>
      <c r="C23" s="20">
        <v>3.159741030204545</v>
      </c>
      <c r="D23" s="20">
        <v>13.359900951791378</v>
      </c>
      <c r="E23" s="20">
        <v>3.159741030204545</v>
      </c>
      <c r="F23" s="20">
        <v>13.359900951791378</v>
      </c>
      <c r="G23" s="23"/>
      <c r="H23" s="23"/>
      <c r="I23" s="24"/>
      <c r="J23" s="24"/>
    </row>
    <row r="24" spans="1:10" x14ac:dyDescent="0.4">
      <c r="A24" s="6"/>
      <c r="B24" s="20"/>
      <c r="C24" s="20"/>
      <c r="D24" s="4" t="s">
        <v>97</v>
      </c>
      <c r="E24" s="27">
        <v>51.332006463876503</v>
      </c>
      <c r="F24" s="20">
        <v>71.727129688903275</v>
      </c>
      <c r="G24" s="6"/>
      <c r="H24" s="6"/>
      <c r="I24" s="6"/>
      <c r="J24" s="6"/>
    </row>
    <row r="25" spans="1:10" x14ac:dyDescent="0.4">
      <c r="A25" s="6"/>
      <c r="B25" s="20"/>
      <c r="C25" s="20"/>
      <c r="D25" s="1" t="s">
        <v>112</v>
      </c>
      <c r="E25" s="27">
        <f>+AVERAGE(E3:E23)</f>
        <v>2.4443812601845956</v>
      </c>
      <c r="F25" s="20">
        <f>+AVERAGE(F3:F23)</f>
        <v>3.4155776042334893</v>
      </c>
      <c r="G25" s="6"/>
      <c r="H25" s="6"/>
      <c r="I25" s="6"/>
      <c r="J25" s="6"/>
    </row>
    <row r="26" spans="1:10" x14ac:dyDescent="0.4">
      <c r="A26" s="6"/>
      <c r="B26" s="6"/>
      <c r="C26" s="6"/>
      <c r="D26" s="6"/>
      <c r="E26" s="6"/>
      <c r="F26" s="4" t="s">
        <v>101</v>
      </c>
      <c r="G26" s="27">
        <v>10.346403118470944</v>
      </c>
      <c r="H26" s="20">
        <v>11.61229874384173</v>
      </c>
      <c r="I26" s="6"/>
      <c r="J26" s="6"/>
    </row>
    <row r="27" spans="1:10" x14ac:dyDescent="0.4">
      <c r="A27" s="6"/>
      <c r="B27" s="6"/>
      <c r="C27" s="6"/>
      <c r="D27" s="6"/>
      <c r="E27" s="6"/>
      <c r="F27" s="26" t="s">
        <v>113</v>
      </c>
      <c r="G27" s="27">
        <f>+AVERAGE(G3:G22)</f>
        <v>0.51732015592354719</v>
      </c>
      <c r="H27" s="20">
        <f>+AVERAGE(H3:H22)</f>
        <v>0.58061493719208657</v>
      </c>
      <c r="I27" s="6"/>
      <c r="J27" s="6"/>
    </row>
    <row r="28" spans="1:10" x14ac:dyDescent="0.4">
      <c r="A28" s="6"/>
      <c r="B28" s="4" t="s">
        <v>99</v>
      </c>
      <c r="C28" s="22">
        <v>0.85323819947291979</v>
      </c>
      <c r="D28" s="20">
        <v>0.73406587240086341</v>
      </c>
      <c r="E28" s="6"/>
      <c r="F28" s="6"/>
      <c r="G28" s="6"/>
      <c r="H28" s="6"/>
      <c r="I28" s="6"/>
      <c r="J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Akiris</dc:creator>
  <cp:lastModifiedBy>Akiris</cp:lastModifiedBy>
  <dcterms:created xsi:type="dcterms:W3CDTF">2023-09-04T12:35:00Z</dcterms:created>
  <dcterms:modified xsi:type="dcterms:W3CDTF">2023-09-04T14:17:28Z</dcterms:modified>
</cp:coreProperties>
</file>