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Tool_Wanpaku\"/>
    </mc:Choice>
  </mc:AlternateContent>
  <xr:revisionPtr revIDLastSave="0" documentId="13_ncr:1_{068437B7-7C4E-41B4-9692-72B9D3011089}" xr6:coauthVersionLast="47" xr6:coauthVersionMax="47" xr10:uidLastSave="{00000000-0000-0000-0000-000000000000}"/>
  <bookViews>
    <workbookView xWindow="3516" yWindow="1248" windowWidth="17280" windowHeight="8772" xr2:uid="{00000000-000D-0000-FFFF-FFFF00000000}"/>
  </bookViews>
  <sheets>
    <sheet name="参加者" sheetId="1" r:id="rId1"/>
    <sheet name="a&amp;b" sheetId="12" r:id="rId2"/>
    <sheet name="当日申し込み" sheetId="7" r:id="rId3"/>
    <sheet name="_a&amp;b" sheetId="11" r:id="rId4"/>
  </sheets>
  <definedNames>
    <definedName name="_xlnm._FilterDatabase" localSheetId="3" hidden="1">'_a&amp;b'!$A$1:$M$1</definedName>
    <definedName name="_xlnm._FilterDatabase" localSheetId="1" hidden="1">'a&amp;b'!$A$1:$M$1</definedName>
    <definedName name="_xlnm._FilterDatabase" localSheetId="2" hidden="1">当日申し込み!$A$1:$M$70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I3" i="1"/>
  <c r="G3" i="1"/>
  <c r="F3" i="1"/>
  <c r="E3" i="1"/>
  <c r="D3" i="1"/>
  <c r="C3" i="1"/>
  <c r="B3" i="1"/>
  <c r="A3" i="1"/>
  <c r="D7" i="1"/>
  <c r="D11" i="1" s="1"/>
  <c r="C7" i="1"/>
  <c r="C11" i="1" s="1"/>
  <c r="N7" i="1"/>
  <c r="N11" i="1" s="1"/>
  <c r="M7" i="1"/>
  <c r="M11" i="1" s="1"/>
  <c r="L7" i="1"/>
  <c r="L11" i="1" s="1"/>
  <c r="K7" i="1"/>
  <c r="K11" i="1" s="1"/>
  <c r="J7" i="1"/>
  <c r="J11" i="1" s="1"/>
  <c r="I7" i="1"/>
  <c r="I11" i="1" s="1"/>
  <c r="G7" i="1"/>
  <c r="G11" i="1" s="1"/>
  <c r="F7" i="1"/>
  <c r="F11" i="1" s="1"/>
  <c r="E7" i="1"/>
  <c r="E11" i="1" s="1"/>
  <c r="B7" i="1"/>
  <c r="B11" i="1" s="1"/>
  <c r="H3" i="1" l="1"/>
  <c r="H7" i="1"/>
  <c r="H11" i="1"/>
  <c r="O7" i="1"/>
  <c r="O11" i="1"/>
  <c r="O3" i="1"/>
  <c r="A7" i="1" l="1"/>
  <c r="P3" i="1"/>
  <c r="P11" i="1"/>
  <c r="A11" i="1" s="1"/>
</calcChain>
</file>

<file path=xl/sharedStrings.xml><?xml version="1.0" encoding="utf-8"?>
<sst xmlns="http://schemas.openxmlformats.org/spreadsheetml/2006/main" count="269" uniqueCount="33">
  <si>
    <t xml:space="preserve">参加者のお名前 </t>
  </si>
  <si>
    <t>保護者の方のお名前</t>
  </si>
  <si>
    <t>身長</t>
  </si>
  <si>
    <t>性別</t>
  </si>
  <si>
    <t>学年</t>
  </si>
  <si>
    <t>通われている学校名をお選び下さい。</t>
  </si>
  <si>
    <t>ご連絡先・メールアドレス</t>
  </si>
  <si>
    <t>ご連絡先・電話番号</t>
  </si>
  <si>
    <t>事故・怪我等について、以下の事に同意いただけますか。</t>
  </si>
  <si>
    <t>新型コロナウィルス感染症等について、以下の事に同意いただけますか。</t>
  </si>
  <si>
    <t>大会中に撮影された写真等について、以下の事に同意いただけますか。</t>
  </si>
  <si>
    <t>No.</t>
    <phoneticPr fontId="1"/>
  </si>
  <si>
    <t>男子</t>
    <rPh sb="0" eb="2">
      <t>ダンシ</t>
    </rPh>
    <phoneticPr fontId="1"/>
  </si>
  <si>
    <t>1年生</t>
    <rPh sb="1" eb="3">
      <t>ネンセイ</t>
    </rPh>
    <phoneticPr fontId="1"/>
  </si>
  <si>
    <t>2年生</t>
    <rPh sb="1" eb="3">
      <t>ネンセイ</t>
    </rPh>
    <phoneticPr fontId="1"/>
  </si>
  <si>
    <t>3年生</t>
    <rPh sb="1" eb="3">
      <t>ネンセイ</t>
    </rPh>
    <phoneticPr fontId="1"/>
  </si>
  <si>
    <t>4年生</t>
    <rPh sb="1" eb="3">
      <t>ネンセイ</t>
    </rPh>
    <phoneticPr fontId="1"/>
  </si>
  <si>
    <t>5年生</t>
    <rPh sb="1" eb="3">
      <t>ネンセイ</t>
    </rPh>
    <phoneticPr fontId="1"/>
  </si>
  <si>
    <t>6年生</t>
    <rPh sb="1" eb="3">
      <t>ネンセイ</t>
    </rPh>
    <phoneticPr fontId="1"/>
  </si>
  <si>
    <t>女子</t>
    <rPh sb="0" eb="2">
      <t>ジョシ</t>
    </rPh>
    <phoneticPr fontId="1"/>
  </si>
  <si>
    <t>合計</t>
    <rPh sb="0" eb="2">
      <t>ゴウケイ</t>
    </rPh>
    <phoneticPr fontId="1"/>
  </si>
  <si>
    <t>合計</t>
    <phoneticPr fontId="1"/>
  </si>
  <si>
    <t>予定参加者</t>
    <rPh sb="0" eb="2">
      <t>ヨテイ</t>
    </rPh>
    <rPh sb="2" eb="5">
      <t>サンカシャ</t>
    </rPh>
    <phoneticPr fontId="1"/>
  </si>
  <si>
    <t>不明</t>
    <rPh sb="0" eb="2">
      <t>フメイ</t>
    </rPh>
    <phoneticPr fontId="1"/>
  </si>
  <si>
    <r>
      <t>参加者</t>
    </r>
    <r>
      <rPr>
        <sz val="11"/>
        <color theme="1"/>
        <rFont val="Segoe UI Symbol"/>
        <family val="2"/>
      </rPr>
      <t>☑</t>
    </r>
    <rPh sb="0" eb="3">
      <t>サンカシャ</t>
    </rPh>
    <phoneticPr fontId="1"/>
  </si>
  <si>
    <t>-</t>
  </si>
  <si>
    <t>当日参加</t>
    <rPh sb="0" eb="2">
      <t>トウジツ</t>
    </rPh>
    <rPh sb="2" eb="4">
      <t>サンカ</t>
    </rPh>
    <phoneticPr fontId="1"/>
  </si>
  <si>
    <t>実参加</t>
    <rPh sb="0" eb="1">
      <t>ジツ</t>
    </rPh>
    <rPh sb="1" eb="3">
      <t>サンカ</t>
    </rPh>
    <phoneticPr fontId="1"/>
  </si>
  <si>
    <t>No.</t>
  </si>
  <si>
    <t>ー</t>
  </si>
  <si>
    <r>
      <t>※実参加＝</t>
    </r>
    <r>
      <rPr>
        <sz val="11"/>
        <color theme="1"/>
        <rFont val="Segoe UI Symbol"/>
        <family val="2"/>
      </rPr>
      <t>☑</t>
    </r>
    <r>
      <rPr>
        <sz val="11"/>
        <color theme="1"/>
        <rFont val="Yu Gothic"/>
        <family val="2"/>
        <charset val="128"/>
      </rPr>
      <t>付き</t>
    </r>
    <r>
      <rPr>
        <sz val="11"/>
        <color theme="1"/>
        <rFont val="Yu Gothic"/>
        <family val="2"/>
        <scheme val="minor"/>
      </rPr>
      <t>予定参加者 + 当日参加</t>
    </r>
    <rPh sb="1" eb="4">
      <t>ジツサンカ</t>
    </rPh>
    <rPh sb="6" eb="7">
      <t>ツ</t>
    </rPh>
    <rPh sb="8" eb="13">
      <t>ヨテイサンカシャ</t>
    </rPh>
    <rPh sb="16" eb="18">
      <t>トウジツ</t>
    </rPh>
    <rPh sb="18" eb="20">
      <t>サンカ</t>
    </rPh>
    <phoneticPr fontId="1"/>
  </si>
  <si>
    <r>
      <t>入力チェック</t>
    </r>
    <r>
      <rPr>
        <sz val="11"/>
        <color theme="1"/>
        <rFont val="Segoe UI Symbol"/>
        <family val="2"/>
      </rPr>
      <t>☑</t>
    </r>
    <rPh sb="0" eb="2">
      <t>ニュウリョク</t>
    </rPh>
    <phoneticPr fontId="1"/>
  </si>
  <si>
    <t>未入力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</si>
</sst>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name val="ＭＳ Ｐゴシック"/>
      <family val="3"/>
      <charset val="128"/>
    </font>
    <font>
      <sz val="9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0" xfId="0" applyAlignment="1">
      <alignment vertical="center"/>
    </xf>
    <xf numFmtId="0" fontId="0" fillId="6" borderId="1" xfId="0" applyFill="1" applyBorder="1"/>
    <xf numFmtId="0" fontId="2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/>
    <xf numFmtId="0" fontId="2" fillId="0" borderId="1" xfId="0" applyFont="1" applyBorder="1" applyAlignment="1">
      <alignment horizontal="center" vertical="top"/>
    </xf>
    <xf numFmtId="0" fontId="2" fillId="7" borderId="1" xfId="0" applyFont="1" applyFill="1" applyBorder="1" applyAlignment="1">
      <alignment vertical="center"/>
    </xf>
    <xf numFmtId="0" fontId="5" fillId="6" borderId="1" xfId="0" applyFont="1" applyFill="1" applyBorder="1"/>
    <xf numFmtId="0" fontId="2" fillId="6" borderId="3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</cellXfs>
  <cellStyles count="1">
    <cellStyle name="標準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I13" sqref="I13"/>
    </sheetView>
  </sheetViews>
  <sheetFormatPr defaultRowHeight="18"/>
  <cols>
    <col min="1" max="1" width="8.59765625" bestFit="1" customWidth="1"/>
    <col min="2" max="7" width="6" bestFit="1" customWidth="1"/>
    <col min="8" max="8" width="6" customWidth="1"/>
    <col min="9" max="14" width="6" bestFit="1" customWidth="1"/>
    <col min="15" max="15" width="8.8984375" bestFit="1" customWidth="1"/>
    <col min="18" max="18" width="8.69921875" bestFit="1" customWidth="1"/>
    <col min="20" max="20" width="8.09765625" customWidth="1"/>
  </cols>
  <sheetData>
    <row r="1" spans="1:16">
      <c r="A1" s="26" t="s">
        <v>22</v>
      </c>
      <c r="B1" s="19" t="s">
        <v>12</v>
      </c>
      <c r="C1" s="20"/>
      <c r="D1" s="20"/>
      <c r="E1" s="20"/>
      <c r="F1" s="20"/>
      <c r="G1" s="20"/>
      <c r="H1" s="21" t="s">
        <v>20</v>
      </c>
      <c r="I1" s="23" t="s">
        <v>19</v>
      </c>
      <c r="J1" s="24"/>
      <c r="K1" s="24"/>
      <c r="L1" s="24"/>
      <c r="M1" s="24"/>
      <c r="N1" s="24"/>
      <c r="O1" s="25" t="s">
        <v>21</v>
      </c>
      <c r="P1" s="18" t="s">
        <v>23</v>
      </c>
    </row>
    <row r="2" spans="1:16">
      <c r="A2" s="26"/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22"/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2" t="s">
        <v>18</v>
      </c>
      <c r="O2" s="25"/>
      <c r="P2" s="18"/>
    </row>
    <row r="3" spans="1:16">
      <c r="A3" s="1">
        <f>COUNT('a&amp;b'!A:A)</f>
        <v>0</v>
      </c>
      <c r="B3" s="1">
        <f>COUNTIFS('a&amp;b'!$E:$E,"男性",'a&amp;b'!$F:$F,"1年生")</f>
        <v>0</v>
      </c>
      <c r="C3" s="1">
        <f>COUNTIFS('a&amp;b'!$E:$E,"男性",'a&amp;b'!$F:$F,"2年生")</f>
        <v>0</v>
      </c>
      <c r="D3" s="1">
        <f>COUNTIFS('a&amp;b'!$E:$E,"男性",'a&amp;b'!$F:$F,"3年生")</f>
        <v>0</v>
      </c>
      <c r="E3" s="1">
        <f>COUNTIFS('a&amp;b'!$E:$E,"男性",'a&amp;b'!$F:$F,"4年生")</f>
        <v>0</v>
      </c>
      <c r="F3" s="1">
        <f>COUNTIFS('a&amp;b'!$E:$E,"男性",'a&amp;b'!$F:$F,"5年生")</f>
        <v>0</v>
      </c>
      <c r="G3" s="1">
        <f>COUNTIFS('a&amp;b'!$E:$E,"男性",'a&amp;b'!$F:$F,"6年生")</f>
        <v>0</v>
      </c>
      <c r="H3" s="1">
        <f>SUM(B3:G3)</f>
        <v>0</v>
      </c>
      <c r="I3" s="1">
        <f>COUNTIFS('a&amp;b'!$E:$E,"女性",'a&amp;b'!$F:$F,"1年生")</f>
        <v>0</v>
      </c>
      <c r="J3" s="1">
        <f>COUNTIFS('a&amp;b'!$E:$E,"女性",'a&amp;b'!$F:$F,"2年生")</f>
        <v>0</v>
      </c>
      <c r="K3" s="1">
        <f>COUNTIFS('a&amp;b'!$E:$E,"女性",'a&amp;b'!$F:$F,"3年生")</f>
        <v>0</v>
      </c>
      <c r="L3" s="1">
        <f>COUNTIFS('a&amp;b'!$E:$E,"女性",'a&amp;b'!$F:$F,"4年生")</f>
        <v>0</v>
      </c>
      <c r="M3" s="1">
        <f>COUNTIFS('a&amp;b'!$E:$E,"女性",'a&amp;b'!$F:$F,"5年生")</f>
        <v>0</v>
      </c>
      <c r="N3" s="1">
        <f>COUNTIFS('a&amp;b'!$E:$E,"女性",'a&amp;b'!$F:$F,"6年生")</f>
        <v>0</v>
      </c>
      <c r="O3" s="1">
        <f>SUM(I3:N3)</f>
        <v>0</v>
      </c>
      <c r="P3" s="1">
        <f>A3-H3-O3</f>
        <v>0</v>
      </c>
    </row>
    <row r="5" spans="1:16">
      <c r="A5" s="16" t="s">
        <v>26</v>
      </c>
      <c r="B5" s="19" t="s">
        <v>12</v>
      </c>
      <c r="C5" s="20"/>
      <c r="D5" s="20"/>
      <c r="E5" s="20"/>
      <c r="F5" s="20"/>
      <c r="G5" s="20"/>
      <c r="H5" s="21" t="s">
        <v>20</v>
      </c>
      <c r="I5" s="23" t="s">
        <v>19</v>
      </c>
      <c r="J5" s="24"/>
      <c r="K5" s="24"/>
      <c r="L5" s="24"/>
      <c r="M5" s="24"/>
      <c r="N5" s="24"/>
      <c r="O5" s="25" t="s">
        <v>21</v>
      </c>
    </row>
    <row r="6" spans="1:16" ht="18.600000000000001" customHeight="1">
      <c r="A6" s="17"/>
      <c r="B6" s="1" t="s">
        <v>13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18</v>
      </c>
      <c r="H6" s="22"/>
      <c r="I6" s="1" t="s">
        <v>13</v>
      </c>
      <c r="J6" s="1" t="s">
        <v>14</v>
      </c>
      <c r="K6" s="1" t="s">
        <v>15</v>
      </c>
      <c r="L6" s="1" t="s">
        <v>16</v>
      </c>
      <c r="M6" s="1" t="s">
        <v>17</v>
      </c>
      <c r="N6" s="2" t="s">
        <v>18</v>
      </c>
      <c r="O6" s="25"/>
    </row>
    <row r="7" spans="1:16">
      <c r="A7" s="1">
        <f>H7+O7</f>
        <v>0</v>
      </c>
      <c r="B7" s="1">
        <f>COUNTIFS(当日申し込み!$E:$E,"男性",当日申し込み!$F:$F,"1年生")</f>
        <v>0</v>
      </c>
      <c r="C7" s="1">
        <f>COUNTIFS(当日申し込み!$E:$E,"男性",当日申し込み!$F:$F,"2年生")</f>
        <v>0</v>
      </c>
      <c r="D7" s="1">
        <f>COUNTIFS(当日申し込み!$E:$E,"男性",当日申し込み!$F:$F,"3年生")</f>
        <v>0</v>
      </c>
      <c r="E7" s="1">
        <f>COUNTIFS(当日申し込み!$E:$E,"男性",当日申し込み!$F:$F,"4年生")</f>
        <v>0</v>
      </c>
      <c r="F7" s="1">
        <f>COUNTIFS(当日申し込み!$E:$E,"男性",当日申し込み!$F:$F,"5年生")</f>
        <v>0</v>
      </c>
      <c r="G7" s="1">
        <f>COUNTIFS(当日申し込み!$E:$E,"男性",当日申し込み!$F:$F,"6年生")</f>
        <v>0</v>
      </c>
      <c r="H7" s="1">
        <f>SUM(B7:G7)</f>
        <v>0</v>
      </c>
      <c r="I7" s="1">
        <f>COUNTIFS(当日申し込み!$E:$E,"女性",当日申し込み!$F:$F,"1年生")</f>
        <v>0</v>
      </c>
      <c r="J7" s="1">
        <f>COUNTIFS(当日申し込み!$E:$E,"女性",当日申し込み!$F:$F,"2年生")</f>
        <v>0</v>
      </c>
      <c r="K7" s="1">
        <f>COUNTIFS(当日申し込み!$E:$E,"女性",当日申し込み!$F:$F,"3年生")</f>
        <v>0</v>
      </c>
      <c r="L7" s="1">
        <f>COUNTIFS(当日申し込み!$E:$E,"女性",当日申し込み!$F:$F,"4年生")</f>
        <v>0</v>
      </c>
      <c r="M7" s="1">
        <f>COUNTIFS(当日申し込み!$E:$E,"女性",当日申し込み!$F:$F,"5年生")</f>
        <v>0</v>
      </c>
      <c r="N7" s="1">
        <f>COUNTIFS(当日申し込み!$E:$E,"女性",当日申し込み!$F:$F,"6年生")</f>
        <v>0</v>
      </c>
      <c r="O7" s="1">
        <f>SUM(I7:N7)</f>
        <v>0</v>
      </c>
    </row>
    <row r="9" spans="1:16">
      <c r="A9" s="27" t="s">
        <v>27</v>
      </c>
      <c r="B9" s="19" t="s">
        <v>12</v>
      </c>
      <c r="C9" s="20"/>
      <c r="D9" s="20"/>
      <c r="E9" s="20"/>
      <c r="F9" s="20"/>
      <c r="G9" s="20"/>
      <c r="H9" s="21" t="s">
        <v>20</v>
      </c>
      <c r="I9" s="23" t="s">
        <v>19</v>
      </c>
      <c r="J9" s="24"/>
      <c r="K9" s="24"/>
      <c r="L9" s="24"/>
      <c r="M9" s="24"/>
      <c r="N9" s="24"/>
      <c r="O9" s="25" t="s">
        <v>21</v>
      </c>
      <c r="P9" s="18" t="s">
        <v>23</v>
      </c>
    </row>
    <row r="10" spans="1:16">
      <c r="A10" s="27"/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22"/>
      <c r="I10" s="1" t="s">
        <v>13</v>
      </c>
      <c r="J10" s="1" t="s">
        <v>14</v>
      </c>
      <c r="K10" s="1" t="s">
        <v>15</v>
      </c>
      <c r="L10" s="1" t="s">
        <v>16</v>
      </c>
      <c r="M10" s="1" t="s">
        <v>17</v>
      </c>
      <c r="N10" s="2" t="s">
        <v>18</v>
      </c>
      <c r="O10" s="25"/>
      <c r="P10" s="18"/>
    </row>
    <row r="11" spans="1:16">
      <c r="A11" s="1">
        <f>SUM(H11,O11,P11)</f>
        <v>0</v>
      </c>
      <c r="B11" s="1">
        <f>COUNTIFS('a&amp;b'!$E:$E,"男性",'a&amp;b'!$F:$F,"1年生",'a&amp;b'!$M:$M,"✔") + B7</f>
        <v>0</v>
      </c>
      <c r="C11" s="1">
        <f>COUNTIFS('a&amp;b'!$E:$E,"男性",'a&amp;b'!$F:$F,"2年生",'a&amp;b'!$M:$M,"✔") + C7</f>
        <v>0</v>
      </c>
      <c r="D11" s="1">
        <f>COUNTIFS('a&amp;b'!$E:$E,"男性",'a&amp;b'!$F:$F,"3年生",'a&amp;b'!$M:$M,"✔") + D7</f>
        <v>0</v>
      </c>
      <c r="E11" s="1">
        <f>COUNTIFS('a&amp;b'!$E:$E,"男性",'a&amp;b'!$F:$F,"4年生",'a&amp;b'!$M:$M,"✔") + E7</f>
        <v>0</v>
      </c>
      <c r="F11" s="1">
        <f>COUNTIFS('a&amp;b'!$E:$E,"男性",'a&amp;b'!$F:$F,"5年生",'a&amp;b'!$M:$M,"✔") + F7</f>
        <v>0</v>
      </c>
      <c r="G11" s="1">
        <f>COUNTIFS('a&amp;b'!$E:$E,"男性",'a&amp;b'!$F:$F,"6年生",'a&amp;b'!$M:$M,"✔") + G7</f>
        <v>0</v>
      </c>
      <c r="H11" s="1">
        <f>SUM(B11:G11)</f>
        <v>0</v>
      </c>
      <c r="I11" s="1">
        <f>COUNTIFS('a&amp;b'!$E:$E,"女性",'a&amp;b'!$F:$F,"1年生",'a&amp;b'!$M:$M,"✔") + I7</f>
        <v>0</v>
      </c>
      <c r="J11" s="1">
        <f>COUNTIFS('a&amp;b'!$E:$E,"女性",'a&amp;b'!$F:$F,"2年生",'a&amp;b'!$M:$M,"✔") + J7</f>
        <v>0</v>
      </c>
      <c r="K11" s="1">
        <f>COUNTIFS('a&amp;b'!$E:$E,"女性",'a&amp;b'!$F:$F,"3年生",'a&amp;b'!$M:$M,"✔") + K7</f>
        <v>0</v>
      </c>
      <c r="L11" s="1">
        <f>COUNTIFS('a&amp;b'!$E:$E,"女性",'a&amp;b'!$F:$F,"4年生",'a&amp;b'!$M:$M,"✔") + L7</f>
        <v>0</v>
      </c>
      <c r="M11" s="1">
        <f>COUNTIFS('a&amp;b'!$E:$E,"女性",'a&amp;b'!$F:$F,"5年生",'a&amp;b'!$M:$M,"✔") + M7</f>
        <v>0</v>
      </c>
      <c r="N11" s="1">
        <f>COUNTIFS('a&amp;b'!$E:$E,"女性",'a&amp;b'!$F:$F,"6年生",'a&amp;b'!$M:$M,"✔") + N7</f>
        <v>0</v>
      </c>
      <c r="O11" s="1">
        <f>SUM(I11:N11)</f>
        <v>0</v>
      </c>
      <c r="P11" s="1">
        <f>COUNTIFS('a&amp;b'!$E:$E,"男性",'a&amp;b'!$F:$F,"",'a&amp;b'!$M:$M,"✔") + P7</f>
        <v>0</v>
      </c>
    </row>
    <row r="13" spans="1:16">
      <c r="A13" t="s">
        <v>30</v>
      </c>
    </row>
  </sheetData>
  <mergeCells count="17">
    <mergeCell ref="P9:P10"/>
    <mergeCell ref="A9:A10"/>
    <mergeCell ref="B9:G9"/>
    <mergeCell ref="H9:H10"/>
    <mergeCell ref="I9:N9"/>
    <mergeCell ref="O9:O10"/>
    <mergeCell ref="A5:A6"/>
    <mergeCell ref="P1:P2"/>
    <mergeCell ref="B5:G5"/>
    <mergeCell ref="H5:H6"/>
    <mergeCell ref="I5:N5"/>
    <mergeCell ref="O5:O6"/>
    <mergeCell ref="B1:G1"/>
    <mergeCell ref="A1:A2"/>
    <mergeCell ref="I1:N1"/>
    <mergeCell ref="H1:H2"/>
    <mergeCell ref="O1:O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34E9-D63F-4F61-B43B-D1C633E495CF}">
  <dimension ref="A1:M70"/>
  <sheetViews>
    <sheetView workbookViewId="0">
      <selection activeCell="C9" sqref="C9"/>
    </sheetView>
  </sheetViews>
  <sheetFormatPr defaultRowHeight="18"/>
  <cols>
    <col min="1" max="1" width="3.8984375" bestFit="1" customWidth="1"/>
    <col min="2" max="2" width="15.796875" bestFit="1" customWidth="1"/>
    <col min="3" max="3" width="19.296875" bestFit="1" customWidth="1"/>
    <col min="4" max="4" width="8.8984375" hidden="1" customWidth="1"/>
    <col min="5" max="5" width="5.19921875" bestFit="1" customWidth="1"/>
    <col min="6" max="6" width="5.8984375" bestFit="1" customWidth="1"/>
    <col min="7" max="7" width="33.796875" bestFit="1" customWidth="1"/>
    <col min="8" max="8" width="29.59765625" bestFit="1" customWidth="1"/>
    <col min="9" max="9" width="18.19921875" style="15" bestFit="1" customWidth="1"/>
    <col min="10" max="10" width="51.09765625" hidden="1" customWidth="1"/>
    <col min="11" max="11" width="64.8984375" hidden="1" customWidth="1"/>
    <col min="12" max="12" width="64" hidden="1" customWidth="1"/>
    <col min="13" max="13" width="8.3984375" bestFit="1" customWidth="1"/>
  </cols>
  <sheetData>
    <row r="1" spans="1:13">
      <c r="A1" s="10" t="s">
        <v>28</v>
      </c>
      <c r="B1" s="11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3" t="s">
        <v>7</v>
      </c>
      <c r="J1" s="8" t="s">
        <v>8</v>
      </c>
      <c r="K1" s="8" t="s">
        <v>9</v>
      </c>
      <c r="L1" s="8" t="s">
        <v>10</v>
      </c>
      <c r="M1" s="4" t="s">
        <v>24</v>
      </c>
    </row>
    <row r="2" spans="1:13">
      <c r="A2" s="1"/>
      <c r="B2" s="1"/>
      <c r="C2" s="1"/>
      <c r="D2" s="1"/>
      <c r="E2" s="1"/>
      <c r="F2" s="1"/>
      <c r="G2" s="1"/>
      <c r="H2" s="1"/>
      <c r="I2" s="14"/>
      <c r="M2" s="6"/>
    </row>
    <row r="3" spans="1:13">
      <c r="A3" s="1"/>
      <c r="B3" s="1"/>
      <c r="C3" s="1"/>
      <c r="D3" s="1"/>
      <c r="E3" s="1"/>
      <c r="F3" s="1"/>
      <c r="G3" s="1"/>
      <c r="H3" s="1"/>
      <c r="I3" s="14"/>
      <c r="M3" s="6"/>
    </row>
    <row r="4" spans="1:13">
      <c r="A4" s="1"/>
      <c r="B4" s="1"/>
      <c r="C4" s="1"/>
      <c r="D4" s="1"/>
      <c r="E4" s="1"/>
      <c r="F4" s="1"/>
      <c r="G4" s="1"/>
      <c r="H4" s="1"/>
      <c r="I4" s="14"/>
      <c r="M4" s="6"/>
    </row>
    <row r="5" spans="1:13">
      <c r="A5" s="1"/>
      <c r="B5" s="1"/>
      <c r="C5" s="1"/>
      <c r="D5" s="1"/>
      <c r="E5" s="1"/>
      <c r="F5" s="1"/>
      <c r="G5" s="1"/>
      <c r="H5" s="1"/>
      <c r="I5" s="14"/>
      <c r="M5" s="6"/>
    </row>
    <row r="6" spans="1:13">
      <c r="A6" s="1"/>
      <c r="B6" s="1"/>
      <c r="C6" s="1"/>
      <c r="D6" s="1"/>
      <c r="E6" s="1"/>
      <c r="F6" s="1"/>
      <c r="G6" s="1"/>
      <c r="H6" s="1"/>
      <c r="I6" s="14"/>
      <c r="M6" s="6"/>
    </row>
    <row r="7" spans="1:13">
      <c r="A7" s="1"/>
      <c r="B7" s="1"/>
      <c r="C7" s="1"/>
      <c r="D7" s="1"/>
      <c r="E7" s="1"/>
      <c r="F7" s="1"/>
      <c r="G7" s="1"/>
      <c r="H7" s="1"/>
      <c r="I7" s="14"/>
      <c r="M7" s="6"/>
    </row>
    <row r="8" spans="1:13">
      <c r="A8" s="1"/>
      <c r="B8" s="1"/>
      <c r="C8" s="1"/>
      <c r="D8" s="1"/>
      <c r="E8" s="1"/>
      <c r="F8" s="1"/>
      <c r="G8" s="1"/>
      <c r="H8" s="1"/>
      <c r="I8" s="14"/>
      <c r="M8" s="6"/>
    </row>
    <row r="9" spans="1:13">
      <c r="A9" s="1"/>
      <c r="B9" s="1"/>
      <c r="C9" s="1"/>
      <c r="D9" s="1"/>
      <c r="E9" s="1"/>
      <c r="F9" s="1"/>
      <c r="G9" s="1"/>
      <c r="H9" s="1"/>
      <c r="I9" s="14"/>
      <c r="M9" s="6"/>
    </row>
    <row r="10" spans="1:13">
      <c r="A10" s="1"/>
      <c r="B10" s="1"/>
      <c r="C10" s="1"/>
      <c r="D10" s="1"/>
      <c r="E10" s="1"/>
      <c r="F10" s="1"/>
      <c r="G10" s="1"/>
      <c r="H10" s="1"/>
      <c r="I10" s="14"/>
      <c r="M10" s="6"/>
    </row>
    <row r="11" spans="1:13">
      <c r="A11" s="1"/>
      <c r="B11" s="1"/>
      <c r="C11" s="1"/>
      <c r="D11" s="1"/>
      <c r="E11" s="1"/>
      <c r="F11" s="1"/>
      <c r="G11" s="1"/>
      <c r="H11" s="1"/>
      <c r="I11" s="14"/>
      <c r="M11" s="6"/>
    </row>
    <row r="12" spans="1:13">
      <c r="A12" s="1"/>
      <c r="B12" s="1"/>
      <c r="C12" s="1"/>
      <c r="D12" s="1"/>
      <c r="E12" s="1"/>
      <c r="F12" s="1"/>
      <c r="G12" s="1"/>
      <c r="H12" s="1"/>
      <c r="I12" s="14"/>
      <c r="M12" s="6"/>
    </row>
    <row r="13" spans="1:13">
      <c r="A13" s="1"/>
      <c r="B13" s="1"/>
      <c r="C13" s="1"/>
      <c r="D13" s="1"/>
      <c r="E13" s="1"/>
      <c r="F13" s="1"/>
      <c r="G13" s="1"/>
      <c r="H13" s="1"/>
      <c r="I13" s="14"/>
      <c r="M13" s="6"/>
    </row>
    <row r="14" spans="1:13">
      <c r="A14" s="1"/>
      <c r="B14" s="1"/>
      <c r="C14" s="1"/>
      <c r="D14" s="1"/>
      <c r="E14" s="1"/>
      <c r="F14" s="1"/>
      <c r="G14" s="1"/>
      <c r="H14" s="1"/>
      <c r="I14" s="14"/>
      <c r="M14" s="6"/>
    </row>
    <row r="15" spans="1:13">
      <c r="A15" s="1"/>
      <c r="B15" s="1"/>
      <c r="C15" s="1"/>
      <c r="D15" s="1"/>
      <c r="E15" s="1"/>
      <c r="F15" s="1"/>
      <c r="G15" s="1"/>
      <c r="H15" s="1"/>
      <c r="I15" s="14"/>
      <c r="M15" s="6"/>
    </row>
    <row r="16" spans="1:13">
      <c r="A16" s="1"/>
      <c r="B16" s="1"/>
      <c r="C16" s="1"/>
      <c r="D16" s="1"/>
      <c r="E16" s="1"/>
      <c r="F16" s="1"/>
      <c r="G16" s="1"/>
      <c r="H16" s="1"/>
      <c r="I16" s="14"/>
      <c r="M16" s="6"/>
    </row>
    <row r="17" spans="1:13">
      <c r="A17" s="1"/>
      <c r="B17" s="1"/>
      <c r="C17" s="1"/>
      <c r="D17" s="1"/>
      <c r="E17" s="1"/>
      <c r="F17" s="1"/>
      <c r="G17" s="1"/>
      <c r="H17" s="1"/>
      <c r="I17" s="14"/>
      <c r="M17" s="6"/>
    </row>
    <row r="18" spans="1:13">
      <c r="A18" s="1"/>
      <c r="B18" s="1"/>
      <c r="C18" s="1"/>
      <c r="D18" s="1"/>
      <c r="E18" s="1"/>
      <c r="F18" s="1"/>
      <c r="G18" s="1"/>
      <c r="H18" s="1"/>
      <c r="I18" s="14"/>
      <c r="M18" s="6"/>
    </row>
    <row r="19" spans="1:13">
      <c r="A19" s="1"/>
      <c r="B19" s="1"/>
      <c r="C19" s="1"/>
      <c r="D19" s="1"/>
      <c r="E19" s="1"/>
      <c r="F19" s="1"/>
      <c r="G19" s="1"/>
      <c r="H19" s="1"/>
      <c r="I19" s="14"/>
      <c r="M19" s="6"/>
    </row>
    <row r="20" spans="1:13">
      <c r="A20" s="1"/>
      <c r="B20" s="1"/>
      <c r="C20" s="1"/>
      <c r="D20" s="1"/>
      <c r="E20" s="1"/>
      <c r="F20" s="1"/>
      <c r="G20" s="1"/>
      <c r="H20" s="1"/>
      <c r="I20" s="14"/>
      <c r="M20" s="6"/>
    </row>
    <row r="21" spans="1:13">
      <c r="A21" s="1"/>
      <c r="B21" s="1"/>
      <c r="C21" s="1"/>
      <c r="D21" s="1"/>
      <c r="E21" s="1"/>
      <c r="F21" s="1"/>
      <c r="G21" s="1"/>
      <c r="H21" s="1"/>
      <c r="I21" s="14"/>
      <c r="M21" s="6"/>
    </row>
    <row r="22" spans="1:13">
      <c r="A22" s="1"/>
      <c r="B22" s="1"/>
      <c r="C22" s="1"/>
      <c r="D22" s="1"/>
      <c r="E22" s="1"/>
      <c r="F22" s="1"/>
      <c r="G22" s="1"/>
      <c r="H22" s="1"/>
      <c r="I22" s="14"/>
      <c r="M22" s="6"/>
    </row>
    <row r="23" spans="1:13">
      <c r="A23" s="1"/>
      <c r="B23" s="1"/>
      <c r="C23" s="1"/>
      <c r="D23" s="1"/>
      <c r="E23" s="1"/>
      <c r="F23" s="1"/>
      <c r="G23" s="1"/>
      <c r="H23" s="1"/>
      <c r="I23" s="14"/>
      <c r="M23" s="6"/>
    </row>
    <row r="24" spans="1:13">
      <c r="A24" s="1"/>
      <c r="B24" s="1"/>
      <c r="C24" s="1"/>
      <c r="D24" s="1"/>
      <c r="E24" s="1"/>
      <c r="F24" s="1"/>
      <c r="G24" s="1"/>
      <c r="H24" s="1"/>
      <c r="I24" s="14"/>
      <c r="M24" s="6"/>
    </row>
    <row r="25" spans="1:13">
      <c r="A25" s="1"/>
      <c r="B25" s="1"/>
      <c r="C25" s="1"/>
      <c r="D25" s="1"/>
      <c r="E25" s="1"/>
      <c r="F25" s="1"/>
      <c r="G25" s="1"/>
      <c r="H25" s="1"/>
      <c r="I25" s="14"/>
      <c r="M25" s="6"/>
    </row>
    <row r="26" spans="1:13">
      <c r="A26" s="1"/>
      <c r="B26" s="1"/>
      <c r="C26" s="1"/>
      <c r="D26" s="1"/>
      <c r="E26" s="1"/>
      <c r="F26" s="1"/>
      <c r="G26" s="1"/>
      <c r="H26" s="1"/>
      <c r="I26" s="14"/>
      <c r="M26" s="6"/>
    </row>
    <row r="27" spans="1:13">
      <c r="A27" s="1"/>
      <c r="B27" s="1"/>
      <c r="C27" s="1"/>
      <c r="D27" s="1"/>
      <c r="E27" s="1"/>
      <c r="F27" s="1"/>
      <c r="G27" s="1"/>
      <c r="H27" s="1"/>
      <c r="I27" s="14"/>
      <c r="M27" s="6"/>
    </row>
    <row r="28" spans="1:13">
      <c r="A28" s="1"/>
      <c r="B28" s="1"/>
      <c r="C28" s="1"/>
      <c r="D28" s="1"/>
      <c r="E28" s="1"/>
      <c r="F28" s="1"/>
      <c r="G28" s="1"/>
      <c r="H28" s="1"/>
      <c r="I28" s="14"/>
      <c r="M28" s="6"/>
    </row>
    <row r="29" spans="1:13">
      <c r="A29" s="1"/>
      <c r="B29" s="1"/>
      <c r="C29" s="1"/>
      <c r="D29" s="1"/>
      <c r="E29" s="1"/>
      <c r="F29" s="1"/>
      <c r="G29" s="1"/>
      <c r="H29" s="1"/>
      <c r="I29" s="14"/>
      <c r="M29" s="6"/>
    </row>
    <row r="30" spans="1:13">
      <c r="A30" s="1"/>
      <c r="B30" s="1"/>
      <c r="C30" s="1"/>
      <c r="D30" s="1"/>
      <c r="E30" s="1"/>
      <c r="F30" s="1"/>
      <c r="G30" s="1"/>
      <c r="H30" s="1"/>
      <c r="I30" s="14"/>
      <c r="M30" s="6"/>
    </row>
    <row r="31" spans="1:13">
      <c r="A31" s="1"/>
      <c r="B31" s="1"/>
      <c r="C31" s="1"/>
      <c r="D31" s="1"/>
      <c r="E31" s="1"/>
      <c r="F31" s="1"/>
      <c r="G31" s="1"/>
      <c r="H31" s="1"/>
      <c r="I31" s="14"/>
      <c r="M31" s="6"/>
    </row>
    <row r="32" spans="1:13">
      <c r="A32" s="1"/>
      <c r="B32" s="1"/>
      <c r="C32" s="1"/>
      <c r="D32" s="1"/>
      <c r="E32" s="1"/>
      <c r="F32" s="1"/>
      <c r="G32" s="1"/>
      <c r="H32" s="1"/>
      <c r="I32" s="14"/>
      <c r="M32" s="6"/>
    </row>
    <row r="33" spans="1:13">
      <c r="A33" s="1"/>
      <c r="B33" s="1"/>
      <c r="C33" s="1"/>
      <c r="D33" s="1"/>
      <c r="E33" s="1"/>
      <c r="F33" s="1"/>
      <c r="G33" s="1"/>
      <c r="H33" s="1"/>
      <c r="I33" s="14"/>
      <c r="M33" s="6"/>
    </row>
    <row r="34" spans="1:13">
      <c r="A34" s="1"/>
      <c r="B34" s="1"/>
      <c r="C34" s="1"/>
      <c r="D34" s="1"/>
      <c r="E34" s="1"/>
      <c r="F34" s="1"/>
      <c r="G34" s="1"/>
      <c r="H34" s="1"/>
      <c r="I34" s="14"/>
      <c r="M34" s="6"/>
    </row>
    <row r="35" spans="1:13">
      <c r="A35" s="1"/>
      <c r="B35" s="1"/>
      <c r="C35" s="1"/>
      <c r="D35" s="1"/>
      <c r="E35" s="1"/>
      <c r="F35" s="1"/>
      <c r="G35" s="1"/>
      <c r="H35" s="1"/>
      <c r="I35" s="14"/>
      <c r="M35" s="6"/>
    </row>
    <row r="36" spans="1:13">
      <c r="A36" s="1"/>
      <c r="B36" s="1"/>
      <c r="C36" s="1"/>
      <c r="D36" s="1"/>
      <c r="E36" s="1"/>
      <c r="F36" s="1"/>
      <c r="G36" s="1"/>
      <c r="H36" s="1"/>
      <c r="I36" s="14"/>
      <c r="M36" s="6"/>
    </row>
    <row r="37" spans="1:13">
      <c r="A37" s="1"/>
      <c r="B37" s="1"/>
      <c r="C37" s="1"/>
      <c r="D37" s="1"/>
      <c r="E37" s="1"/>
      <c r="F37" s="1"/>
      <c r="G37" s="1"/>
      <c r="H37" s="1"/>
      <c r="I37" s="14"/>
      <c r="M37" s="6"/>
    </row>
    <row r="38" spans="1:13">
      <c r="A38" s="1"/>
      <c r="B38" s="1"/>
      <c r="C38" s="1"/>
      <c r="D38" s="1"/>
      <c r="E38" s="1"/>
      <c r="F38" s="1"/>
      <c r="G38" s="1"/>
      <c r="H38" s="1"/>
      <c r="I38" s="14"/>
      <c r="M38" s="6"/>
    </row>
    <row r="39" spans="1:13">
      <c r="A39" s="1"/>
      <c r="B39" s="1"/>
      <c r="C39" s="1"/>
      <c r="D39" s="1"/>
      <c r="E39" s="1"/>
      <c r="F39" s="1"/>
      <c r="G39" s="1"/>
      <c r="H39" s="1"/>
      <c r="I39" s="14"/>
      <c r="M39" s="6"/>
    </row>
    <row r="40" spans="1:13">
      <c r="A40" s="1"/>
      <c r="B40" s="1"/>
      <c r="C40" s="1"/>
      <c r="D40" s="1"/>
      <c r="E40" s="1"/>
      <c r="F40" s="1"/>
      <c r="G40" s="1"/>
      <c r="H40" s="1"/>
      <c r="I40" s="14"/>
      <c r="M40" s="6"/>
    </row>
    <row r="41" spans="1:13">
      <c r="A41" s="1"/>
      <c r="B41" s="1"/>
      <c r="C41" s="1"/>
      <c r="D41" s="1"/>
      <c r="E41" s="1"/>
      <c r="F41" s="1"/>
      <c r="G41" s="1"/>
      <c r="H41" s="1"/>
      <c r="I41" s="14"/>
      <c r="M41" s="6"/>
    </row>
    <row r="42" spans="1:13">
      <c r="A42" s="1"/>
      <c r="B42" s="1"/>
      <c r="C42" s="1"/>
      <c r="D42" s="1"/>
      <c r="E42" s="1"/>
      <c r="F42" s="1"/>
      <c r="G42" s="1"/>
      <c r="H42" s="1"/>
      <c r="I42" s="14"/>
      <c r="M42" s="6"/>
    </row>
    <row r="43" spans="1:13">
      <c r="A43" s="1"/>
      <c r="B43" s="1"/>
      <c r="C43" s="1"/>
      <c r="D43" s="1"/>
      <c r="E43" s="1"/>
      <c r="F43" s="1"/>
      <c r="G43" s="1"/>
      <c r="H43" s="1"/>
      <c r="I43" s="14"/>
      <c r="M43" s="6"/>
    </row>
    <row r="44" spans="1:13">
      <c r="A44" s="1"/>
      <c r="B44" s="1"/>
      <c r="C44" s="1"/>
      <c r="D44" s="1"/>
      <c r="E44" s="1"/>
      <c r="F44" s="1"/>
      <c r="G44" s="1"/>
      <c r="H44" s="1"/>
      <c r="I44" s="14"/>
      <c r="M44" s="6"/>
    </row>
    <row r="45" spans="1:13">
      <c r="A45" s="1"/>
      <c r="B45" s="1"/>
      <c r="C45" s="1"/>
      <c r="D45" s="1"/>
      <c r="E45" s="1"/>
      <c r="F45" s="1"/>
      <c r="G45" s="1"/>
      <c r="H45" s="1"/>
      <c r="I45" s="14"/>
      <c r="M45" s="6"/>
    </row>
    <row r="46" spans="1:13">
      <c r="A46" s="1"/>
      <c r="B46" s="1"/>
      <c r="C46" s="1"/>
      <c r="D46" s="1"/>
      <c r="E46" s="1"/>
      <c r="F46" s="1"/>
      <c r="G46" s="1"/>
      <c r="H46" s="1"/>
      <c r="I46" s="14"/>
      <c r="M46" s="6"/>
    </row>
    <row r="47" spans="1:13">
      <c r="A47" s="1"/>
      <c r="B47" s="1"/>
      <c r="C47" s="1"/>
      <c r="D47" s="1"/>
      <c r="E47" s="1"/>
      <c r="F47" s="1"/>
      <c r="G47" s="1"/>
      <c r="H47" s="1"/>
      <c r="I47" s="14"/>
      <c r="M47" s="6"/>
    </row>
    <row r="48" spans="1:13">
      <c r="A48" s="1"/>
      <c r="B48" s="1"/>
      <c r="C48" s="1"/>
      <c r="D48" s="1"/>
      <c r="E48" s="1"/>
      <c r="F48" s="1"/>
      <c r="G48" s="1"/>
      <c r="H48" s="1"/>
      <c r="I48" s="14"/>
      <c r="M48" s="6"/>
    </row>
    <row r="49" spans="1:13">
      <c r="A49" s="1"/>
      <c r="B49" s="1"/>
      <c r="C49" s="1"/>
      <c r="D49" s="1"/>
      <c r="E49" s="1"/>
      <c r="F49" s="1"/>
      <c r="G49" s="1"/>
      <c r="H49" s="1"/>
      <c r="I49" s="14"/>
      <c r="M49" s="6"/>
    </row>
    <row r="50" spans="1:13">
      <c r="A50" s="1"/>
      <c r="B50" s="1"/>
      <c r="C50" s="1"/>
      <c r="D50" s="1"/>
      <c r="E50" s="1"/>
      <c r="F50" s="1"/>
      <c r="G50" s="1"/>
      <c r="H50" s="1"/>
      <c r="I50" s="14"/>
      <c r="M50" s="6"/>
    </row>
    <row r="51" spans="1:13">
      <c r="A51" s="1"/>
      <c r="B51" s="1"/>
      <c r="C51" s="1"/>
      <c r="D51" s="1"/>
      <c r="E51" s="1"/>
      <c r="F51" s="1"/>
      <c r="G51" s="1"/>
      <c r="H51" s="1"/>
      <c r="I51" s="14"/>
      <c r="M51" s="6"/>
    </row>
    <row r="52" spans="1:13">
      <c r="A52" s="1"/>
      <c r="B52" s="1"/>
      <c r="C52" s="1"/>
      <c r="D52" s="1"/>
      <c r="E52" s="1"/>
      <c r="F52" s="1"/>
      <c r="G52" s="1"/>
      <c r="H52" s="1"/>
      <c r="I52" s="14"/>
      <c r="M52" s="6"/>
    </row>
    <row r="53" spans="1:13">
      <c r="A53" s="1"/>
      <c r="B53" s="1"/>
      <c r="C53" s="1"/>
      <c r="D53" s="1"/>
      <c r="E53" s="1"/>
      <c r="F53" s="1"/>
      <c r="G53" s="1"/>
      <c r="H53" s="1"/>
      <c r="I53" s="14"/>
      <c r="M53" s="6"/>
    </row>
    <row r="54" spans="1:13">
      <c r="A54" s="1"/>
      <c r="B54" s="1"/>
      <c r="C54" s="1"/>
      <c r="D54" s="1"/>
      <c r="E54" s="1"/>
      <c r="F54" s="1"/>
      <c r="G54" s="1"/>
      <c r="H54" s="1"/>
      <c r="I54" s="14"/>
      <c r="M54" s="6"/>
    </row>
    <row r="55" spans="1:13">
      <c r="A55" s="1"/>
      <c r="B55" s="1"/>
      <c r="C55" s="1"/>
      <c r="D55" s="1"/>
      <c r="E55" s="1"/>
      <c r="F55" s="1"/>
      <c r="G55" s="1"/>
      <c r="H55" s="1"/>
      <c r="I55" s="14"/>
      <c r="M55" s="6"/>
    </row>
    <row r="56" spans="1:13">
      <c r="A56" s="1"/>
      <c r="B56" s="1"/>
      <c r="C56" s="1"/>
      <c r="D56" s="1"/>
      <c r="E56" s="1"/>
      <c r="F56" s="1"/>
      <c r="G56" s="1"/>
      <c r="H56" s="1"/>
      <c r="I56" s="14"/>
      <c r="M56" s="6"/>
    </row>
    <row r="57" spans="1:13">
      <c r="A57" s="1"/>
      <c r="B57" s="1"/>
      <c r="C57" s="1"/>
      <c r="D57" s="1"/>
      <c r="E57" s="1"/>
      <c r="F57" s="1"/>
      <c r="G57" s="1"/>
      <c r="H57" s="1"/>
      <c r="I57" s="14"/>
      <c r="M57" s="6"/>
    </row>
    <row r="58" spans="1:13">
      <c r="A58" s="1"/>
      <c r="B58" s="1"/>
      <c r="C58" s="1"/>
      <c r="D58" s="1"/>
      <c r="E58" s="1"/>
      <c r="F58" s="1"/>
      <c r="G58" s="1"/>
      <c r="H58" s="1"/>
      <c r="I58" s="14"/>
      <c r="M58" s="6"/>
    </row>
    <row r="59" spans="1:13">
      <c r="A59" s="1"/>
      <c r="B59" s="1"/>
      <c r="C59" s="1"/>
      <c r="D59" s="1"/>
      <c r="E59" s="1"/>
      <c r="F59" s="1"/>
      <c r="G59" s="1"/>
      <c r="H59" s="1"/>
      <c r="I59" s="14"/>
      <c r="M59" s="6"/>
    </row>
    <row r="60" spans="1:13">
      <c r="A60" s="1"/>
      <c r="B60" s="1"/>
      <c r="C60" s="1"/>
      <c r="D60" s="1"/>
      <c r="E60" s="1"/>
      <c r="F60" s="1"/>
      <c r="G60" s="1"/>
      <c r="H60" s="1"/>
      <c r="I60" s="14"/>
      <c r="M60" s="6"/>
    </row>
    <row r="61" spans="1:13">
      <c r="A61" s="1"/>
      <c r="B61" s="1"/>
      <c r="C61" s="1"/>
      <c r="D61" s="1"/>
      <c r="E61" s="1"/>
      <c r="F61" s="1"/>
      <c r="G61" s="1"/>
      <c r="H61" s="1"/>
      <c r="I61" s="14"/>
      <c r="M61" s="6"/>
    </row>
    <row r="62" spans="1:13">
      <c r="A62" s="1"/>
      <c r="B62" s="1"/>
      <c r="C62" s="1"/>
      <c r="D62" s="1"/>
      <c r="E62" s="1"/>
      <c r="F62" s="1"/>
      <c r="G62" s="1"/>
      <c r="H62" s="1"/>
      <c r="I62" s="14"/>
      <c r="M62" s="6"/>
    </row>
    <row r="63" spans="1:13">
      <c r="A63" s="1"/>
      <c r="B63" s="1"/>
      <c r="C63" s="1"/>
      <c r="D63" s="1"/>
      <c r="E63" s="1"/>
      <c r="F63" s="1"/>
      <c r="G63" s="1"/>
      <c r="H63" s="1"/>
      <c r="I63" s="14"/>
      <c r="M63" s="6"/>
    </row>
    <row r="64" spans="1:13">
      <c r="A64" s="1"/>
      <c r="B64" s="1"/>
      <c r="C64" s="1"/>
      <c r="D64" s="1"/>
      <c r="E64" s="1"/>
      <c r="F64" s="1"/>
      <c r="G64" s="1"/>
      <c r="H64" s="1"/>
      <c r="I64" s="14"/>
      <c r="M64" s="6"/>
    </row>
    <row r="65" spans="1:13">
      <c r="A65" s="1"/>
      <c r="B65" s="1"/>
      <c r="C65" s="1"/>
      <c r="D65" s="1"/>
      <c r="E65" s="1"/>
      <c r="F65" s="1"/>
      <c r="G65" s="1"/>
      <c r="H65" s="1"/>
      <c r="I65" s="14"/>
      <c r="M65" s="6"/>
    </row>
    <row r="66" spans="1:13">
      <c r="A66" s="1"/>
      <c r="B66" s="1"/>
      <c r="C66" s="1"/>
      <c r="D66" s="1"/>
      <c r="E66" s="1"/>
      <c r="F66" s="1"/>
      <c r="G66" s="1"/>
      <c r="H66" s="1"/>
      <c r="I66" s="14"/>
      <c r="M66" s="6"/>
    </row>
    <row r="67" spans="1:13">
      <c r="A67" s="1"/>
      <c r="B67" s="1"/>
      <c r="C67" s="1"/>
      <c r="D67" s="1"/>
      <c r="E67" s="1"/>
      <c r="F67" s="1"/>
      <c r="G67" s="1"/>
      <c r="H67" s="1"/>
      <c r="I67" s="14"/>
      <c r="M67" s="6"/>
    </row>
    <row r="68" spans="1:13">
      <c r="A68" s="1"/>
      <c r="B68" s="1"/>
      <c r="C68" s="1"/>
      <c r="D68" s="1"/>
      <c r="E68" s="1"/>
      <c r="F68" s="1"/>
      <c r="G68" s="1"/>
      <c r="H68" s="1"/>
      <c r="I68" s="14"/>
      <c r="M68" s="6"/>
    </row>
    <row r="69" spans="1:13">
      <c r="A69" s="1"/>
      <c r="B69" s="1"/>
      <c r="C69" s="1"/>
      <c r="D69" s="1"/>
      <c r="E69" s="1"/>
      <c r="F69" s="1"/>
      <c r="G69" s="1"/>
      <c r="H69" s="1"/>
      <c r="I69" s="14"/>
      <c r="M69" s="6"/>
    </row>
    <row r="70" spans="1:13">
      <c r="A70" s="1"/>
      <c r="B70" s="1"/>
      <c r="C70" s="1"/>
      <c r="D70" s="1"/>
      <c r="E70" s="1"/>
      <c r="F70" s="1"/>
      <c r="G70" s="1"/>
      <c r="H70" s="1"/>
      <c r="I70" s="14"/>
      <c r="M70" s="6"/>
    </row>
  </sheetData>
  <autoFilter ref="A1:M1" xr:uid="{408534E9-D63F-4F61-B43B-D1C633E495CF}">
    <sortState xmlns:xlrd2="http://schemas.microsoft.com/office/spreadsheetml/2017/richdata2" ref="A2:M70">
      <sortCondition descending="1" ref="E1"/>
    </sortState>
  </autoFilter>
  <phoneticPr fontId="1"/>
  <conditionalFormatting sqref="M1:M1048576">
    <cfRule type="cellIs" dxfId="2" priority="1" operator="equal">
      <formula>"✔"</formula>
    </cfRule>
  </conditionalFormatting>
  <dataValidations count="1">
    <dataValidation type="list" allowBlank="1" showInputMessage="1" showErrorMessage="1" sqref="M2:M63 M67:M69" xr:uid="{B4FAC4B9-3A42-4A07-820F-874D2B7D86F3}">
      <formula1>"-,✔"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F198-B494-4E58-8A02-F030BDAB3B1C}">
  <dimension ref="A1:M70"/>
  <sheetViews>
    <sheetView workbookViewId="0">
      <selection activeCell="M2" sqref="M2"/>
    </sheetView>
  </sheetViews>
  <sheetFormatPr defaultRowHeight="18"/>
  <cols>
    <col min="1" max="1" width="4.19921875" bestFit="1" customWidth="1"/>
    <col min="2" max="2" width="15.69921875" bestFit="1" customWidth="1"/>
    <col min="3" max="3" width="19.09765625" bestFit="1" customWidth="1"/>
    <col min="4" max="5" width="5.19921875" bestFit="1" customWidth="1"/>
    <col min="6" max="6" width="6.19921875" customWidth="1"/>
    <col min="7" max="7" width="33.5" bestFit="1" customWidth="1"/>
    <col min="8" max="8" width="22.296875" bestFit="1" customWidth="1"/>
    <col min="9" max="9" width="18.09765625" bestFit="1" customWidth="1"/>
    <col min="10" max="10" width="50.69921875" bestFit="1" customWidth="1"/>
    <col min="11" max="11" width="64.3984375" bestFit="1" customWidth="1"/>
    <col min="12" max="12" width="63.3984375" bestFit="1" customWidth="1"/>
    <col min="13" max="13" width="14" bestFit="1" customWidth="1"/>
  </cols>
  <sheetData>
    <row r="1" spans="1:13" s="3" customFormat="1">
      <c r="A1" s="9" t="s">
        <v>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4" t="s">
        <v>31</v>
      </c>
    </row>
    <row r="2" spans="1:13">
      <c r="A2" s="1"/>
      <c r="B2" s="1"/>
      <c r="C2" s="1"/>
      <c r="D2" s="1"/>
      <c r="E2" s="6" t="s">
        <v>25</v>
      </c>
      <c r="F2" s="6" t="s">
        <v>32</v>
      </c>
      <c r="G2" s="1"/>
      <c r="H2" s="1"/>
      <c r="I2" s="1"/>
      <c r="J2" s="6" t="s">
        <v>29</v>
      </c>
      <c r="K2" s="6" t="s">
        <v>29</v>
      </c>
      <c r="L2" s="6" t="s">
        <v>29</v>
      </c>
      <c r="M2" s="6" t="s">
        <v>25</v>
      </c>
    </row>
    <row r="3" spans="1:13">
      <c r="A3" s="1"/>
      <c r="B3" s="1"/>
      <c r="C3" s="1"/>
      <c r="D3" s="1"/>
      <c r="E3" s="6" t="s">
        <v>25</v>
      </c>
      <c r="F3" s="6" t="s">
        <v>32</v>
      </c>
      <c r="G3" s="1"/>
      <c r="H3" s="1"/>
      <c r="I3" s="1"/>
      <c r="J3" s="6" t="s">
        <v>29</v>
      </c>
      <c r="K3" s="6" t="s">
        <v>29</v>
      </c>
      <c r="L3" s="6" t="s">
        <v>29</v>
      </c>
      <c r="M3" s="6" t="s">
        <v>25</v>
      </c>
    </row>
    <row r="4" spans="1:13">
      <c r="A4" s="1"/>
      <c r="B4" s="1"/>
      <c r="C4" s="1"/>
      <c r="D4" s="1"/>
      <c r="E4" s="6" t="s">
        <v>25</v>
      </c>
      <c r="F4" s="6" t="s">
        <v>32</v>
      </c>
      <c r="G4" s="1"/>
      <c r="H4" s="1"/>
      <c r="I4" s="1"/>
      <c r="J4" s="6" t="s">
        <v>29</v>
      </c>
      <c r="K4" s="6" t="s">
        <v>29</v>
      </c>
      <c r="L4" s="6" t="s">
        <v>29</v>
      </c>
      <c r="M4" s="6" t="s">
        <v>25</v>
      </c>
    </row>
    <row r="5" spans="1:13">
      <c r="A5" s="1"/>
      <c r="B5" s="1"/>
      <c r="C5" s="1"/>
      <c r="D5" s="1"/>
      <c r="E5" s="6" t="s">
        <v>25</v>
      </c>
      <c r="F5" s="6" t="s">
        <v>32</v>
      </c>
      <c r="G5" s="1"/>
      <c r="H5" s="1"/>
      <c r="I5" s="1"/>
      <c r="J5" s="6" t="s">
        <v>29</v>
      </c>
      <c r="K5" s="6" t="s">
        <v>29</v>
      </c>
      <c r="L5" s="6" t="s">
        <v>29</v>
      </c>
      <c r="M5" s="6" t="s">
        <v>25</v>
      </c>
    </row>
    <row r="6" spans="1:13">
      <c r="A6" s="1"/>
      <c r="B6" s="1"/>
      <c r="C6" s="1"/>
      <c r="D6" s="1"/>
      <c r="E6" s="6" t="s">
        <v>25</v>
      </c>
      <c r="F6" s="6" t="s">
        <v>32</v>
      </c>
      <c r="G6" s="1"/>
      <c r="H6" s="1"/>
      <c r="I6" s="1"/>
      <c r="J6" s="6" t="s">
        <v>29</v>
      </c>
      <c r="K6" s="6" t="s">
        <v>29</v>
      </c>
      <c r="L6" s="6" t="s">
        <v>29</v>
      </c>
      <c r="M6" s="6" t="s">
        <v>25</v>
      </c>
    </row>
    <row r="7" spans="1:13">
      <c r="A7" s="1"/>
      <c r="B7" s="1"/>
      <c r="C7" s="1"/>
      <c r="D7" s="1"/>
      <c r="E7" s="6" t="s">
        <v>25</v>
      </c>
      <c r="F7" s="6" t="s">
        <v>32</v>
      </c>
      <c r="G7" s="1"/>
      <c r="H7" s="1"/>
      <c r="I7" s="1"/>
      <c r="J7" s="6" t="s">
        <v>29</v>
      </c>
      <c r="K7" s="6" t="s">
        <v>29</v>
      </c>
      <c r="L7" s="6" t="s">
        <v>29</v>
      </c>
      <c r="M7" s="6" t="s">
        <v>25</v>
      </c>
    </row>
    <row r="8" spans="1:13">
      <c r="A8" s="1"/>
      <c r="B8" s="1"/>
      <c r="C8" s="1"/>
      <c r="D8" s="1"/>
      <c r="E8" s="6" t="s">
        <v>25</v>
      </c>
      <c r="F8" s="6" t="s">
        <v>32</v>
      </c>
      <c r="G8" s="1"/>
      <c r="H8" s="1"/>
      <c r="I8" s="1"/>
      <c r="J8" s="6" t="s">
        <v>29</v>
      </c>
      <c r="K8" s="6" t="s">
        <v>29</v>
      </c>
      <c r="L8" s="6" t="s">
        <v>29</v>
      </c>
      <c r="M8" s="6" t="s">
        <v>25</v>
      </c>
    </row>
    <row r="9" spans="1:13">
      <c r="A9" s="1"/>
      <c r="B9" s="1"/>
      <c r="C9" s="1"/>
      <c r="D9" s="1"/>
      <c r="E9" s="6" t="s">
        <v>25</v>
      </c>
      <c r="F9" s="6" t="s">
        <v>32</v>
      </c>
      <c r="G9" s="1"/>
      <c r="H9" s="1"/>
      <c r="I9" s="1"/>
      <c r="J9" s="6" t="s">
        <v>29</v>
      </c>
      <c r="K9" s="1"/>
      <c r="L9" s="1"/>
      <c r="M9" s="6" t="s">
        <v>25</v>
      </c>
    </row>
    <row r="10" spans="1:13">
      <c r="A10" s="1"/>
      <c r="B10" s="1"/>
      <c r="C10" s="1"/>
      <c r="D10" s="1"/>
      <c r="E10" s="6" t="s">
        <v>25</v>
      </c>
      <c r="F10" s="6" t="s">
        <v>32</v>
      </c>
      <c r="G10" s="1"/>
      <c r="H10" s="1"/>
      <c r="I10" s="1"/>
      <c r="J10" s="6" t="s">
        <v>29</v>
      </c>
      <c r="K10" s="1"/>
      <c r="L10" s="1"/>
      <c r="M10" s="6" t="s">
        <v>25</v>
      </c>
    </row>
    <row r="11" spans="1:13">
      <c r="A11" s="1"/>
      <c r="B11" s="1"/>
      <c r="C11" s="1"/>
      <c r="D11" s="1"/>
      <c r="E11" s="6" t="s">
        <v>25</v>
      </c>
      <c r="F11" s="6" t="s">
        <v>32</v>
      </c>
      <c r="G11" s="1"/>
      <c r="H11" s="1"/>
      <c r="I11" s="1"/>
      <c r="J11" s="6" t="s">
        <v>29</v>
      </c>
      <c r="K11" s="1"/>
      <c r="L11" s="1"/>
      <c r="M11" s="6" t="s">
        <v>25</v>
      </c>
    </row>
    <row r="12" spans="1:13">
      <c r="A12" s="1"/>
      <c r="B12" s="1"/>
      <c r="C12" s="1"/>
      <c r="D12" s="1"/>
      <c r="E12" s="6" t="s">
        <v>25</v>
      </c>
      <c r="F12" s="6" t="s">
        <v>32</v>
      </c>
      <c r="G12" s="1"/>
      <c r="H12" s="1"/>
      <c r="I12" s="1"/>
      <c r="J12" s="6" t="s">
        <v>29</v>
      </c>
      <c r="K12" s="1"/>
      <c r="L12" s="1"/>
      <c r="M12" s="6" t="s">
        <v>25</v>
      </c>
    </row>
    <row r="13" spans="1:13">
      <c r="A13" s="1"/>
      <c r="B13" s="1"/>
      <c r="C13" s="1"/>
      <c r="D13" s="1"/>
      <c r="E13" s="6" t="s">
        <v>25</v>
      </c>
      <c r="F13" s="6" t="s">
        <v>32</v>
      </c>
      <c r="G13" s="1"/>
      <c r="H13" s="1"/>
      <c r="I13" s="1"/>
      <c r="J13" s="6" t="s">
        <v>29</v>
      </c>
      <c r="K13" s="1"/>
      <c r="L13" s="1"/>
      <c r="M13" s="6" t="s">
        <v>25</v>
      </c>
    </row>
    <row r="14" spans="1:13">
      <c r="A14" s="1"/>
      <c r="B14" s="1"/>
      <c r="C14" s="1"/>
      <c r="D14" s="1"/>
      <c r="E14" s="6" t="s">
        <v>25</v>
      </c>
      <c r="F14" s="6" t="s">
        <v>32</v>
      </c>
      <c r="G14" s="1"/>
      <c r="H14" s="1"/>
      <c r="I14" s="1"/>
      <c r="J14" s="6" t="s">
        <v>29</v>
      </c>
      <c r="K14" s="1"/>
      <c r="L14" s="1"/>
      <c r="M14" s="6" t="s">
        <v>25</v>
      </c>
    </row>
    <row r="15" spans="1:13">
      <c r="A15" s="1"/>
      <c r="B15" s="1"/>
      <c r="C15" s="1"/>
      <c r="D15" s="1"/>
      <c r="E15" s="6" t="s">
        <v>25</v>
      </c>
      <c r="F15" s="6" t="s">
        <v>32</v>
      </c>
      <c r="G15" s="1"/>
      <c r="H15" s="1"/>
      <c r="I15" s="1"/>
      <c r="J15" s="6" t="s">
        <v>29</v>
      </c>
      <c r="K15" s="1"/>
      <c r="L15" s="1"/>
      <c r="M15" s="6" t="s">
        <v>25</v>
      </c>
    </row>
    <row r="16" spans="1:13">
      <c r="A16" s="1"/>
      <c r="B16" s="1"/>
      <c r="C16" s="1"/>
      <c r="D16" s="1"/>
      <c r="E16" s="6" t="s">
        <v>25</v>
      </c>
      <c r="F16" s="6" t="s">
        <v>32</v>
      </c>
      <c r="G16" s="1"/>
      <c r="H16" s="1"/>
      <c r="I16" s="1"/>
      <c r="J16" s="6" t="s">
        <v>29</v>
      </c>
      <c r="K16" s="1"/>
      <c r="L16" s="1"/>
      <c r="M16" s="6" t="s">
        <v>25</v>
      </c>
    </row>
    <row r="17" spans="1:13">
      <c r="A17" s="1"/>
      <c r="B17" s="1"/>
      <c r="C17" s="1"/>
      <c r="D17" s="1"/>
      <c r="E17" s="6" t="s">
        <v>25</v>
      </c>
      <c r="F17" s="6" t="s">
        <v>32</v>
      </c>
      <c r="G17" s="1"/>
      <c r="H17" s="1"/>
      <c r="I17" s="1"/>
      <c r="J17" s="6" t="s">
        <v>29</v>
      </c>
      <c r="K17" s="1"/>
      <c r="L17" s="1"/>
      <c r="M17" s="6" t="s">
        <v>25</v>
      </c>
    </row>
    <row r="18" spans="1:13">
      <c r="A18" s="1"/>
      <c r="B18" s="1"/>
      <c r="C18" s="1"/>
      <c r="D18" s="1"/>
      <c r="E18" s="6" t="s">
        <v>25</v>
      </c>
      <c r="F18" s="6" t="s">
        <v>32</v>
      </c>
      <c r="G18" s="1"/>
      <c r="H18" s="1"/>
      <c r="I18" s="1"/>
      <c r="J18" s="6" t="s">
        <v>29</v>
      </c>
      <c r="K18" s="1"/>
      <c r="L18" s="1"/>
      <c r="M18" s="6" t="s">
        <v>25</v>
      </c>
    </row>
    <row r="19" spans="1:13">
      <c r="A19" s="1"/>
      <c r="B19" s="1"/>
      <c r="C19" s="1"/>
      <c r="D19" s="1"/>
      <c r="E19" s="6" t="s">
        <v>25</v>
      </c>
      <c r="F19" s="6" t="s">
        <v>32</v>
      </c>
      <c r="G19" s="1"/>
      <c r="H19" s="1"/>
      <c r="I19" s="1"/>
      <c r="J19" s="6" t="s">
        <v>29</v>
      </c>
      <c r="K19" s="1"/>
      <c r="L19" s="1"/>
      <c r="M19" s="6" t="s">
        <v>25</v>
      </c>
    </row>
    <row r="20" spans="1:13">
      <c r="A20" s="1"/>
      <c r="B20" s="1"/>
      <c r="C20" s="1"/>
      <c r="D20" s="1"/>
      <c r="E20" s="6" t="s">
        <v>25</v>
      </c>
      <c r="F20" s="6" t="s">
        <v>32</v>
      </c>
      <c r="G20" s="1"/>
      <c r="H20" s="1"/>
      <c r="I20" s="1"/>
      <c r="J20" s="6" t="s">
        <v>29</v>
      </c>
      <c r="K20" s="1"/>
      <c r="L20" s="1"/>
      <c r="M20" s="6" t="s">
        <v>25</v>
      </c>
    </row>
    <row r="21" spans="1:13">
      <c r="A21" s="1"/>
      <c r="B21" s="1"/>
      <c r="C21" s="1"/>
      <c r="D21" s="1"/>
      <c r="E21" s="6" t="s">
        <v>25</v>
      </c>
      <c r="F21" s="6" t="s">
        <v>32</v>
      </c>
      <c r="G21" s="1"/>
      <c r="H21" s="1"/>
      <c r="I21" s="1"/>
      <c r="J21" s="6" t="s">
        <v>29</v>
      </c>
      <c r="K21" s="1"/>
      <c r="L21" s="1"/>
      <c r="M21" s="6" t="s">
        <v>25</v>
      </c>
    </row>
    <row r="22" spans="1:13">
      <c r="A22" s="1"/>
      <c r="B22" s="1"/>
      <c r="C22" s="1"/>
      <c r="D22" s="1"/>
      <c r="E22" s="6" t="s">
        <v>25</v>
      </c>
      <c r="F22" s="6" t="s">
        <v>32</v>
      </c>
      <c r="G22" s="1"/>
      <c r="H22" s="1"/>
      <c r="I22" s="1"/>
      <c r="J22" s="6" t="s">
        <v>29</v>
      </c>
      <c r="K22" s="1"/>
      <c r="L22" s="1"/>
      <c r="M22" s="6" t="s">
        <v>25</v>
      </c>
    </row>
    <row r="23" spans="1:13">
      <c r="A23" s="1"/>
      <c r="B23" s="1"/>
      <c r="C23" s="1"/>
      <c r="D23" s="1"/>
      <c r="E23" s="6" t="s">
        <v>25</v>
      </c>
      <c r="F23" s="6" t="s">
        <v>32</v>
      </c>
      <c r="G23" s="1"/>
      <c r="H23" s="1"/>
      <c r="I23" s="1"/>
      <c r="J23" s="6" t="s">
        <v>29</v>
      </c>
      <c r="K23" s="1"/>
      <c r="L23" s="1"/>
      <c r="M23" s="6" t="s">
        <v>25</v>
      </c>
    </row>
    <row r="24" spans="1:13">
      <c r="A24" s="1"/>
      <c r="B24" s="1"/>
      <c r="C24" s="1"/>
      <c r="D24" s="1"/>
      <c r="E24" s="6" t="s">
        <v>25</v>
      </c>
      <c r="F24" s="6" t="s">
        <v>32</v>
      </c>
      <c r="G24" s="1"/>
      <c r="H24" s="1"/>
      <c r="I24" s="1"/>
      <c r="J24" s="6" t="s">
        <v>29</v>
      </c>
      <c r="K24" s="1"/>
      <c r="L24" s="1"/>
      <c r="M24" s="6" t="s">
        <v>25</v>
      </c>
    </row>
    <row r="25" spans="1:13">
      <c r="A25" s="1"/>
      <c r="B25" s="1"/>
      <c r="C25" s="1"/>
      <c r="D25" s="1"/>
      <c r="E25" s="6" t="s">
        <v>25</v>
      </c>
      <c r="F25" s="6" t="s">
        <v>32</v>
      </c>
      <c r="G25" s="1"/>
      <c r="H25" s="1"/>
      <c r="I25" s="1"/>
      <c r="J25" s="6" t="s">
        <v>29</v>
      </c>
      <c r="K25" s="1"/>
      <c r="L25" s="1"/>
      <c r="M25" s="6" t="s">
        <v>25</v>
      </c>
    </row>
    <row r="26" spans="1:13">
      <c r="A26" s="1"/>
      <c r="B26" s="1"/>
      <c r="C26" s="1"/>
      <c r="D26" s="1"/>
      <c r="E26" s="6" t="s">
        <v>25</v>
      </c>
      <c r="F26" s="6" t="s">
        <v>32</v>
      </c>
      <c r="G26" s="1"/>
      <c r="H26" s="1"/>
      <c r="I26" s="1"/>
      <c r="J26" s="6" t="s">
        <v>29</v>
      </c>
      <c r="K26" s="1"/>
      <c r="L26" s="1"/>
      <c r="M26" s="6" t="s">
        <v>25</v>
      </c>
    </row>
    <row r="27" spans="1:13">
      <c r="A27" s="1"/>
      <c r="B27" s="1"/>
      <c r="C27" s="1"/>
      <c r="D27" s="1"/>
      <c r="E27" s="6" t="s">
        <v>25</v>
      </c>
      <c r="F27" s="6" t="s">
        <v>32</v>
      </c>
      <c r="G27" s="1"/>
      <c r="H27" s="1"/>
      <c r="I27" s="1"/>
      <c r="J27" s="6" t="s">
        <v>29</v>
      </c>
      <c r="K27" s="1"/>
      <c r="L27" s="1"/>
      <c r="M27" s="6" t="s">
        <v>25</v>
      </c>
    </row>
    <row r="28" spans="1:13">
      <c r="A28" s="1"/>
      <c r="B28" s="1"/>
      <c r="C28" s="1"/>
      <c r="D28" s="1"/>
      <c r="E28" s="6" t="s">
        <v>25</v>
      </c>
      <c r="F28" s="6" t="s">
        <v>32</v>
      </c>
      <c r="G28" s="1"/>
      <c r="H28" s="1"/>
      <c r="I28" s="1"/>
      <c r="J28" s="6" t="s">
        <v>29</v>
      </c>
      <c r="K28" s="1"/>
      <c r="L28" s="1"/>
      <c r="M28" s="6" t="s">
        <v>25</v>
      </c>
    </row>
    <row r="29" spans="1:13">
      <c r="A29" s="1"/>
      <c r="B29" s="1"/>
      <c r="C29" s="1"/>
      <c r="D29" s="1"/>
      <c r="E29" s="6" t="s">
        <v>25</v>
      </c>
      <c r="F29" s="6" t="s">
        <v>32</v>
      </c>
      <c r="G29" s="1"/>
      <c r="H29" s="1"/>
      <c r="I29" s="1"/>
      <c r="J29" s="6" t="s">
        <v>29</v>
      </c>
      <c r="K29" s="1"/>
      <c r="L29" s="1"/>
      <c r="M29" s="6" t="s">
        <v>25</v>
      </c>
    </row>
    <row r="30" spans="1:13">
      <c r="A30" s="1"/>
      <c r="B30" s="1"/>
      <c r="C30" s="1"/>
      <c r="D30" s="1"/>
      <c r="E30" s="6" t="s">
        <v>25</v>
      </c>
      <c r="F30" s="6" t="s">
        <v>32</v>
      </c>
      <c r="G30" s="1"/>
      <c r="H30" s="1"/>
      <c r="I30" s="1"/>
      <c r="J30" s="6" t="s">
        <v>29</v>
      </c>
      <c r="K30" s="1"/>
      <c r="L30" s="1"/>
      <c r="M30" s="6" t="s">
        <v>25</v>
      </c>
    </row>
    <row r="31" spans="1:13">
      <c r="A31" s="1"/>
      <c r="B31" s="1"/>
      <c r="C31" s="1"/>
      <c r="D31" s="1"/>
      <c r="E31" s="6" t="s">
        <v>25</v>
      </c>
      <c r="F31" s="6" t="s">
        <v>32</v>
      </c>
      <c r="G31" s="1"/>
      <c r="H31" s="1"/>
      <c r="I31" s="1"/>
      <c r="J31" s="6" t="s">
        <v>29</v>
      </c>
      <c r="K31" s="1"/>
      <c r="L31" s="1"/>
      <c r="M31" s="6" t="s">
        <v>25</v>
      </c>
    </row>
    <row r="32" spans="1:13">
      <c r="A32" s="1"/>
      <c r="B32" s="1"/>
      <c r="C32" s="1"/>
      <c r="D32" s="1"/>
      <c r="E32" s="6" t="s">
        <v>25</v>
      </c>
      <c r="F32" s="6" t="s">
        <v>32</v>
      </c>
      <c r="G32" s="1"/>
      <c r="H32" s="1"/>
      <c r="I32" s="1"/>
      <c r="J32" s="6" t="s">
        <v>29</v>
      </c>
      <c r="K32" s="1"/>
      <c r="L32" s="1"/>
      <c r="M32" s="6" t="s">
        <v>25</v>
      </c>
    </row>
    <row r="33" spans="13:13">
      <c r="M33" s="6" t="s">
        <v>25</v>
      </c>
    </row>
    <row r="34" spans="13:13">
      <c r="M34" s="6" t="s">
        <v>25</v>
      </c>
    </row>
    <row r="35" spans="13:13">
      <c r="M35" s="6" t="s">
        <v>25</v>
      </c>
    </row>
    <row r="36" spans="13:13">
      <c r="M36" s="6" t="s">
        <v>25</v>
      </c>
    </row>
    <row r="37" spans="13:13">
      <c r="M37" s="6" t="s">
        <v>25</v>
      </c>
    </row>
    <row r="38" spans="13:13">
      <c r="M38" s="6" t="s">
        <v>25</v>
      </c>
    </row>
    <row r="39" spans="13:13">
      <c r="M39" s="6" t="s">
        <v>25</v>
      </c>
    </row>
    <row r="40" spans="13:13">
      <c r="M40" s="6" t="s">
        <v>25</v>
      </c>
    </row>
    <row r="41" spans="13:13">
      <c r="M41" s="6" t="s">
        <v>25</v>
      </c>
    </row>
    <row r="42" spans="13:13">
      <c r="M42" s="6" t="s">
        <v>25</v>
      </c>
    </row>
    <row r="43" spans="13:13">
      <c r="M43" s="6" t="s">
        <v>25</v>
      </c>
    </row>
    <row r="44" spans="13:13">
      <c r="M44" s="6" t="s">
        <v>25</v>
      </c>
    </row>
    <row r="45" spans="13:13">
      <c r="M45" s="6" t="s">
        <v>25</v>
      </c>
    </row>
    <row r="46" spans="13:13">
      <c r="M46" s="6" t="s">
        <v>25</v>
      </c>
    </row>
    <row r="47" spans="13:13">
      <c r="M47" s="6" t="s">
        <v>25</v>
      </c>
    </row>
    <row r="48" spans="13:13">
      <c r="M48" s="6" t="s">
        <v>25</v>
      </c>
    </row>
    <row r="49" spans="13:13">
      <c r="M49" s="6" t="s">
        <v>25</v>
      </c>
    </row>
    <row r="50" spans="13:13">
      <c r="M50" s="6" t="s">
        <v>25</v>
      </c>
    </row>
    <row r="51" spans="13:13">
      <c r="M51" s="6" t="s">
        <v>25</v>
      </c>
    </row>
    <row r="52" spans="13:13">
      <c r="M52" s="6" t="s">
        <v>25</v>
      </c>
    </row>
    <row r="53" spans="13:13">
      <c r="M53" s="6" t="s">
        <v>25</v>
      </c>
    </row>
    <row r="54" spans="13:13">
      <c r="M54" s="6" t="s">
        <v>25</v>
      </c>
    </row>
    <row r="55" spans="13:13">
      <c r="M55" s="6" t="s">
        <v>25</v>
      </c>
    </row>
    <row r="56" spans="13:13">
      <c r="M56" s="6" t="s">
        <v>25</v>
      </c>
    </row>
    <row r="57" spans="13:13">
      <c r="M57" s="6" t="s">
        <v>25</v>
      </c>
    </row>
    <row r="58" spans="13:13">
      <c r="M58" s="6" t="s">
        <v>25</v>
      </c>
    </row>
    <row r="59" spans="13:13">
      <c r="M59" s="6" t="s">
        <v>25</v>
      </c>
    </row>
    <row r="60" spans="13:13">
      <c r="M60" s="6" t="s">
        <v>25</v>
      </c>
    </row>
    <row r="61" spans="13:13">
      <c r="M61" s="6" t="s">
        <v>25</v>
      </c>
    </row>
    <row r="62" spans="13:13">
      <c r="M62" s="6" t="s">
        <v>25</v>
      </c>
    </row>
    <row r="63" spans="13:13">
      <c r="M63" s="6" t="s">
        <v>25</v>
      </c>
    </row>
    <row r="64" spans="13:13">
      <c r="M64" s="6" t="s">
        <v>25</v>
      </c>
    </row>
    <row r="65" spans="13:13">
      <c r="M65" s="6" t="s">
        <v>25</v>
      </c>
    </row>
    <row r="66" spans="13:13">
      <c r="M66" s="6" t="s">
        <v>25</v>
      </c>
    </row>
    <row r="67" spans="13:13">
      <c r="M67" s="6" t="s">
        <v>25</v>
      </c>
    </row>
    <row r="68" spans="13:13">
      <c r="M68" s="6" t="s">
        <v>25</v>
      </c>
    </row>
    <row r="69" spans="13:13">
      <c r="M69" s="6" t="s">
        <v>25</v>
      </c>
    </row>
    <row r="70" spans="13:13">
      <c r="M70" s="6" t="s">
        <v>25</v>
      </c>
    </row>
  </sheetData>
  <autoFilter ref="A1:M70" xr:uid="{AF70F198-B494-4E58-8A02-F030BDAB3B1C}">
    <sortState xmlns:xlrd2="http://schemas.microsoft.com/office/spreadsheetml/2017/richdata2" ref="A2:M70">
      <sortCondition descending="1" ref="E1:E70"/>
    </sortState>
  </autoFilter>
  <phoneticPr fontId="1"/>
  <conditionalFormatting sqref="M1:M1048576">
    <cfRule type="cellIs" dxfId="1" priority="1" operator="equal">
      <formula>"✔"</formula>
    </cfRule>
  </conditionalFormatting>
  <dataValidations count="4">
    <dataValidation type="list" allowBlank="1" showInputMessage="1" showErrorMessage="1" sqref="J3:J32 J2:L2 K3:L8" xr:uid="{196347F4-75E2-49E0-8805-BE0A601DD6FA}">
      <formula1>"同意します,ー"</formula1>
    </dataValidation>
    <dataValidation type="list" allowBlank="1" showInputMessage="1" showErrorMessage="1" sqref="E2:E32" xr:uid="{F4E102FD-ED53-4F97-A2C7-AD0EBCA6E3CD}">
      <formula1>"-,男性,女性"</formula1>
    </dataValidation>
    <dataValidation type="list" allowBlank="1" showInputMessage="1" showErrorMessage="1" sqref="M2:M70" xr:uid="{CE2C6162-BA02-4143-94FC-36D931FBCE2C}">
      <formula1>"-,✔"</formula1>
    </dataValidation>
    <dataValidation type="list" allowBlank="1" showInputMessage="1" showErrorMessage="1" sqref="F2:F32" xr:uid="{4DD3E758-B6D1-47EB-92CD-72F7C336043F}">
      <formula1>"未入力,1年生,2年生,3年生,4年生,5年生,6年生"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123C-929D-47BE-A45C-9AA103F58946}">
  <dimension ref="A1:M70"/>
  <sheetViews>
    <sheetView workbookViewId="0">
      <selection activeCell="F6" sqref="F6"/>
    </sheetView>
  </sheetViews>
  <sheetFormatPr defaultRowHeight="18"/>
  <cols>
    <col min="1" max="1" width="6.3984375" bestFit="1" customWidth="1"/>
    <col min="2" max="2" width="19.69921875" bestFit="1" customWidth="1"/>
    <col min="3" max="3" width="23.09765625" bestFit="1" customWidth="1"/>
    <col min="4" max="6" width="9.19921875" bestFit="1" customWidth="1"/>
    <col min="7" max="7" width="37.5" bestFit="1" customWidth="1"/>
    <col min="8" max="8" width="26.296875" bestFit="1" customWidth="1"/>
    <col min="9" max="9" width="22.09765625" bestFit="1" customWidth="1"/>
    <col min="10" max="10" width="54.69921875" bestFit="1" customWidth="1"/>
    <col min="11" max="11" width="68.3984375" bestFit="1" customWidth="1"/>
    <col min="12" max="12" width="67.3984375" bestFit="1" customWidth="1"/>
    <col min="13" max="13" width="10.3984375" bestFit="1" customWidth="1"/>
  </cols>
  <sheetData>
    <row r="1" spans="1:13">
      <c r="A1" s="7" t="s">
        <v>28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4" t="s">
        <v>24</v>
      </c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6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6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6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6"/>
    </row>
    <row r="8" spans="1:1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6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6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6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6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6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6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6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6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6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6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6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6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6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6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6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6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6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6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6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6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6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6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6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6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6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6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6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6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6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6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6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6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6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6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6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6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6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6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6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6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6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6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6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6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6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6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6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6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6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6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6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6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6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6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6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6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6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6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6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6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6"/>
    </row>
  </sheetData>
  <autoFilter ref="A1:M1" xr:uid="{6F56123C-929D-47BE-A45C-9AA103F58946}">
    <sortState xmlns:xlrd2="http://schemas.microsoft.com/office/spreadsheetml/2017/richdata2" ref="A2:M70">
      <sortCondition descending="1" ref="E1"/>
    </sortState>
  </autoFilter>
  <phoneticPr fontId="1"/>
  <conditionalFormatting sqref="M1:M1048576">
    <cfRule type="cellIs" dxfId="0" priority="1" operator="equal">
      <formula>"✔"</formula>
    </cfRule>
  </conditionalFormatting>
  <dataValidations count="1">
    <dataValidation type="list" allowBlank="1" showInputMessage="1" showErrorMessage="1" sqref="M2:M60" xr:uid="{877F8E8A-87CB-42D9-A338-9FD5AF158224}">
      <formula1>"-,✔"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参加者</vt:lpstr>
      <vt:lpstr>a&amp;b</vt:lpstr>
      <vt:lpstr>当日申し込み</vt:lpstr>
      <vt:lpstr>_a&amp;b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栗田晃成</dc:creator>
  <cp:lastModifiedBy>user</cp:lastModifiedBy>
  <dcterms:created xsi:type="dcterms:W3CDTF">2015-06-05T18:19:34Z</dcterms:created>
  <dcterms:modified xsi:type="dcterms:W3CDTF">2022-05-22T07:20:13Z</dcterms:modified>
</cp:coreProperties>
</file>