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1\"/>
    </mc:Choice>
  </mc:AlternateContent>
  <xr:revisionPtr revIDLastSave="0" documentId="8_{B5BF90E1-7CB4-45DD-9CC1-CD64F4769E3E}" xr6:coauthVersionLast="47" xr6:coauthVersionMax="47" xr10:uidLastSave="{00000000-0000-0000-0000-000000000000}"/>
  <bookViews>
    <workbookView xWindow="-120" yWindow="-120" windowWidth="29040" windowHeight="15840" firstSheet="3" activeTab="3" xr2:uid="{F39FFB6E-7E00-4DAE-BDD7-E4CD77F900B0}"/>
  </bookViews>
  <sheets>
    <sheet name="Расходы" sheetId="1" r:id="rId1"/>
    <sheet name="Доходы" sheetId="5" r:id="rId2"/>
    <sheet name="План_год" sheetId="2" r:id="rId3"/>
    <sheet name="План_доход" sheetId="6" r:id="rId4"/>
    <sheet name="Диаграмма" sheetId="3" r:id="rId5"/>
    <sheet name="Св_таблица" sheetId="4" r:id="rId6"/>
  </sheets>
  <definedNames>
    <definedName name="Category" comment="Для выпадающего списка категорий">Расходы!$L$6:$L$14</definedName>
    <definedName name="Head" comment="Заголовок">Расходы!$A$1:$D$1</definedName>
  </definedNames>
  <calcPr calcId="191028"/>
  <pivotCaches>
    <pivotCache cacheId="19283" r:id="rId7"/>
    <pivotCache cacheId="1928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9" i="1"/>
  <c r="F8" i="1"/>
  <c r="F7" i="1"/>
  <c r="F6" i="1"/>
</calcChain>
</file>

<file path=xl/sharedStrings.xml><?xml version="1.0" encoding="utf-8"?>
<sst xmlns="http://schemas.openxmlformats.org/spreadsheetml/2006/main" count="100" uniqueCount="54">
  <si>
    <t>Дата</t>
  </si>
  <si>
    <t>Категория</t>
  </si>
  <si>
    <t>Наименование</t>
  </si>
  <si>
    <t>Сумма</t>
  </si>
  <si>
    <t>Жилье</t>
  </si>
  <si>
    <t>Аренда</t>
  </si>
  <si>
    <t>Кредиты</t>
  </si>
  <si>
    <t>Кредит телефон</t>
  </si>
  <si>
    <t>Транспорт</t>
  </si>
  <si>
    <t>Проездной</t>
  </si>
  <si>
    <t>Налоги</t>
  </si>
  <si>
    <t>Налог на собственность</t>
  </si>
  <si>
    <t>Категории расходов</t>
  </si>
  <si>
    <t>Домашние животные</t>
  </si>
  <si>
    <t>Корм коту на месяц</t>
  </si>
  <si>
    <t>Среднее</t>
  </si>
  <si>
    <t>Еда</t>
  </si>
  <si>
    <t>Пополнение запасов</t>
  </si>
  <si>
    <t>Максимум</t>
  </si>
  <si>
    <t>Развлечения</t>
  </si>
  <si>
    <t>Кинотеатр</t>
  </si>
  <si>
    <t>Минимум</t>
  </si>
  <si>
    <t>Такси</t>
  </si>
  <si>
    <t>Другое</t>
  </si>
  <si>
    <t>Аптека</t>
  </si>
  <si>
    <t>Сбережения</t>
  </si>
  <si>
    <t>Пополнение вклада</t>
  </si>
  <si>
    <t>Первый взнос телевизор</t>
  </si>
  <si>
    <t>Абнемент литературный клуб</t>
  </si>
  <si>
    <t>Вид дохода</t>
  </si>
  <si>
    <t>Источник дохода</t>
  </si>
  <si>
    <t>Виды дохода</t>
  </si>
  <si>
    <t>Заработная плата</t>
  </si>
  <si>
    <t>Сдача в аренду</t>
  </si>
  <si>
    <t>Подработка</t>
  </si>
  <si>
    <t>Продажа</t>
  </si>
  <si>
    <t>Процент по вкладу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</si>
  <si>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</si>
  <si>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</si>
  <si>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</si>
  <si>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</si>
  <si>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</si>
  <si>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</si>
  <si>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</si>
  <si>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</si>
  <si>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</si>
  <si>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</si>
  <si>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</si>
  <si>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</si>
  <si>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по полю Сумма</t>
  </si>
  <si>
    <t>Названия строк</t>
  </si>
  <si>
    <t>Количество по полю Наименование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</si>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</sst>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14" fontId="0" fillId="0" borderId="0" xfId="0" applyNumberFormat="1"/>
    <xf numFmtId="164" fontId="0" fillId="3" borderId="0" xfId="0" applyNumberFormat="1" applyFont="1" applyFill="1"/>
    <xf numFmtId="164" fontId="0" fillId="0" borderId="0" xfId="0" applyNumberFormat="1"/>
    <xf numFmtId="0" fontId="2" fillId="0" borderId="0" xfId="0" applyFont="1"/>
    <xf numFmtId="0" fontId="0" fillId="4" borderId="2" xfId="0" applyFill="1" applyBorder="1"/>
    <xf numFmtId="0" fontId="2" fillId="0" borderId="2" xfId="0" applyFont="1" applyBorder="1"/>
    <xf numFmtId="14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2" borderId="1" xfId="1"/>
    <xf numFmtId="164" fontId="1" fillId="2" borderId="1" xfId="1" applyNumberFormat="1"/>
    <xf numFmtId="164" fontId="2" fillId="0" borderId="0" xfId="0" applyNumberFormat="1" applyFont="1"/>
    <xf numFmtId="0" fontId="0" fillId="0" borderId="0" xfId="0" applyAlignment="1">
      <alignment horizontal="left"/>
    </xf>
    <xf numFmtId="14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0" fontId="0" fillId="6" borderId="2" xfId="0" applyFill="1" applyBorder="1"/>
    <xf numFmtId="0" fontId="0" fillId="0" borderId="2" xfId="0" applyBorder="1"/>
    <xf numFmtId="0" fontId="2" fillId="0" borderId="3" xfId="0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164" fontId="0" fillId="0" borderId="4" xfId="0" applyNumberForma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[bdcff737e3582b761a5d4d4861ad08d5.xlsx]Диаграмма!Сводная таблица17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Сумма по строке Категория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Диаграмма!$B$3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Диаграмма!$A$4:$A$12</c:f>
              <c:strCache>
                <c:ptCount val="9"/>
                <c:pt idx="0">
                  <c:v>Домашние животные</c:v>
                </c:pt>
                <c:pt idx="1">
                  <c:v>Другое</c:v>
                </c:pt>
                <c:pt idx="2">
                  <c:v>Еда</c:v>
                </c:pt>
                <c:pt idx="3">
                  <c:v>Жилье</c:v>
                </c:pt>
                <c:pt idx="4">
                  <c:v>Кредиты</c:v>
                </c:pt>
                <c:pt idx="5">
                  <c:v>Налоги</c:v>
                </c:pt>
                <c:pt idx="6">
                  <c:v>Развлечения</c:v>
                </c:pt>
                <c:pt idx="7">
                  <c:v>Сбережения</c:v>
                </c:pt>
                <c:pt idx="8">
                  <c:v>Транспорт</c:v>
                </c:pt>
              </c:strCache>
            </c:strRef>
          </c:cat>
          <c:val>
            <c:numRef>
              <c:f>Диаграмма!$B$4:$B$12</c:f>
              <c:numCache>
                <c:formatCode>General</c:formatCode>
                <c:ptCount val="9"/>
                <c:pt idx="0">
                  <c:v>4000</c:v>
                </c:pt>
                <c:pt idx="1">
                  <c:v>2000</c:v>
                </c:pt>
                <c:pt idx="2">
                  <c:v>10000</c:v>
                </c:pt>
                <c:pt idx="3">
                  <c:v>35000</c:v>
                </c:pt>
                <c:pt idx="4">
                  <c:v>25000</c:v>
                </c:pt>
                <c:pt idx="5">
                  <c:v>2000</c:v>
                </c:pt>
                <c:pt idx="6">
                  <c:v>6500</c:v>
                </c:pt>
                <c:pt idx="7">
                  <c:v>20000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440-B221-9AF3242C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5035056"/>
        <c:axId val="2127510992"/>
      </c:barChart>
      <c:catAx>
        <c:axId val="20450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10992"/>
        <c:crosses val="autoZero"/>
        <c:auto val="1"/>
        <c:lblAlgn val="ctr"/>
        <c:lblOffset val="100"/>
        <c:noMultiLvlLbl val="0"/>
      </c:catAx>
      <c:valAx>
        <c:axId val="2127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185736</xdr:rowOff>
    </xdr:from>
    <xdr:to>
      <xdr:col>10</xdr:col>
      <xdr:colOff>600075</xdr:colOff>
      <xdr:row>16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53EE1A-1D11-4492-ACD2-A010A70F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687.246237037034" createdVersion="7" refreshedVersion="7" minRefreshableVersion="3" recordCount="12" xr:uid="{3025BED1-22CE-4429-993D-2E0885CB6E8F}">
  <cacheSource type="worksheet">
    <worksheetSource ref="A1:D13" sheet="Расходы"/>
  </cacheSource>
  <cacheFields count="4">
    <cacheField name="Дата" numFmtId="14">
      <sharedItems containsSemiMixedTypes="0" containsNonDate="0" containsDate="1" containsString="0" minDate="2022-04-01T00:00:00" maxDate="2022-04-13T00:00:00"/>
    </cacheField>
    <cacheField name="Категория" numFmtId="0">
      <sharedItems count="9">
        <s v="Жилье"/>
        <s v="Кредиты"/>
        <s v="Транспорт"/>
        <s v="Налоги"/>
        <s v="Домашние животные"/>
        <s v="Еда"/>
        <s v="Развлечения"/>
        <s v="Другое"/>
        <s v="Сбережения"/>
      </sharedItems>
    </cacheField>
    <cacheField name="Наименование" numFmtId="49">
      <sharedItems/>
    </cacheField>
    <cacheField name="Сумма" numFmtId="164">
      <sharedItems containsSemiMixedTypes="0" containsString="0" containsNumber="1" containsInteger="1" minValue="50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687.703355092592" createdVersion="7" refreshedVersion="7" minRefreshableVersion="3" recordCount="13" xr:uid="{387A8A93-5E7D-47CA-B831-6C7A32DA8E74}">
  <cacheSource type="worksheet">
    <worksheetSource ref="A1:D14" sheet="Расходы"/>
  </cacheSource>
  <cacheFields count="4">
    <cacheField name="Дата" numFmtId="14">
      <sharedItems containsNonDate="0" containsDate="1" containsString="0" containsBlank="1" minDate="2022-04-01T00:00:00" maxDate="2022-04-13T00:00:00"/>
    </cacheField>
    <cacheField name="Категория" numFmtId="0">
      <sharedItems containsBlank="1" count="10">
        <s v="Жилье"/>
        <s v="Кредиты"/>
        <s v="Транспорт"/>
        <s v="Налоги"/>
        <s v="Домашние животные"/>
        <s v="Еда"/>
        <s v="Развлечения"/>
        <s v="Другое"/>
        <s v="Сбережения"/>
        <m/>
      </sharedItems>
    </cacheField>
    <cacheField name="Наименование" numFmtId="0">
      <sharedItems containsBlank="1"/>
    </cacheField>
    <cacheField name="Сумма" numFmtId="164">
      <sharedItems containsSemiMixedTypes="0" containsString="0" containsNumber="1" containsInteger="1" minValue="500" maxValue="10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2-04-01T00:00:00"/>
    <x v="0"/>
    <s v="Аренда"/>
    <n v="35000"/>
  </r>
  <r>
    <d v="2022-04-03T00:00:00"/>
    <x v="1"/>
    <s v="Кредит телефон"/>
    <n v="10000"/>
  </r>
  <r>
    <d v="2022-04-03T00:00:00"/>
    <x v="2"/>
    <s v="Проездной"/>
    <n v="2500"/>
  </r>
  <r>
    <d v="2022-04-05T00:00:00"/>
    <x v="3"/>
    <s v="Налог на собственность"/>
    <n v="2000"/>
  </r>
  <r>
    <d v="2022-04-06T00:00:00"/>
    <x v="4"/>
    <s v="Корм коту на месяц"/>
    <n v="4000"/>
  </r>
  <r>
    <d v="2022-04-07T00:00:00"/>
    <x v="5"/>
    <s v="Пополнение запасов"/>
    <n v="10000"/>
  </r>
  <r>
    <d v="2022-04-07T00:00:00"/>
    <x v="6"/>
    <s v="Кинотеатр"/>
    <n v="1500"/>
  </r>
  <r>
    <d v="2022-04-07T00:00:00"/>
    <x v="2"/>
    <s v="Такси"/>
    <n v="500"/>
  </r>
  <r>
    <d v="2022-04-08T00:00:00"/>
    <x v="7"/>
    <s v="Аптека"/>
    <n v="2000"/>
  </r>
  <r>
    <d v="2022-04-09T00:00:00"/>
    <x v="8"/>
    <s v="Пополнение вклада"/>
    <n v="20000"/>
  </r>
  <r>
    <d v="2022-04-10T00:00:00"/>
    <x v="1"/>
    <s v="Первый взнос телевизор"/>
    <n v="15000"/>
  </r>
  <r>
    <d v="2022-04-12T00:00:00"/>
    <x v="6"/>
    <s v="Абнемент литературный клуб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2-04-01T00:00:00"/>
    <x v="0"/>
    <s v="Аренда"/>
    <n v="35000"/>
  </r>
  <r>
    <d v="2022-04-03T00:00:00"/>
    <x v="1"/>
    <s v="Кредит телефон"/>
    <n v="10000"/>
  </r>
  <r>
    <d v="2022-04-03T00:00:00"/>
    <x v="2"/>
    <s v="Проездной"/>
    <n v="2500"/>
  </r>
  <r>
    <d v="2022-04-05T00:00:00"/>
    <x v="3"/>
    <s v="Налог на собственность"/>
    <n v="2000"/>
  </r>
  <r>
    <d v="2022-04-06T00:00:00"/>
    <x v="4"/>
    <s v="Корм коту на месяц"/>
    <n v="4000"/>
  </r>
  <r>
    <d v="2022-04-07T00:00:00"/>
    <x v="5"/>
    <s v="Пополнение запасов"/>
    <n v="10000"/>
  </r>
  <r>
    <d v="2022-04-07T00:00:00"/>
    <x v="6"/>
    <s v="Кинотеатр"/>
    <n v="1500"/>
  </r>
  <r>
    <d v="2022-04-07T00:00:00"/>
    <x v="2"/>
    <s v="Такси"/>
    <n v="500"/>
  </r>
  <r>
    <d v="2022-04-08T00:00:00"/>
    <x v="7"/>
    <s v="Аптека"/>
    <n v="2000"/>
  </r>
  <r>
    <d v="2022-04-09T00:00:00"/>
    <x v="8"/>
    <s v="Пополнение вклада"/>
    <n v="20000"/>
  </r>
  <r>
    <d v="2022-04-10T00:00:00"/>
    <x v="1"/>
    <s v="Первый взнос телевизор"/>
    <n v="15000"/>
  </r>
  <r>
    <d v="2022-04-12T00:00:00"/>
    <x v="6"/>
    <s v="Абнемент литературный клуб"/>
    <n v="5000"/>
  </r>
  <r>
    <m/>
    <x v="9"/>
    <m/>
    <n v="10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C1EA8-4C32-4690-AC1D-FE15C89C79C4}" name="Сводная таблица17" cacheId="19283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1">
  <location ref="A3:B12" firstHeaderRow="1" firstDataRow="1" firstDataCol="1"/>
  <pivotFields count="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4"/>
        <item x="7"/>
        <item x="5"/>
        <item x="0"/>
        <item x="1"/>
        <item x="3"/>
        <item x="6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Сумма по полю Сумма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D0F39-22E8-4FF0-8596-0B11B8409184}" name="Сводная таблица5" cacheId="1928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4" firstHeaderRow="1" firstDataRow="1" firstDataCol="1"/>
  <pivotFields count="4">
    <pivotField showAll="0"/>
    <pivotField axis="axisRow" showAll="0">
      <items count="11">
        <item x="4"/>
        <item x="7"/>
        <item x="5"/>
        <item x="0"/>
        <item x="1"/>
        <item x="3"/>
        <item x="6"/>
        <item x="8"/>
        <item x="2"/>
        <item x="9"/>
        <item t="default"/>
      </items>
    </pivotField>
    <pivotField dataField="1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Наименов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D1AA-7338-4AD7-95A1-B10DC555AAA9}">
  <dimension ref="A1:L15"/>
  <sheetViews>
    <sheetView zoomScaleNormal="100" workbookViewId="0">
      <pane ySplit="1" topLeftCell="A2" activePane="bottomLeft" state="frozen"/>
      <selection pane="bottomLeft" sqref="A1:D13"/>
    </sheetView>
  </sheetViews>
  <sheetFormatPr defaultRowHeight="15"/>
  <cols>
    <col min="1" max="1" width="16.28515625" style="5" customWidth="1"/>
    <col min="2" max="2" width="25.7109375" customWidth="1"/>
    <col min="3" max="3" width="30.85546875" style="1" customWidth="1"/>
    <col min="4" max="4" width="16.42578125" style="7" customWidth="1"/>
    <col min="5" max="5" width="13" customWidth="1"/>
    <col min="6" max="6" width="11.5703125" bestFit="1" customWidth="1"/>
    <col min="12" max="12" width="20.5703125" customWidth="1"/>
  </cols>
  <sheetData>
    <row r="1" spans="1:12">
      <c r="A1" s="4" t="s">
        <v>0</v>
      </c>
      <c r="B1" s="3" t="s">
        <v>1</v>
      </c>
      <c r="C1" s="2" t="s">
        <v>2</v>
      </c>
      <c r="D1" s="6" t="s">
        <v>3</v>
      </c>
      <c r="E1" s="13"/>
      <c r="F1" s="13"/>
      <c r="G1" s="13"/>
      <c r="H1" s="13"/>
      <c r="I1" s="13"/>
      <c r="J1" s="13"/>
      <c r="K1" s="13"/>
      <c r="L1" s="13"/>
    </row>
    <row r="2" spans="1:12">
      <c r="A2" s="11">
        <v>44652</v>
      </c>
      <c r="B2" s="13" t="s">
        <v>4</v>
      </c>
      <c r="C2" s="12" t="s">
        <v>5</v>
      </c>
      <c r="D2" s="14">
        <v>35000</v>
      </c>
      <c r="E2" s="13"/>
      <c r="F2" s="13"/>
      <c r="G2" s="13"/>
      <c r="H2" s="13"/>
      <c r="I2" s="13"/>
      <c r="J2" s="13"/>
      <c r="K2" s="13"/>
      <c r="L2" s="13"/>
    </row>
    <row r="3" spans="1:12">
      <c r="A3" s="11">
        <v>44654</v>
      </c>
      <c r="B3" s="13" t="s">
        <v>6</v>
      </c>
      <c r="C3" s="12" t="s">
        <v>7</v>
      </c>
      <c r="D3" s="14">
        <v>10000</v>
      </c>
      <c r="E3" s="13"/>
      <c r="F3" s="13"/>
      <c r="G3" s="13"/>
      <c r="H3" s="13"/>
      <c r="I3" s="13"/>
      <c r="J3" s="13"/>
      <c r="K3" s="13"/>
      <c r="L3" s="13"/>
    </row>
    <row r="4" spans="1:12">
      <c r="A4" s="11">
        <v>44654</v>
      </c>
      <c r="B4" s="13" t="s">
        <v>8</v>
      </c>
      <c r="C4" s="12" t="s">
        <v>9</v>
      </c>
      <c r="D4" s="14">
        <v>2500</v>
      </c>
      <c r="E4" s="13"/>
      <c r="F4" s="14"/>
      <c r="G4" s="13"/>
      <c r="H4" s="13"/>
      <c r="I4" s="13"/>
      <c r="J4" s="13"/>
      <c r="K4" s="13"/>
      <c r="L4" s="13"/>
    </row>
    <row r="5" spans="1:12">
      <c r="A5" s="11">
        <v>44656</v>
      </c>
      <c r="B5" s="13" t="s">
        <v>10</v>
      </c>
      <c r="C5" s="12" t="s">
        <v>11</v>
      </c>
      <c r="D5" s="14">
        <v>2000</v>
      </c>
      <c r="E5" s="13"/>
      <c r="F5" s="8"/>
      <c r="G5" s="13"/>
      <c r="H5" s="13"/>
      <c r="I5" s="13"/>
      <c r="J5" s="13"/>
      <c r="K5" s="13"/>
      <c r="L5" s="9" t="s">
        <v>12</v>
      </c>
    </row>
    <row r="6" spans="1:12">
      <c r="A6" s="11">
        <v>44657</v>
      </c>
      <c r="B6" s="13" t="s">
        <v>13</v>
      </c>
      <c r="C6" s="12" t="s">
        <v>14</v>
      </c>
      <c r="D6" s="14">
        <v>4000</v>
      </c>
      <c r="E6" s="17" t="s">
        <v>15</v>
      </c>
      <c r="F6" s="18">
        <f>AVERAGE(D2:D13)</f>
        <v>8958.3333333333339</v>
      </c>
      <c r="G6" s="13"/>
      <c r="H6" s="13"/>
      <c r="I6" s="13"/>
      <c r="J6" s="13"/>
      <c r="K6" s="13"/>
      <c r="L6" s="10" t="s">
        <v>4</v>
      </c>
    </row>
    <row r="7" spans="1:12">
      <c r="A7" s="11">
        <v>44658</v>
      </c>
      <c r="B7" s="13" t="s">
        <v>16</v>
      </c>
      <c r="C7" s="12" t="s">
        <v>17</v>
      </c>
      <c r="D7" s="14">
        <v>10000</v>
      </c>
      <c r="E7" s="17" t="s">
        <v>18</v>
      </c>
      <c r="F7" s="18">
        <f>MAX(D2:D13)</f>
        <v>35000</v>
      </c>
      <c r="G7" s="13"/>
      <c r="H7" s="13"/>
      <c r="I7" s="13"/>
      <c r="J7" s="13"/>
      <c r="K7" s="13"/>
      <c r="L7" s="10" t="s">
        <v>8</v>
      </c>
    </row>
    <row r="8" spans="1:12">
      <c r="A8" s="11">
        <v>44658</v>
      </c>
      <c r="B8" s="13" t="s">
        <v>19</v>
      </c>
      <c r="C8" s="12" t="s">
        <v>20</v>
      </c>
      <c r="D8" s="14">
        <v>1500</v>
      </c>
      <c r="E8" s="17" t="s">
        <v>21</v>
      </c>
      <c r="F8" s="18">
        <f>MIN(D2:D13)</f>
        <v>500</v>
      </c>
      <c r="G8" s="13"/>
      <c r="H8" s="13"/>
      <c r="I8" s="13"/>
      <c r="J8" s="13"/>
      <c r="K8" s="13"/>
      <c r="L8" s="10" t="s">
        <v>6</v>
      </c>
    </row>
    <row r="9" spans="1:12">
      <c r="A9" s="11">
        <v>44658</v>
      </c>
      <c r="B9" s="13" t="s">
        <v>8</v>
      </c>
      <c r="C9" s="12" t="s">
        <v>22</v>
      </c>
      <c r="D9" s="14">
        <v>500</v>
      </c>
      <c r="E9" s="17" t="s">
        <v>3</v>
      </c>
      <c r="F9" s="18">
        <f>SUM(D2:D13)</f>
        <v>107500</v>
      </c>
      <c r="G9" s="13"/>
      <c r="H9" s="13"/>
      <c r="I9" s="13"/>
      <c r="J9" s="13"/>
      <c r="K9" s="13"/>
      <c r="L9" s="10" t="s">
        <v>19</v>
      </c>
    </row>
    <row r="10" spans="1:12">
      <c r="A10" s="11">
        <v>44659</v>
      </c>
      <c r="B10" s="13" t="s">
        <v>23</v>
      </c>
      <c r="C10" s="12" t="s">
        <v>24</v>
      </c>
      <c r="D10" s="14">
        <v>2000</v>
      </c>
      <c r="E10" s="13"/>
      <c r="F10" s="13"/>
      <c r="G10" s="13"/>
      <c r="H10" s="13"/>
      <c r="I10" s="13"/>
      <c r="J10" s="13"/>
      <c r="K10" s="13"/>
      <c r="L10" s="10" t="s">
        <v>10</v>
      </c>
    </row>
    <row r="11" spans="1:12">
      <c r="A11" s="11">
        <v>44660</v>
      </c>
      <c r="B11" s="13" t="s">
        <v>25</v>
      </c>
      <c r="C11" s="12" t="s">
        <v>26</v>
      </c>
      <c r="D11" s="14">
        <v>20000</v>
      </c>
      <c r="E11" s="13"/>
      <c r="F11" s="13"/>
      <c r="G11" s="13"/>
      <c r="H11" s="13"/>
      <c r="I11" s="13"/>
      <c r="J11" s="13"/>
      <c r="K11" s="13"/>
      <c r="L11" s="10" t="s">
        <v>16</v>
      </c>
    </row>
    <row r="12" spans="1:12">
      <c r="A12" s="11">
        <v>44661</v>
      </c>
      <c r="B12" s="13" t="s">
        <v>6</v>
      </c>
      <c r="C12" s="12" t="s">
        <v>27</v>
      </c>
      <c r="D12" s="14">
        <v>15000</v>
      </c>
      <c r="E12" s="13"/>
      <c r="F12" s="13"/>
      <c r="G12" s="13"/>
      <c r="H12" s="13"/>
      <c r="I12" s="13"/>
      <c r="J12" s="13"/>
      <c r="K12" s="13"/>
      <c r="L12" s="10" t="s">
        <v>13</v>
      </c>
    </row>
    <row r="13" spans="1:12">
      <c r="A13" s="11">
        <v>44663</v>
      </c>
      <c r="B13" s="13" t="s">
        <v>19</v>
      </c>
      <c r="C13" s="12" t="s">
        <v>28</v>
      </c>
      <c r="D13" s="14">
        <v>5000</v>
      </c>
      <c r="E13" s="13"/>
      <c r="F13" s="13"/>
      <c r="G13" s="13"/>
      <c r="H13" s="13"/>
      <c r="I13" s="13"/>
      <c r="J13" s="13"/>
      <c r="K13" s="13"/>
      <c r="L13" s="10" t="s">
        <v>25</v>
      </c>
    </row>
    <row r="14" spans="1:12">
      <c r="A14" s="11"/>
      <c r="B14" s="13"/>
      <c r="C14" s="13"/>
      <c r="D14" s="19">
        <f>SUM(D2:D13)</f>
        <v>107500</v>
      </c>
      <c r="E14" s="13"/>
      <c r="F14" s="13"/>
      <c r="G14" s="13"/>
      <c r="H14" s="13"/>
      <c r="I14" s="13"/>
      <c r="J14" s="13"/>
      <c r="K14" s="13"/>
      <c r="L14" s="10" t="s">
        <v>23</v>
      </c>
    </row>
    <row r="15" spans="1:12">
      <c r="A15" s="11"/>
      <c r="B15" s="8"/>
      <c r="C15" s="12"/>
      <c r="D15" s="14"/>
      <c r="E15" s="13"/>
      <c r="F15" s="13"/>
      <c r="G15" s="13"/>
      <c r="H15" s="13"/>
      <c r="I15" s="13"/>
      <c r="J15" s="13"/>
      <c r="K15" s="13"/>
      <c r="L15" s="13"/>
    </row>
  </sheetData>
  <dataValidations count="1">
    <dataValidation type="list" allowBlank="1" showInputMessage="1" showErrorMessage="1" sqref="B1:B1048576" xr:uid="{E7680B25-B2D6-4CBF-8979-405BD10E6D66}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9A0-87D8-4B0F-97BB-2F5111738BDE}">
  <dimension ref="A1:H12"/>
  <sheetViews>
    <sheetView workbookViewId="0">
      <selection activeCell="B2" sqref="B2"/>
    </sheetView>
  </sheetViews>
  <sheetFormatPr defaultRowHeight="15"/>
  <cols>
    <col min="1" max="1" width="9.140625" style="11"/>
    <col min="2" max="2" width="17.28515625" customWidth="1"/>
    <col min="3" max="3" width="18.42578125" style="12" customWidth="1"/>
    <col min="4" max="4" width="11.42578125" style="14" customWidth="1"/>
    <col min="8" max="8" width="18.28515625" customWidth="1"/>
  </cols>
  <sheetData>
    <row r="1" spans="1:8">
      <c r="A1" s="21" t="s">
        <v>0</v>
      </c>
      <c r="B1" s="22" t="s">
        <v>29</v>
      </c>
      <c r="C1" s="23" t="s">
        <v>30</v>
      </c>
      <c r="D1" s="24" t="s">
        <v>3</v>
      </c>
      <c r="E1" s="13"/>
      <c r="F1" s="13"/>
      <c r="G1" s="13"/>
      <c r="H1" s="13"/>
    </row>
    <row r="7" spans="1:8">
      <c r="B7" s="13"/>
      <c r="E7" s="13"/>
      <c r="F7" s="13"/>
      <c r="G7" s="13"/>
      <c r="H7" s="25" t="s">
        <v>31</v>
      </c>
    </row>
    <row r="8" spans="1:8">
      <c r="B8" s="13"/>
      <c r="E8" s="13"/>
      <c r="F8" s="13"/>
      <c r="G8" s="13"/>
      <c r="H8" s="26" t="s">
        <v>32</v>
      </c>
    </row>
    <row r="9" spans="1:8">
      <c r="B9" s="13"/>
      <c r="E9" s="13"/>
      <c r="F9" s="13"/>
      <c r="G9" s="13"/>
      <c r="H9" s="26" t="s">
        <v>33</v>
      </c>
    </row>
    <row r="10" spans="1:8">
      <c r="B10" s="13"/>
      <c r="E10" s="13"/>
      <c r="F10" s="13"/>
      <c r="G10" s="13"/>
      <c r="H10" s="26" t="s">
        <v>34</v>
      </c>
    </row>
    <row r="11" spans="1:8">
      <c r="B11" s="13"/>
      <c r="E11" s="13"/>
      <c r="F11" s="13"/>
      <c r="G11" s="13"/>
      <c r="H11" s="26" t="s">
        <v>35</v>
      </c>
    </row>
    <row r="12" spans="1:8">
      <c r="B12" s="13"/>
      <c r="E12" s="13"/>
      <c r="F12" s="13"/>
      <c r="G12" s="13"/>
      <c r="H12" s="26" t="s">
        <v>36</v>
      </c>
    </row>
  </sheetData>
  <dataValidations count="1">
    <dataValidation type="list" allowBlank="1" showInputMessage="1" showErrorMessage="1" sqref="B1:B1048576" xr:uid="{E105C473-B658-4AA3-9B26-536C991B52D4}">
      <formula1>$H$8:$H$12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B031-3DBA-448D-8B33-8DBED8FB17D7}">
  <dimension ref="A1:M15"/>
  <sheetViews>
    <sheetView workbookViewId="0">
      <selection activeCell="L4" sqref="L4"/>
    </sheetView>
  </sheetViews>
  <sheetFormatPr defaultRowHeight="15"/>
  <cols>
    <col min="2" max="3" width="13.85546875" bestFit="1" customWidth="1"/>
    <col min="4" max="5" width="12.85546875" bestFit="1" customWidth="1"/>
    <col min="6" max="6" width="13.85546875" bestFit="1" customWidth="1"/>
    <col min="7" max="7" width="12.85546875" bestFit="1" customWidth="1"/>
    <col min="8" max="8" width="13.85546875" bestFit="1" customWidth="1"/>
    <col min="9" max="9" width="12.85546875" bestFit="1" customWidth="1"/>
    <col min="10" max="11" width="13.85546875" bestFit="1" customWidth="1"/>
    <col min="12" max="12" width="12.85546875" bestFit="1" customWidth="1"/>
    <col min="13" max="13" width="13.85546875" bestFit="1" customWidth="1"/>
  </cols>
  <sheetData>
    <row r="1" spans="1:13">
      <c r="A1" s="13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48</v>
      </c>
    </row>
    <row r="2" spans="1:13">
      <c r="A2" s="8">
        <v>2022</v>
      </c>
      <c r="B2" s="14">
        <v>100000</v>
      </c>
      <c r="C2" s="14">
        <v>110000</v>
      </c>
      <c r="D2" s="14">
        <v>90000</v>
      </c>
      <c r="E2" s="14">
        <v>95000</v>
      </c>
      <c r="F2" s="14">
        <v>100000</v>
      </c>
      <c r="G2" s="14">
        <v>90000</v>
      </c>
      <c r="H2" s="14">
        <v>115000</v>
      </c>
      <c r="I2" s="14">
        <v>90000</v>
      </c>
      <c r="J2" s="14">
        <v>110000</v>
      </c>
      <c r="K2" s="14">
        <v>110000</v>
      </c>
      <c r="L2" s="14">
        <v>90000</v>
      </c>
      <c r="M2" s="14">
        <v>120000</v>
      </c>
    </row>
    <row r="3" spans="1:13">
      <c r="A3" s="8">
        <v>2023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8">
        <v>2024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>
        <v>2025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8">
        <v>2026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8">
        <v>2027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8"/>
      <c r="M7" s="13"/>
    </row>
    <row r="8" spans="1:13">
      <c r="A8" s="8">
        <v>2028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8">
        <v>2029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8">
        <v>2030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8">
        <v>2031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8">
        <v>2032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8">
        <v>2033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8">
        <v>2034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8">
        <v>2035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</sheetData>
  <phoneticPr fontId="3" type="noConversion"/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28C0-2396-44B0-B7DA-E6514B2BB079}">
  <dimension ref="A1:M13"/>
  <sheetViews>
    <sheetView tabSelected="1" workbookViewId="0">
      <selection activeCell="B2" sqref="B2"/>
    </sheetView>
  </sheetViews>
  <sheetFormatPr defaultRowHeight="15"/>
  <cols>
    <col min="1" max="1" width="9.140625" style="30"/>
    <col min="2" max="12" width="20.7109375" customWidth="1"/>
    <col min="13" max="13" width="20.7109375" style="30" customWidth="1"/>
  </cols>
  <sheetData>
    <row r="1" spans="1:13">
      <c r="A1" s="28"/>
      <c r="B1" s="27" t="s">
        <v>37</v>
      </c>
      <c r="C1" s="27" t="s">
        <v>38</v>
      </c>
      <c r="D1" s="27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27" t="s">
        <v>44</v>
      </c>
      <c r="J1" s="27" t="s">
        <v>45</v>
      </c>
      <c r="K1" s="27" t="s">
        <v>46</v>
      </c>
      <c r="L1" s="27" t="s">
        <v>47</v>
      </c>
      <c r="M1" s="31" t="s">
        <v>48</v>
      </c>
    </row>
    <row r="2" spans="1:13">
      <c r="A2" s="29">
        <v>2022</v>
      </c>
      <c r="B2" s="14">
        <v>150000</v>
      </c>
      <c r="C2" s="14">
        <v>110000</v>
      </c>
      <c r="D2" s="14">
        <v>140000</v>
      </c>
      <c r="E2" s="14">
        <v>140000</v>
      </c>
      <c r="F2" s="14">
        <v>135000</v>
      </c>
      <c r="G2" s="14">
        <v>135000</v>
      </c>
      <c r="H2" s="14">
        <v>135000</v>
      </c>
      <c r="I2" s="14">
        <v>130000</v>
      </c>
      <c r="J2" s="14">
        <v>140000</v>
      </c>
      <c r="K2" s="14">
        <v>110000</v>
      </c>
      <c r="L2" s="14">
        <v>120000</v>
      </c>
      <c r="M2" s="32">
        <v>170000</v>
      </c>
    </row>
    <row r="3" spans="1:13">
      <c r="A3" s="29">
        <v>2023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3">
      <c r="A4" s="29">
        <v>2024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3">
      <c r="A5" s="29">
        <v>2025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3">
      <c r="A6" s="29">
        <v>2026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3">
      <c r="A7" s="29">
        <v>2027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3">
      <c r="A8" s="29">
        <v>2028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3">
      <c r="A9" s="29">
        <v>2029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>
      <c r="A10" s="29">
        <v>2030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3">
      <c r="A11" s="29">
        <v>2031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3">
      <c r="A12" s="29">
        <v>2032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3">
      <c r="A13" s="29">
        <v>2033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</sheetData>
  <phoneticPr fontId="3" type="noConversion"/>
  <conditionalFormatting sqref="B2:M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FC3A-8976-4828-B585-1139CA949DE9}">
  <dimension ref="A3:B12"/>
  <sheetViews>
    <sheetView workbookViewId="0">
      <selection activeCell="M15" sqref="M15"/>
    </sheetView>
  </sheetViews>
  <sheetFormatPr defaultRowHeight="15"/>
  <cols>
    <col min="1" max="1" width="21" bestFit="1" customWidth="1"/>
    <col min="2" max="2" width="22.5703125" bestFit="1" customWidth="1"/>
  </cols>
  <sheetData>
    <row r="3" spans="1:2">
      <c r="A3" s="16" t="s">
        <v>1</v>
      </c>
      <c r="B3" s="13" t="s">
        <v>49</v>
      </c>
    </row>
    <row r="4" spans="1:2">
      <c r="A4" s="13" t="s">
        <v>13</v>
      </c>
      <c r="B4" s="15">
        <v>4000</v>
      </c>
    </row>
    <row r="5" spans="1:2">
      <c r="A5" s="13" t="s">
        <v>23</v>
      </c>
      <c r="B5" s="15">
        <v>2000</v>
      </c>
    </row>
    <row r="6" spans="1:2">
      <c r="A6" s="13" t="s">
        <v>16</v>
      </c>
      <c r="B6" s="15">
        <v>10000</v>
      </c>
    </row>
    <row r="7" spans="1:2">
      <c r="A7" s="13" t="s">
        <v>4</v>
      </c>
      <c r="B7" s="15">
        <v>35000</v>
      </c>
    </row>
    <row r="8" spans="1:2">
      <c r="A8" s="13" t="s">
        <v>6</v>
      </c>
      <c r="B8" s="15">
        <v>25000</v>
      </c>
    </row>
    <row r="9" spans="1:2">
      <c r="A9" s="13" t="s">
        <v>10</v>
      </c>
      <c r="B9" s="15">
        <v>2000</v>
      </c>
    </row>
    <row r="10" spans="1:2">
      <c r="A10" s="13" t="s">
        <v>19</v>
      </c>
      <c r="B10" s="15">
        <v>6500</v>
      </c>
    </row>
    <row r="11" spans="1:2">
      <c r="A11" s="13" t="s">
        <v>25</v>
      </c>
      <c r="B11" s="15">
        <v>20000</v>
      </c>
    </row>
    <row r="12" spans="1:2">
      <c r="A12" s="13" t="s">
        <v>8</v>
      </c>
      <c r="B12" s="15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3DB3-F57C-4F20-B24C-53D1F815FD97}">
  <dimension ref="A3:B14"/>
  <sheetViews>
    <sheetView workbookViewId="0">
      <selection activeCell="C14" sqref="C14"/>
    </sheetView>
  </sheetViews>
  <sheetFormatPr defaultRowHeight="15"/>
  <cols>
    <col min="1" max="1" width="21" bestFit="1" customWidth="1"/>
    <col min="2" max="2" width="34.85546875" bestFit="1" customWidth="1"/>
  </cols>
  <sheetData>
    <row r="3" spans="1:2">
      <c r="A3" s="16" t="s">
        <v>50</v>
      </c>
      <c r="B3" s="13" t="s">
        <v>51</v>
      </c>
    </row>
    <row r="4" spans="1:2">
      <c r="A4" s="20" t="s">
        <v>13</v>
      </c>
      <c r="B4" s="15">
        <v>1</v>
      </c>
    </row>
    <row r="5" spans="1:2">
      <c r="A5" s="20" t="s">
        <v>23</v>
      </c>
      <c r="B5" s="15">
        <v>1</v>
      </c>
    </row>
    <row r="6" spans="1:2">
      <c r="A6" s="20" t="s">
        <v>16</v>
      </c>
      <c r="B6" s="15">
        <v>1</v>
      </c>
    </row>
    <row r="7" spans="1:2">
      <c r="A7" s="20" t="s">
        <v>4</v>
      </c>
      <c r="B7" s="15">
        <v>1</v>
      </c>
    </row>
    <row r="8" spans="1:2">
      <c r="A8" s="20" t="s">
        <v>6</v>
      </c>
      <c r="B8" s="15">
        <v>2</v>
      </c>
    </row>
    <row r="9" spans="1:2">
      <c r="A9" s="20" t="s">
        <v>10</v>
      </c>
      <c r="B9" s="15">
        <v>1</v>
      </c>
    </row>
    <row r="10" spans="1:2">
      <c r="A10" s="20" t="s">
        <v>19</v>
      </c>
      <c r="B10" s="15">
        <v>2</v>
      </c>
    </row>
    <row r="11" spans="1:2">
      <c r="A11" s="20" t="s">
        <v>25</v>
      </c>
      <c r="B11" s="15">
        <v>1</v>
      </c>
    </row>
    <row r="12" spans="1:2">
      <c r="A12" s="20" t="s">
        <v>8</v>
      </c>
      <c r="B12" s="15">
        <v>2</v>
      </c>
    </row>
    <row r="13" spans="1:2">
      <c r="A13" s="20" t="s">
        <v>52</v>
      </c>
      <c r="B13" s="15"/>
    </row>
    <row r="14" spans="1:2">
      <c r="A14" s="20" t="s">
        <v>53</v>
      </c>
      <c r="B14" s="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2022-05-05T23:31:13Z</dcterms:created>
  <dcterms:modified xsi:type="dcterms:W3CDTF">2022-12-12T11:53:19Z</dcterms:modified>
  <cp:category/>
  <cp:contentStatus/>
</cp:coreProperties>
</file>