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mal\Desktop\Новая папка\Studying\Основы анализа данных в Excel\Домашнее задание\homework_6\"/>
    </mc:Choice>
  </mc:AlternateContent>
  <xr:revisionPtr revIDLastSave="0" documentId="13_ncr:1_{E16A1CA6-79FC-4F96-979F-C7FAF8CC31BC}" xr6:coauthVersionLast="47" xr6:coauthVersionMax="47" xr10:uidLastSave="{00000000-0000-0000-0000-000000000000}"/>
  <bookViews>
    <workbookView xWindow="28680" yWindow="-120" windowWidth="29040" windowHeight="15840" activeTab="1" xr2:uid="{99C698EB-E7D8-4048-97A8-59943F91D461}"/>
  </bookViews>
  <sheets>
    <sheet name="ДЗ_1" sheetId="1" r:id="rId1"/>
    <sheet name="Answer Report 1" sheetId="3" r:id="rId2"/>
    <sheet name="ДЗ_2" sheetId="2" r:id="rId3"/>
  </sheets>
  <definedNames>
    <definedName name="solver_adj" localSheetId="2" hidden="1">ДЗ_2!$B$6,ДЗ_2!$C$6,ДЗ_2!$D$6</definedName>
    <definedName name="solver_cvg" localSheetId="2" hidden="1">0.0001</definedName>
    <definedName name="solver_drv" localSheetId="2" hidden="1">2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ДЗ_2!$B$6</definedName>
    <definedName name="solver_lhs2" localSheetId="2" hidden="1">ДЗ_2!$C$6</definedName>
    <definedName name="solver_lhs3" localSheetId="2" hidden="1">ДЗ_2!$D$6</definedName>
    <definedName name="solver_lhs4" localSheetId="2" hidden="1">ДЗ_2!$E$8</definedName>
    <definedName name="solver_lhs5" localSheetId="2" hidden="1">ДЗ_2!$E$9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5</definedName>
    <definedName name="solver_nwt" localSheetId="2" hidden="1">1</definedName>
    <definedName name="solver_opt" localSheetId="2" hidden="1">ДЗ_2!$B$7</definedName>
    <definedName name="solver_pre" localSheetId="2" hidden="1">0.000001</definedName>
    <definedName name="solver_rbv" localSheetId="2" hidden="1">2</definedName>
    <definedName name="solver_rel1" localSheetId="2" hidden="1">1</definedName>
    <definedName name="solver_rel2" localSheetId="2" hidden="1">1</definedName>
    <definedName name="solver_rel3" localSheetId="2" hidden="1">1</definedName>
    <definedName name="solver_rel4" localSheetId="2" hidden="1">1</definedName>
    <definedName name="solver_rel5" localSheetId="2" hidden="1">1</definedName>
    <definedName name="solver_rhs1" localSheetId="2" hidden="1">ДЗ_2!$B$5</definedName>
    <definedName name="solver_rhs2" localSheetId="2" hidden="1">ДЗ_2!$C$5</definedName>
    <definedName name="solver_rhs3" localSheetId="2" hidden="1">ДЗ_2!$D$5</definedName>
    <definedName name="solver_rhs4" localSheetId="2" hidden="1">13000</definedName>
    <definedName name="solver_rhs5" localSheetId="2" hidden="1">3000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2" l="1"/>
  <c r="C9" i="2"/>
  <c r="D9" i="2"/>
  <c r="B9" i="2"/>
  <c r="C8" i="2"/>
  <c r="D8" i="2"/>
  <c r="B8" i="2"/>
  <c r="B8" i="1"/>
  <c r="E6" i="1"/>
  <c r="E7" i="1" s="1"/>
  <c r="E8" i="1" s="1"/>
  <c r="E5" i="1"/>
  <c r="H3" i="1"/>
  <c r="I3" i="1" s="1"/>
  <c r="J3" i="1" s="1"/>
  <c r="G3" i="1"/>
  <c r="E3" i="1"/>
  <c r="E9" i="2" l="1"/>
  <c r="E8" i="2"/>
</calcChain>
</file>

<file path=xl/sharedStrings.xml><?xml version="1.0" encoding="utf-8"?>
<sst xmlns="http://schemas.openxmlformats.org/spreadsheetml/2006/main" count="81" uniqueCount="61">
  <si>
    <t>Затраты на постановку</t>
  </si>
  <si>
    <t>Цена билета</t>
  </si>
  <si>
    <t>Количество мест в зале</t>
  </si>
  <si>
    <t xml:space="preserve">Дней в году </t>
  </si>
  <si>
    <t>Заполненность зала</t>
  </si>
  <si>
    <t>Длительность продажи билетов (лет)</t>
  </si>
  <si>
    <t>Прибыль</t>
  </si>
  <si>
    <t>Мышь</t>
  </si>
  <si>
    <t>Клавиатура</t>
  </si>
  <si>
    <t>Джойстик</t>
  </si>
  <si>
    <t>Машинное время</t>
  </si>
  <si>
    <t>Рабочее время</t>
  </si>
  <si>
    <t>Ежемесячный спрос</t>
  </si>
  <si>
    <t>Ограничения</t>
  </si>
  <si>
    <t>РВ &lt;=13 000</t>
  </si>
  <si>
    <t>МВ &lt;= 3000</t>
  </si>
  <si>
    <t>Прибыль общая</t>
  </si>
  <si>
    <t>Единиц продукции</t>
  </si>
  <si>
    <t>Суммарно РВ</t>
  </si>
  <si>
    <t>Суммарно МВ</t>
  </si>
  <si>
    <t>Microsoft Excel 16.0 Answer Report</t>
  </si>
  <si>
    <t>Worksheet: [Семинар6_дз_решение.xlsx]ДЗ_2</t>
  </si>
  <si>
    <t>Report Created: 18.12.2022 12:32:17</t>
  </si>
  <si>
    <t>Result: Solver found a solution.  All Constraints and optimality conditions are satisfied.</t>
  </si>
  <si>
    <t>Solver Engine</t>
  </si>
  <si>
    <t>Engine: Simplex LP</t>
  </si>
  <si>
    <t>Solution Time: 0,031 Seconds.</t>
  </si>
  <si>
    <t>Iterations: 4 Subproblems: 0</t>
  </si>
  <si>
    <t>Solver Options</t>
  </si>
  <si>
    <t>Max Time Unlimited,  Iterations Unlimited, Precision 0,000001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</si>
  <si>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</si>
  <si>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</si>
  <si>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</si>
  <si>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</si>
  <si>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</si>
  <si>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</si>
  <si>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</si>
  <si>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</si>
  <si>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</si>
  <si>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</si>
  <si>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</si>
  <si>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</si>
  <si>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</si>
  <si>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$B$7</t>
  </si>
  <si>
    <t>Прибыль общая Мышь</t>
  </si>
  <si>
    <t>$B$6</t>
  </si>
  <si>
    <t>Единиц продукции Мышь</t>
  </si>
  <si>
    <t>Contin</t>
  </si>
  <si>
    <t>$C$6</t>
  </si>
  <si>
    <t>Единиц продукции Клавиатура</t>
  </si>
  <si>
    <t>$D$6</t>
  </si>
  <si>
    <t>Единиц продукции Джойстик</t>
  </si>
  <si>
    <t>$E$8</t>
  </si>
  <si>
    <t>$E$8&lt;=13000</t>
  </si>
  <si>
    <t>Binding</t>
  </si>
  <si>
    <t>$E$9</t>
  </si>
  <si>
    <t>$E$9&lt;=3000</t>
  </si>
  <si>
    <t>Not Binding</t>
  </si>
  <si>
    <t>$B$6&lt;=$B$5</t>
  </si>
  <si>
    <t>$C$6&lt;=$C$5</t>
  </si>
  <si>
    <t>$D$6&lt;=$D$5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</si>
</sst>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₽&quot;_-;\-* #,##0.00\ &quot;₽&quot;_-;_-* &quot;-&quot;??\ &quot;₽&quot;_-;_-@_-"/>
    <numFmt numFmtId="164" formatCode="_-* #,##0.00\ [$₽-419]_-;\-* #,##0.00\ [$₽-419]_-;_-* &quot;-&quot;??\ [$₽-419]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indexed="18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3" borderId="0" xfId="0" applyFill="1"/>
    <xf numFmtId="9" fontId="0" fillId="2" borderId="0" xfId="2" applyFont="1" applyFill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3" borderId="7" xfId="0" applyFill="1" applyBorder="1"/>
    <xf numFmtId="0" fontId="0" fillId="0" borderId="2" xfId="0" applyBorder="1"/>
    <xf numFmtId="9" fontId="0" fillId="4" borderId="8" xfId="0" applyNumberFormat="1" applyFill="1" applyBorder="1"/>
    <xf numFmtId="164" fontId="0" fillId="0" borderId="4" xfId="0" applyNumberFormat="1" applyBorder="1"/>
    <xf numFmtId="44" fontId="0" fillId="0" borderId="1" xfId="1" applyFont="1" applyBorder="1"/>
    <xf numFmtId="44" fontId="0" fillId="5" borderId="8" xfId="1" applyFont="1" applyFill="1" applyBorder="1"/>
    <xf numFmtId="44" fontId="0" fillId="0" borderId="0" xfId="1" applyFont="1"/>
    <xf numFmtId="44" fontId="2" fillId="5" borderId="0" xfId="1" applyFont="1" applyFill="1"/>
    <xf numFmtId="0" fontId="3" fillId="0" borderId="0" xfId="0" applyFont="1"/>
    <xf numFmtId="0" fontId="0" fillId="0" borderId="10" xfId="0" applyFill="1" applyBorder="1" applyAlignment="1"/>
    <xf numFmtId="0" fontId="4" fillId="0" borderId="9" xfId="0" applyFont="1" applyFill="1" applyBorder="1" applyAlignment="1">
      <alignment horizontal="center"/>
    </xf>
    <xf numFmtId="0" fontId="0" fillId="0" borderId="11" xfId="0" applyFill="1" applyBorder="1" applyAlignment="1"/>
    <xf numFmtId="0" fontId="0" fillId="0" borderId="10" xfId="0" applyNumberFormat="1" applyFill="1" applyBorder="1" applyAlignment="1"/>
    <xf numFmtId="0" fontId="0" fillId="0" borderId="11" xfId="0" applyNumberFormat="1" applyFill="1" applyBorder="1" applyAlignme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F94A-29CC-4E60-8F59-BDF026EE4E8E}">
  <dimension ref="A1:J8"/>
  <sheetViews>
    <sheetView workbookViewId="0">
      <selection activeCell="B9" sqref="B9"/>
    </sheetView>
  </sheetViews>
  <sheetFormatPr defaultRowHeight="14.4" x14ac:dyDescent="0.3"/>
  <cols>
    <col min="1" max="1" width="37.33203125" customWidth="1"/>
    <col min="2" max="2" width="28.109375" customWidth="1"/>
    <col min="5" max="5" width="18.5546875" customWidth="1"/>
    <col min="6" max="6" width="19" customWidth="1"/>
    <col min="7" max="7" width="17.88671875" customWidth="1"/>
    <col min="8" max="8" width="19.33203125" customWidth="1"/>
    <col min="9" max="9" width="20.44140625" customWidth="1"/>
    <col min="10" max="10" width="20" customWidth="1"/>
  </cols>
  <sheetData>
    <row r="1" spans="1:10" x14ac:dyDescent="0.3">
      <c r="A1" s="4" t="s">
        <v>0</v>
      </c>
      <c r="B1" s="10">
        <v>50000000</v>
      </c>
    </row>
    <row r="2" spans="1:10" x14ac:dyDescent="0.3">
      <c r="A2" s="5" t="s">
        <v>1</v>
      </c>
      <c r="B2" s="11">
        <v>3500</v>
      </c>
    </row>
    <row r="3" spans="1:10" x14ac:dyDescent="0.3">
      <c r="A3" s="5" t="s">
        <v>2</v>
      </c>
      <c r="B3" s="3">
        <v>2000</v>
      </c>
      <c r="E3" s="14">
        <f>B8</f>
        <v>3527000000</v>
      </c>
      <c r="F3" s="2">
        <v>0.7</v>
      </c>
      <c r="G3" s="2">
        <f>F3+0.05</f>
        <v>0.75</v>
      </c>
      <c r="H3" s="2">
        <f t="shared" ref="H3:J3" si="0">G3+0.05</f>
        <v>0.8</v>
      </c>
      <c r="I3" s="2">
        <f t="shared" si="0"/>
        <v>0.85000000000000009</v>
      </c>
      <c r="J3" s="2">
        <f t="shared" si="0"/>
        <v>0.90000000000000013</v>
      </c>
    </row>
    <row r="4" spans="1:10" x14ac:dyDescent="0.3">
      <c r="A4" s="5" t="s">
        <v>3</v>
      </c>
      <c r="B4" s="3">
        <v>365</v>
      </c>
      <c r="E4" s="1">
        <v>1</v>
      </c>
      <c r="F4" s="13">
        <f t="dataTable" ref="F4:J8" dt2D="1" dtr="1" r1="B5" r2="B6"/>
        <v>1738500000</v>
      </c>
      <c r="G4" s="13">
        <v>1866250000</v>
      </c>
      <c r="H4" s="13">
        <v>1994000000</v>
      </c>
      <c r="I4" s="13">
        <v>2121750000.0000005</v>
      </c>
      <c r="J4" s="13">
        <v>2249500000.0000005</v>
      </c>
    </row>
    <row r="5" spans="1:10" x14ac:dyDescent="0.3">
      <c r="A5" s="8" t="s">
        <v>4</v>
      </c>
      <c r="B5" s="9">
        <v>0.7</v>
      </c>
      <c r="E5" s="1">
        <f>E4+1</f>
        <v>2</v>
      </c>
      <c r="F5" s="13">
        <v>3527000000</v>
      </c>
      <c r="G5" s="13">
        <v>3782500000</v>
      </c>
      <c r="H5" s="13">
        <v>4038000000</v>
      </c>
      <c r="I5" s="13">
        <v>4293500000.000001</v>
      </c>
      <c r="J5" s="13">
        <v>4549000000.000001</v>
      </c>
    </row>
    <row r="6" spans="1:10" x14ac:dyDescent="0.3">
      <c r="A6" s="6" t="s">
        <v>5</v>
      </c>
      <c r="B6" s="7">
        <v>2</v>
      </c>
      <c r="E6" s="1">
        <f t="shared" ref="E6:E8" si="1">E5+1</f>
        <v>3</v>
      </c>
      <c r="F6" s="13">
        <v>5315500000</v>
      </c>
      <c r="G6" s="13">
        <v>5698750000</v>
      </c>
      <c r="H6" s="13">
        <v>6082000000</v>
      </c>
      <c r="I6" s="13">
        <v>6465250000.0000019</v>
      </c>
      <c r="J6" s="13">
        <v>6848500000.0000019</v>
      </c>
    </row>
    <row r="7" spans="1:10" x14ac:dyDescent="0.3">
      <c r="A7" s="3"/>
      <c r="E7" s="1">
        <f t="shared" si="1"/>
        <v>4</v>
      </c>
      <c r="F7" s="13">
        <v>7104000000</v>
      </c>
      <c r="G7" s="13">
        <v>7615000000</v>
      </c>
      <c r="H7" s="13">
        <v>8126000000</v>
      </c>
      <c r="I7" s="13">
        <v>8637000000.0000019</v>
      </c>
      <c r="J7" s="13">
        <v>9148000000.0000019</v>
      </c>
    </row>
    <row r="8" spans="1:10" x14ac:dyDescent="0.3">
      <c r="A8" s="8" t="s">
        <v>6</v>
      </c>
      <c r="B8" s="12">
        <f>B2*B3*B5*B4*B6-B1</f>
        <v>3527000000</v>
      </c>
      <c r="E8" s="1">
        <f t="shared" si="1"/>
        <v>5</v>
      </c>
      <c r="F8" s="13">
        <v>8892500000</v>
      </c>
      <c r="G8" s="13">
        <v>9531250000</v>
      </c>
      <c r="H8" s="13">
        <v>10170000000</v>
      </c>
      <c r="I8" s="13">
        <v>10808750000.000002</v>
      </c>
      <c r="J8" s="13">
        <v>11447500000.000002</v>
      </c>
    </row>
  </sheetData>
  <scenarios current="0">
    <scenario name="Пессимистический" locked="1" count="1" user="Alex Semyonov">
      <inputCells r="B5" val="0,5" numFmtId="9"/>
    </scenario>
    <scenario name="Вероятный" locked="1" count="1" user="Alex Semyonov">
      <inputCells r="B5" val="0,75" numFmtId="9"/>
    </scenario>
    <scenario name="Оптимистический" locked="1" count="1" user="Alex Semyonov">
      <inputCells r="B5" val="0,9" numFmtId="9"/>
    </scenario>
  </scenario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747BC-B65C-4949-A5B9-7025B0A097D0}">
  <dimension ref="A1:G32"/>
  <sheetViews>
    <sheetView showGridLines="0" tabSelected="1" workbookViewId="0"/>
  </sheetViews>
  <sheetFormatPr defaultRowHeight="14.4" outlineLevelRow="1" x14ac:dyDescent="0.3"/>
  <cols>
    <col min="1" max="1" width="2.33203125" customWidth="1"/>
    <col min="2" max="2" width="5.21875" bestFit="1" customWidth="1"/>
    <col min="3" max="3" width="28.88671875" bestFit="1" customWidth="1"/>
    <col min="4" max="4" width="13.33203125" bestFit="1" customWidth="1"/>
    <col min="5" max="5" width="12" bestFit="1" customWidth="1"/>
    <col min="6" max="6" width="11.109375" bestFit="1" customWidth="1"/>
    <col min="7" max="7" width="12" bestFit="1" customWidth="1"/>
  </cols>
  <sheetData>
    <row r="1" spans="1:5" x14ac:dyDescent="0.3">
      <c r="A1" s="15" t="s">
        <v>20</v>
      </c>
    </row>
    <row r="2" spans="1:5" x14ac:dyDescent="0.3">
      <c r="A2" s="15" t="s">
        <v>21</v>
      </c>
    </row>
    <row r="3" spans="1:5" x14ac:dyDescent="0.3">
      <c r="A3" s="15" t="s">
        <v>22</v>
      </c>
    </row>
    <row r="4" spans="1:5" x14ac:dyDescent="0.3">
      <c r="A4" s="15" t="s">
        <v>23</v>
      </c>
    </row>
    <row r="5" spans="1:5" x14ac:dyDescent="0.3">
      <c r="A5" s="15" t="s">
        <v>24</v>
      </c>
    </row>
    <row r="6" spans="1:5" hidden="1" outlineLevel="1" x14ac:dyDescent="0.3">
      <c r="A6" s="15"/>
      <c r="B6" t="s">
        <v>25</v>
      </c>
    </row>
    <row r="7" spans="1:5" hidden="1" outlineLevel="1" x14ac:dyDescent="0.3">
      <c r="A7" s="15"/>
      <c r="B7" t="s">
        <v>26</v>
      </c>
    </row>
    <row r="8" spans="1:5" hidden="1" outlineLevel="1" x14ac:dyDescent="0.3">
      <c r="A8" s="15"/>
      <c r="B8" t="s">
        <v>27</v>
      </c>
    </row>
    <row r="9" spans="1:5" collapsed="1" x14ac:dyDescent="0.3">
      <c r="A9" s="15" t="s">
        <v>28</v>
      </c>
    </row>
    <row r="10" spans="1:5" hidden="1" outlineLevel="1" x14ac:dyDescent="0.3">
      <c r="B10" t="s">
        <v>29</v>
      </c>
    </row>
    <row r="11" spans="1:5" hidden="1" outlineLevel="1" x14ac:dyDescent="0.3">
      <c r="B11" t="s">
        <v>30</v>
      </c>
    </row>
    <row r="12" spans="1:5" collapsed="1" x14ac:dyDescent="0.3"/>
    <row r="14" spans="1:5" ht="15" thickBot="1" x14ac:dyDescent="0.35">
      <c r="A14" t="s">
        <v>31</v>
      </c>
    </row>
    <row r="15" spans="1:5" ht="15" thickBot="1" x14ac:dyDescent="0.35">
      <c r="B15" s="17" t="s">
        <v>32</v>
      </c>
      <c r="C15" s="17" t="s">
        <v>33</v>
      </c>
      <c r="D15" s="17" t="s">
        <v>34</v>
      </c>
      <c r="E15" s="17" t="s">
        <v>35</v>
      </c>
    </row>
    <row r="16" spans="1:5" ht="15" thickBot="1" x14ac:dyDescent="0.35">
      <c r="B16" s="16" t="s">
        <v>43</v>
      </c>
      <c r="C16" s="16" t="s">
        <v>44</v>
      </c>
      <c r="D16" s="19">
        <v>48440000</v>
      </c>
      <c r="E16" s="19">
        <v>48886666.666666664</v>
      </c>
    </row>
    <row r="19" spans="1:7" ht="15" thickBot="1" x14ac:dyDescent="0.35">
      <c r="A19" t="s">
        <v>36</v>
      </c>
    </row>
    <row r="20" spans="1:7" ht="15" thickBot="1" x14ac:dyDescent="0.35">
      <c r="B20" s="17" t="s">
        <v>32</v>
      </c>
      <c r="C20" s="17" t="s">
        <v>33</v>
      </c>
      <c r="D20" s="17" t="s">
        <v>34</v>
      </c>
      <c r="E20" s="17" t="s">
        <v>35</v>
      </c>
      <c r="F20" s="17" t="s">
        <v>37</v>
      </c>
    </row>
    <row r="21" spans="1:7" x14ac:dyDescent="0.3">
      <c r="B21" s="18" t="s">
        <v>45</v>
      </c>
      <c r="C21" s="18" t="s">
        <v>46</v>
      </c>
      <c r="D21" s="20">
        <v>8300</v>
      </c>
      <c r="E21" s="20">
        <v>15000</v>
      </c>
      <c r="F21" s="18" t="s">
        <v>47</v>
      </c>
    </row>
    <row r="22" spans="1:7" x14ac:dyDescent="0.3">
      <c r="B22" s="18" t="s">
        <v>48</v>
      </c>
      <c r="C22" s="18" t="s">
        <v>49</v>
      </c>
      <c r="D22" s="20">
        <v>29000</v>
      </c>
      <c r="E22" s="20">
        <v>24533.333333333332</v>
      </c>
      <c r="F22" s="18" t="s">
        <v>47</v>
      </c>
    </row>
    <row r="23" spans="1:7" ht="15" thickBot="1" x14ac:dyDescent="0.35">
      <c r="B23" s="16" t="s">
        <v>50</v>
      </c>
      <c r="C23" s="16" t="s">
        <v>51</v>
      </c>
      <c r="D23" s="19">
        <v>11000</v>
      </c>
      <c r="E23" s="19">
        <v>11000</v>
      </c>
      <c r="F23" s="16" t="s">
        <v>47</v>
      </c>
    </row>
    <row r="26" spans="1:7" ht="15" thickBot="1" x14ac:dyDescent="0.35">
      <c r="A26" t="s">
        <v>38</v>
      </c>
    </row>
    <row r="27" spans="1:7" ht="15" thickBot="1" x14ac:dyDescent="0.35">
      <c r="B27" s="17" t="s">
        <v>32</v>
      </c>
      <c r="C27" s="17" t="s">
        <v>33</v>
      </c>
      <c r="D27" s="17" t="s">
        <v>39</v>
      </c>
      <c r="E27" s="17" t="s">
        <v>40</v>
      </c>
      <c r="F27" s="17" t="s">
        <v>41</v>
      </c>
      <c r="G27" s="17" t="s">
        <v>42</v>
      </c>
    </row>
    <row r="28" spans="1:7" x14ac:dyDescent="0.3">
      <c r="B28" s="18" t="s">
        <v>52</v>
      </c>
      <c r="C28" s="18" t="s">
        <v>18</v>
      </c>
      <c r="D28" s="20">
        <v>13000</v>
      </c>
      <c r="E28" s="18" t="s">
        <v>53</v>
      </c>
      <c r="F28" s="18" t="s">
        <v>54</v>
      </c>
      <c r="G28" s="18">
        <v>0</v>
      </c>
    </row>
    <row r="29" spans="1:7" x14ac:dyDescent="0.3">
      <c r="B29" s="18" t="s">
        <v>55</v>
      </c>
      <c r="C29" s="18" t="s">
        <v>19</v>
      </c>
      <c r="D29" s="20">
        <v>2389.333333333333</v>
      </c>
      <c r="E29" s="18" t="s">
        <v>56</v>
      </c>
      <c r="F29" s="18" t="s">
        <v>57</v>
      </c>
      <c r="G29" s="18">
        <v>610.66666666666697</v>
      </c>
    </row>
    <row r="30" spans="1:7" x14ac:dyDescent="0.3">
      <c r="B30" s="18" t="s">
        <v>45</v>
      </c>
      <c r="C30" s="18" t="s">
        <v>46</v>
      </c>
      <c r="D30" s="20">
        <v>15000</v>
      </c>
      <c r="E30" s="18" t="s">
        <v>58</v>
      </c>
      <c r="F30" s="18" t="s">
        <v>54</v>
      </c>
      <c r="G30" s="18">
        <v>0</v>
      </c>
    </row>
    <row r="31" spans="1:7" x14ac:dyDescent="0.3">
      <c r="B31" s="18" t="s">
        <v>48</v>
      </c>
      <c r="C31" s="18" t="s">
        <v>49</v>
      </c>
      <c r="D31" s="20">
        <v>24533.333333333332</v>
      </c>
      <c r="E31" s="18" t="s">
        <v>59</v>
      </c>
      <c r="F31" s="18" t="s">
        <v>57</v>
      </c>
      <c r="G31" s="18">
        <v>4466.6666666666679</v>
      </c>
    </row>
    <row r="32" spans="1:7" ht="15" thickBot="1" x14ac:dyDescent="0.35">
      <c r="B32" s="16" t="s">
        <v>50</v>
      </c>
      <c r="C32" s="16" t="s">
        <v>51</v>
      </c>
      <c r="D32" s="19">
        <v>11000</v>
      </c>
      <c r="E32" s="16" t="s">
        <v>60</v>
      </c>
      <c r="F32" s="16" t="s">
        <v>54</v>
      </c>
      <c r="G32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FCB7D-E739-43CB-B0F3-FC7DFBAC2375}">
  <dimension ref="A1:F9"/>
  <sheetViews>
    <sheetView workbookViewId="0">
      <selection activeCell="B7" sqref="B7"/>
    </sheetView>
  </sheetViews>
  <sheetFormatPr defaultRowHeight="14.4" x14ac:dyDescent="0.3"/>
  <cols>
    <col min="1" max="1" width="29.88671875" customWidth="1"/>
    <col min="2" max="2" width="16.88671875" customWidth="1"/>
    <col min="3" max="3" width="18.44140625" customWidth="1"/>
    <col min="4" max="4" width="18.6640625" customWidth="1"/>
    <col min="6" max="6" width="17.6640625" customWidth="1"/>
  </cols>
  <sheetData>
    <row r="1" spans="1:6" x14ac:dyDescent="0.3">
      <c r="B1" t="s">
        <v>7</v>
      </c>
      <c r="C1" t="s">
        <v>8</v>
      </c>
      <c r="D1" t="s">
        <v>9</v>
      </c>
      <c r="F1" t="s">
        <v>13</v>
      </c>
    </row>
    <row r="2" spans="1:6" x14ac:dyDescent="0.3">
      <c r="A2" t="s">
        <v>6</v>
      </c>
      <c r="B2">
        <v>800</v>
      </c>
      <c r="C2">
        <v>1100</v>
      </c>
      <c r="D2">
        <v>900</v>
      </c>
      <c r="F2" t="s">
        <v>14</v>
      </c>
    </row>
    <row r="3" spans="1:6" x14ac:dyDescent="0.3">
      <c r="A3" t="s">
        <v>11</v>
      </c>
      <c r="B3">
        <v>0.2</v>
      </c>
      <c r="C3">
        <v>0.3</v>
      </c>
      <c r="D3">
        <v>0.24</v>
      </c>
      <c r="F3" t="s">
        <v>15</v>
      </c>
    </row>
    <row r="4" spans="1:6" x14ac:dyDescent="0.3">
      <c r="A4" t="s">
        <v>10</v>
      </c>
      <c r="B4">
        <v>0.04</v>
      </c>
      <c r="C4">
        <v>5.5E-2</v>
      </c>
      <c r="D4">
        <v>0.04</v>
      </c>
    </row>
    <row r="5" spans="1:6" x14ac:dyDescent="0.3">
      <c r="A5" t="s">
        <v>12</v>
      </c>
      <c r="B5">
        <v>15000</v>
      </c>
      <c r="C5">
        <v>29000</v>
      </c>
      <c r="D5">
        <v>11000</v>
      </c>
    </row>
    <row r="6" spans="1:6" x14ac:dyDescent="0.3">
      <c r="A6" t="s">
        <v>17</v>
      </c>
      <c r="B6">
        <v>15000</v>
      </c>
      <c r="C6">
        <v>24533.333333333332</v>
      </c>
      <c r="D6">
        <v>11000</v>
      </c>
    </row>
    <row r="7" spans="1:6" x14ac:dyDescent="0.3">
      <c r="A7" t="s">
        <v>16</v>
      </c>
      <c r="B7">
        <f>B6*B2+C6*C2+D6*D2</f>
        <v>48886666.666666664</v>
      </c>
    </row>
    <row r="8" spans="1:6" x14ac:dyDescent="0.3">
      <c r="A8" t="s">
        <v>18</v>
      </c>
      <c r="B8">
        <f>B3*B6</f>
        <v>3000</v>
      </c>
      <c r="C8">
        <f t="shared" ref="C8:D8" si="0">C3*C6</f>
        <v>7359.9999999999991</v>
      </c>
      <c r="D8">
        <f t="shared" si="0"/>
        <v>2640</v>
      </c>
      <c r="E8">
        <f>SUM(B8:D8)</f>
        <v>13000</v>
      </c>
    </row>
    <row r="9" spans="1:6" x14ac:dyDescent="0.3">
      <c r="A9" t="s">
        <v>19</v>
      </c>
      <c r="B9">
        <f>B4*B6</f>
        <v>600</v>
      </c>
      <c r="C9">
        <f t="shared" ref="C9:D9" si="1">C4*C6</f>
        <v>1349.3333333333333</v>
      </c>
      <c r="D9">
        <f t="shared" si="1"/>
        <v>440</v>
      </c>
      <c r="E9">
        <f>SUM(B9:D9)</f>
        <v>2389.333333333333</v>
      </c>
    </row>
  </sheetData>
  <scenarios current="0">
    <scenario name="Решение ДЗ" count="3" user="Alex Semyonov" comment="Автор: Alex Semyonov , 8/16/2022">
      <inputCells r="B6" val="15000"/>
      <inputCells r="C6" val="24533.3333333333"/>
      <inputCells r="D6" val="11000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ДЗ_1</vt:lpstr>
      <vt:lpstr>Answer Report 1</vt:lpstr>
      <vt:lpstr>ДЗ_2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Semyonov</dc:creator>
  <cp:lastModifiedBy>Акмал Мухитдинов</cp:lastModifiedBy>
  <dcterms:created xsi:type="dcterms:W3CDTF">2022-08-16T12:40:21Z</dcterms:created>
  <dcterms:modified xsi:type="dcterms:W3CDTF">2022-12-18T09:32:28Z</dcterms:modified>
</cp:coreProperties>
</file>