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akmal\Desktop\Новая папка\Studying\Основы анализа данных в Excel\Семинары\lesson_6\"/>
    </mc:Choice>
  </mc:AlternateContent>
  <xr:revisionPtr revIDLastSave="0" documentId="13_ncr:1_{2E8A3B77-2131-4113-AF67-736F464E966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swer Report 1" sheetId="2" r:id="rId1"/>
    <sheet name="optimal" sheetId="1" r:id="rId2"/>
  </sheets>
  <definedNames>
    <definedName name="solver_adj" localSheetId="1" hidden="1">optimal!$D$2:$I$2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100</definedName>
    <definedName name="solver_lhs1" localSheetId="1" hidden="1">optimal!$D$2:$I$2</definedName>
    <definedName name="solver_lhs2" localSheetId="1" hidden="1">optimal!$D$14:$D$15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optimal!$D$12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hs1" localSheetId="1" hidden="1">optimal!$D$8:$I$8</definedName>
    <definedName name="solver_rhs2" localSheetId="1" hidden="1">optimal!$F$14:$F$15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8"/>
</workbook>
</file>

<file path=xl/calcChain.xml><?xml version="1.0" encoding="utf-8"?>
<calcChain xmlns="http://schemas.openxmlformats.org/spreadsheetml/2006/main">
  <c r="D9" i="1" l="1"/>
  <c r="D14" i="1"/>
  <c r="D15" i="1"/>
  <c r="F15" i="1"/>
  <c r="F14" i="1"/>
  <c r="E9" i="1"/>
  <c r="F9" i="1"/>
  <c r="G9" i="1"/>
  <c r="H9" i="1"/>
  <c r="I9" i="1"/>
  <c r="D12" i="1" l="1"/>
</calcChain>
</file>

<file path=xl/sharedStrings.xml><?xml version="1.0" encoding="utf-8"?>
<sst xmlns="http://schemas.openxmlformats.org/spreadsheetml/2006/main" count="98" uniqueCount="58">
  <si>
    <t>Количество (кг)</t>
  </si>
  <si>
    <t>Допустимо</t>
  </si>
  <si>
    <t>Продукт</t>
  </si>
  <si>
    <t>Трудоемкость</t>
  </si>
  <si>
    <t>Затраты сырья</t>
  </si>
  <si>
    <t>Цена за кг</t>
  </si>
  <si>
    <t>Переменные затраты</t>
  </si>
  <si>
    <t>Спрос</t>
  </si>
  <si>
    <t>Прибыль за кг продукции</t>
  </si>
  <si>
    <t>Прибыль</t>
  </si>
  <si>
    <t>Затрачено трудочасов</t>
  </si>
  <si>
    <t>&lt;=</t>
  </si>
  <si>
    <t>Сырья использовано</t>
  </si>
  <si>
    <t>Microsoft Excel 16.0 Answer Report</t>
  </si>
  <si>
    <t>Worksheet: [table (1).xlsx]optimal</t>
  </si>
  <si>
    <t>Report Created: 17.12.2022 17:35:49</t>
  </si>
  <si>
    <t>Result: Solver found a solution.  All Constraints and optimality conditions are satisfied.</t>
  </si>
  <si>
    <t>Solver Engine</t>
  </si>
  <si>
    <t>Engine: Simplex LP</t>
  </si>
  <si>
    <t>Solution Time: 0,016 Seconds.</t>
  </si>
  <si>
    <t>Iterations: 5 Subproblems: 0</t>
  </si>
  <si>
    <t>Solver Options</t>
  </si>
  <si>
    <t>Max Time 100 sec,  Iterations 100, Precision 0,000001</t>
  </si>
  <si>
    <t>Max Subproblems Unlimited, Max Integer Sols Unlimited, Integer Tolerance 5%, Solve Without Integer Constraints,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</si>
  <si>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</si>
  <si>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</si>
  <si>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</si>
  <si>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</si>
  <si>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</si>
  <si>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</si>
  <si>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</si>
  <si>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</si>
  <si>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</si>
  <si>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</si>
  <si>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</si>
  <si>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</si>
  <si>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$D$12</t>
  </si>
  <si>
    <t>$D$2</t>
  </si>
  <si>
    <t>Contin</t>
  </si>
  <si>
    <t>$E$2</t>
  </si>
  <si>
    <t>$F$2</t>
  </si>
  <si>
    <t>$G$2</t>
  </si>
  <si>
    <t>$H$2</t>
  </si>
  <si>
    <t>$I$2</t>
  </si>
  <si>
    <t>$D$14</t>
  </si>
  <si>
    <t>$D$14&lt;=$F$14</t>
  </si>
  <si>
    <t>Binding</t>
  </si>
  <si>
    <t>$D$15</t>
  </si>
  <si>
    <t>$D$15&lt;=$F$15</t>
  </si>
  <si>
    <t>Not Binding</t>
  </si>
  <si>
    <t>$D$2&lt;=$D$8</t>
  </si>
  <si>
    <t>$E$2&lt;=$E$8</t>
  </si>
  <si>
    <t>$F$2&lt;=$F$8</t>
  </si>
  <si>
    <t>$G$2&lt;=$G$8</t>
  </si>
  <si>
    <t>$H$2&lt;=$H$8</t>
  </si>
  <si>
    <t>$I$2&lt;=$I$8</t>
  </si>
  <si>
    <t>$D$2:$I$2</t>
  </si>
  <si>
    <t>$D$2:$I$2 &lt;= $D$8:$I$8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</si>
</sst>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  <charset val="204"/>
    </font>
    <font>
      <b/>
      <sz val="10"/>
      <color indexed="18"/>
      <name val="Arial"/>
      <family val="2"/>
      <charset val="204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16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32">
    <xf numFmtId="0" fontId="0" fillId="0" borderId="0" xfId="0"/>
    <xf numFmtId="0" fontId="20" fillId="0" borderId="0" xfId="0" applyFont="1"/>
    <xf numFmtId="0" fontId="20" fillId="0" borderId="11" xfId="0" applyFont="1" applyBorder="1"/>
    <xf numFmtId="0" fontId="20" fillId="0" borderId="12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37" borderId="13" xfId="0" applyFont="1" applyFill="1" applyBorder="1"/>
    <xf numFmtId="0" fontId="20" fillId="0" borderId="16" xfId="0" applyFont="1" applyBorder="1"/>
    <xf numFmtId="0" fontId="20" fillId="0" borderId="17" xfId="0" applyFont="1" applyBorder="1"/>
    <xf numFmtId="0" fontId="20" fillId="37" borderId="14" xfId="0" applyFont="1" applyFill="1" applyBorder="1"/>
    <xf numFmtId="0" fontId="20" fillId="0" borderId="18" xfId="0" applyFont="1" applyBorder="1"/>
    <xf numFmtId="165" fontId="20" fillId="0" borderId="0" xfId="28" applyNumberFormat="1" applyFont="1" applyBorder="1"/>
    <xf numFmtId="165" fontId="20" fillId="0" borderId="18" xfId="28" applyNumberFormat="1" applyFont="1" applyBorder="1"/>
    <xf numFmtId="0" fontId="20" fillId="37" borderId="15" xfId="0" applyFont="1" applyFill="1" applyBorder="1"/>
    <xf numFmtId="165" fontId="20" fillId="0" borderId="19" xfId="0" applyNumberFormat="1" applyFont="1" applyBorder="1"/>
    <xf numFmtId="165" fontId="20" fillId="0" borderId="20" xfId="0" applyNumberFormat="1" applyFont="1" applyBorder="1"/>
    <xf numFmtId="0" fontId="17" fillId="27" borderId="8" xfId="41"/>
    <xf numFmtId="165" fontId="17" fillId="27" borderId="8" xfId="41" applyNumberFormat="1"/>
    <xf numFmtId="0" fontId="8" fillId="28" borderId="2" xfId="27"/>
    <xf numFmtId="0" fontId="20" fillId="36" borderId="10" xfId="0" applyFont="1" applyFill="1" applyBorder="1"/>
    <xf numFmtId="0" fontId="21" fillId="0" borderId="0" xfId="0" applyFont="1"/>
    <xf numFmtId="0" fontId="0" fillId="0" borderId="22" xfId="0" applyFill="1" applyBorder="1" applyAlignment="1"/>
    <xf numFmtId="0" fontId="22" fillId="0" borderId="2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3" xfId="0" applyFill="1" applyBorder="1" applyAlignment="1"/>
    <xf numFmtId="165" fontId="0" fillId="0" borderId="22" xfId="0" applyNumberFormat="1" applyFill="1" applyBorder="1" applyAlignment="1"/>
    <xf numFmtId="0" fontId="0" fillId="0" borderId="23" xfId="0" applyNumberFormat="1" applyFill="1" applyBorder="1" applyAlignment="1"/>
    <xf numFmtId="0" fontId="0" fillId="0" borderId="22" xfId="0" applyNumberFormat="1" applyFill="1" applyBorder="1" applyAlignment="1"/>
    <xf numFmtId="0" fontId="0" fillId="0" borderId="0" xfId="0" applyNumberFormat="1" applyFill="1" applyBorder="1" applyAlignment="1"/>
    <xf numFmtId="0" fontId="22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</cellXfs>
  <cellStyles count="45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 xr:uid="{00000000-0005-0000-0000-00001C000000}"/>
    <cellStyle name="Emphasis 2" xfId="30" xr:uid="{00000000-0005-0000-0000-00001D000000}"/>
    <cellStyle name="Emphasis 3" xfId="31" xr:uid="{00000000-0005-0000-0000-00001E000000}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 xr:uid="{00000000-0005-0000-0000-00002A000000}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147D-A56E-43EF-9ACC-07C0EAD334F6}">
  <dimension ref="A1:G42"/>
  <sheetViews>
    <sheetView showGridLines="0" workbookViewId="0"/>
  </sheetViews>
  <sheetFormatPr defaultRowHeight="13.2" outlineLevelRow="1" x14ac:dyDescent="0.25"/>
  <cols>
    <col min="1" max="1" width="2.33203125" customWidth="1"/>
    <col min="2" max="2" width="6.33203125" bestFit="1" customWidth="1"/>
    <col min="3" max="3" width="20.77734375" bestFit="1" customWidth="1"/>
    <col min="4" max="4" width="13.21875" bestFit="1" customWidth="1"/>
    <col min="5" max="5" width="13.77734375" bestFit="1" customWidth="1"/>
    <col min="6" max="6" width="10.33203125" bestFit="1" customWidth="1"/>
    <col min="7" max="7" width="7" bestFit="1" customWidth="1"/>
  </cols>
  <sheetData>
    <row r="1" spans="1:5" x14ac:dyDescent="0.25">
      <c r="A1" s="20" t="s">
        <v>13</v>
      </c>
    </row>
    <row r="2" spans="1:5" x14ac:dyDescent="0.25">
      <c r="A2" s="20" t="s">
        <v>14</v>
      </c>
    </row>
    <row r="3" spans="1:5" x14ac:dyDescent="0.25">
      <c r="A3" s="20" t="s">
        <v>15</v>
      </c>
    </row>
    <row r="4" spans="1:5" x14ac:dyDescent="0.25">
      <c r="A4" s="20" t="s">
        <v>16</v>
      </c>
    </row>
    <row r="5" spans="1:5" x14ac:dyDescent="0.25">
      <c r="A5" s="20" t="s">
        <v>17</v>
      </c>
    </row>
    <row r="6" spans="1:5" hidden="1" outlineLevel="1" x14ac:dyDescent="0.25">
      <c r="A6" s="20"/>
      <c r="B6" t="s">
        <v>18</v>
      </c>
    </row>
    <row r="7" spans="1:5" hidden="1" outlineLevel="1" x14ac:dyDescent="0.25">
      <c r="A7" s="20"/>
      <c r="B7" t="s">
        <v>19</v>
      </c>
    </row>
    <row r="8" spans="1:5" hidden="1" outlineLevel="1" x14ac:dyDescent="0.25">
      <c r="A8" s="20"/>
      <c r="B8" t="s">
        <v>20</v>
      </c>
    </row>
    <row r="9" spans="1:5" collapsed="1" x14ac:dyDescent="0.25">
      <c r="A9" s="20" t="s">
        <v>21</v>
      </c>
    </row>
    <row r="10" spans="1:5" hidden="1" outlineLevel="1" x14ac:dyDescent="0.25">
      <c r="B10" t="s">
        <v>22</v>
      </c>
    </row>
    <row r="11" spans="1:5" hidden="1" outlineLevel="1" x14ac:dyDescent="0.25">
      <c r="B11" t="s">
        <v>23</v>
      </c>
    </row>
    <row r="12" spans="1:5" collapsed="1" x14ac:dyDescent="0.25"/>
    <row r="14" spans="1:5" ht="13.8" thickBot="1" x14ac:dyDescent="0.3">
      <c r="A14" t="s">
        <v>24</v>
      </c>
    </row>
    <row r="15" spans="1:5" ht="13.8" thickBot="1" x14ac:dyDescent="0.3">
      <c r="B15" s="22" t="s">
        <v>25</v>
      </c>
      <c r="C15" s="22" t="s">
        <v>26</v>
      </c>
      <c r="D15" s="22" t="s">
        <v>27</v>
      </c>
      <c r="E15" s="22" t="s">
        <v>28</v>
      </c>
    </row>
    <row r="16" spans="1:5" ht="13.8" thickBot="1" x14ac:dyDescent="0.3">
      <c r="B16" s="21" t="s">
        <v>36</v>
      </c>
      <c r="C16" s="21" t="s">
        <v>9</v>
      </c>
      <c r="D16" s="25">
        <v>72499.199999999997</v>
      </c>
      <c r="E16" s="25">
        <v>73046.880000000005</v>
      </c>
    </row>
    <row r="19" spans="1:7" ht="13.8" thickBot="1" x14ac:dyDescent="0.3">
      <c r="A19" t="s">
        <v>29</v>
      </c>
    </row>
    <row r="20" spans="1:7" ht="13.8" thickBot="1" x14ac:dyDescent="0.3">
      <c r="B20" s="22" t="s">
        <v>25</v>
      </c>
      <c r="C20" s="22" t="s">
        <v>26</v>
      </c>
      <c r="D20" s="22" t="s">
        <v>27</v>
      </c>
      <c r="E20" s="22" t="s">
        <v>28</v>
      </c>
      <c r="F20" s="22" t="s">
        <v>30</v>
      </c>
    </row>
    <row r="21" spans="1:7" x14ac:dyDescent="0.25">
      <c r="B21" s="30" t="s">
        <v>56</v>
      </c>
      <c r="C21" s="29"/>
      <c r="D21" s="29"/>
      <c r="E21" s="29"/>
      <c r="F21" s="29"/>
    </row>
    <row r="22" spans="1:7" hidden="1" outlineLevel="1" x14ac:dyDescent="0.25">
      <c r="B22" s="24" t="s">
        <v>37</v>
      </c>
      <c r="C22" s="24" t="s">
        <v>0</v>
      </c>
      <c r="D22" s="26">
        <v>0</v>
      </c>
      <c r="E22" s="26">
        <v>0</v>
      </c>
      <c r="F22" s="24" t="s">
        <v>38</v>
      </c>
    </row>
    <row r="23" spans="1:7" hidden="1" outlineLevel="1" x14ac:dyDescent="0.25">
      <c r="B23" s="24" t="s">
        <v>39</v>
      </c>
      <c r="C23" s="24" t="s">
        <v>0</v>
      </c>
      <c r="D23" s="26">
        <v>0</v>
      </c>
      <c r="E23" s="26">
        <v>0</v>
      </c>
      <c r="F23" s="24" t="s">
        <v>38</v>
      </c>
    </row>
    <row r="24" spans="1:7" hidden="1" outlineLevel="1" x14ac:dyDescent="0.25">
      <c r="B24" s="24" t="s">
        <v>40</v>
      </c>
      <c r="C24" s="24" t="s">
        <v>0</v>
      </c>
      <c r="D24" s="26">
        <v>0</v>
      </c>
      <c r="E24" s="26">
        <v>0</v>
      </c>
      <c r="F24" s="24" t="s">
        <v>38</v>
      </c>
    </row>
    <row r="25" spans="1:7" hidden="1" outlineLevel="1" x14ac:dyDescent="0.25">
      <c r="B25" s="24" t="s">
        <v>41</v>
      </c>
      <c r="C25" s="24" t="s">
        <v>0</v>
      </c>
      <c r="D25" s="26">
        <v>596.66666666419655</v>
      </c>
      <c r="E25" s="26">
        <v>977</v>
      </c>
      <c r="F25" s="24" t="s">
        <v>38</v>
      </c>
    </row>
    <row r="26" spans="1:7" hidden="1" outlineLevel="1" x14ac:dyDescent="0.25">
      <c r="B26" s="24" t="s">
        <v>42</v>
      </c>
      <c r="C26" s="24" t="s">
        <v>0</v>
      </c>
      <c r="D26" s="26">
        <v>1084</v>
      </c>
      <c r="E26" s="26">
        <v>627.59999999999991</v>
      </c>
      <c r="F26" s="24" t="s">
        <v>38</v>
      </c>
    </row>
    <row r="27" spans="1:7" ht="13.8" hidden="1" outlineLevel="1" thickBot="1" x14ac:dyDescent="0.3">
      <c r="B27" s="21" t="s">
        <v>43</v>
      </c>
      <c r="C27" s="21" t="s">
        <v>0</v>
      </c>
      <c r="D27" s="27">
        <v>0</v>
      </c>
      <c r="E27" s="27">
        <v>0</v>
      </c>
      <c r="F27" s="21" t="s">
        <v>38</v>
      </c>
    </row>
    <row r="28" spans="1:7" collapsed="1" x14ac:dyDescent="0.25">
      <c r="B28" s="23"/>
      <c r="C28" s="23"/>
      <c r="D28" s="28"/>
      <c r="E28" s="28"/>
      <c r="F28" s="23"/>
    </row>
    <row r="31" spans="1:7" ht="13.8" thickBot="1" x14ac:dyDescent="0.3">
      <c r="A31" t="s">
        <v>31</v>
      </c>
    </row>
    <row r="32" spans="1:7" ht="13.8" thickBot="1" x14ac:dyDescent="0.3">
      <c r="B32" s="22" t="s">
        <v>25</v>
      </c>
      <c r="C32" s="22" t="s">
        <v>26</v>
      </c>
      <c r="D32" s="22" t="s">
        <v>32</v>
      </c>
      <c r="E32" s="22" t="s">
        <v>33</v>
      </c>
      <c r="F32" s="22" t="s">
        <v>34</v>
      </c>
      <c r="G32" s="22" t="s">
        <v>35</v>
      </c>
    </row>
    <row r="33" spans="2:7" x14ac:dyDescent="0.25">
      <c r="B33" s="24" t="s">
        <v>44</v>
      </c>
      <c r="C33" s="24" t="s">
        <v>10</v>
      </c>
      <c r="D33" s="26">
        <v>4500</v>
      </c>
      <c r="E33" s="24" t="s">
        <v>45</v>
      </c>
      <c r="F33" s="24" t="s">
        <v>46</v>
      </c>
      <c r="G33" s="24">
        <v>0</v>
      </c>
    </row>
    <row r="34" spans="2:7" x14ac:dyDescent="0.25">
      <c r="B34" s="24" t="s">
        <v>47</v>
      </c>
      <c r="C34" s="24" t="s">
        <v>12</v>
      </c>
      <c r="D34" s="26">
        <v>1220.92</v>
      </c>
      <c r="E34" s="24" t="s">
        <v>48</v>
      </c>
      <c r="F34" s="24" t="s">
        <v>49</v>
      </c>
      <c r="G34" s="24">
        <v>379.07999999999993</v>
      </c>
    </row>
    <row r="35" spans="2:7" x14ac:dyDescent="0.25">
      <c r="B35" s="31" t="s">
        <v>57</v>
      </c>
      <c r="C35" s="24"/>
      <c r="D35" s="26"/>
      <c r="E35" s="24"/>
      <c r="F35" s="24"/>
      <c r="G35" s="24"/>
    </row>
    <row r="36" spans="2:7" hidden="1" outlineLevel="1" x14ac:dyDescent="0.25">
      <c r="B36" s="24" t="s">
        <v>37</v>
      </c>
      <c r="C36" s="24" t="s">
        <v>0</v>
      </c>
      <c r="D36" s="26">
        <v>0</v>
      </c>
      <c r="E36" s="24" t="s">
        <v>50</v>
      </c>
      <c r="F36" s="24" t="s">
        <v>49</v>
      </c>
      <c r="G36" s="24">
        <v>960</v>
      </c>
    </row>
    <row r="37" spans="2:7" hidden="1" outlineLevel="1" x14ac:dyDescent="0.25">
      <c r="B37" s="24" t="s">
        <v>39</v>
      </c>
      <c r="C37" s="24" t="s">
        <v>0</v>
      </c>
      <c r="D37" s="26">
        <v>0</v>
      </c>
      <c r="E37" s="24" t="s">
        <v>51</v>
      </c>
      <c r="F37" s="24" t="s">
        <v>49</v>
      </c>
      <c r="G37" s="24">
        <v>928</v>
      </c>
    </row>
    <row r="38" spans="2:7" hidden="1" outlineLevel="1" x14ac:dyDescent="0.25">
      <c r="B38" s="24" t="s">
        <v>40</v>
      </c>
      <c r="C38" s="24" t="s">
        <v>0</v>
      </c>
      <c r="D38" s="26">
        <v>0</v>
      </c>
      <c r="E38" s="24" t="s">
        <v>52</v>
      </c>
      <c r="F38" s="24" t="s">
        <v>49</v>
      </c>
      <c r="G38" s="24">
        <v>1041</v>
      </c>
    </row>
    <row r="39" spans="2:7" hidden="1" outlineLevel="1" x14ac:dyDescent="0.25">
      <c r="B39" s="24" t="s">
        <v>41</v>
      </c>
      <c r="C39" s="24" t="s">
        <v>0</v>
      </c>
      <c r="D39" s="26">
        <v>977</v>
      </c>
      <c r="E39" s="24" t="s">
        <v>53</v>
      </c>
      <c r="F39" s="24" t="s">
        <v>46</v>
      </c>
      <c r="G39" s="24">
        <v>0</v>
      </c>
    </row>
    <row r="40" spans="2:7" hidden="1" outlineLevel="1" x14ac:dyDescent="0.25">
      <c r="B40" s="24" t="s">
        <v>42</v>
      </c>
      <c r="C40" s="24" t="s">
        <v>0</v>
      </c>
      <c r="D40" s="26">
        <v>627.59999999999991</v>
      </c>
      <c r="E40" s="24" t="s">
        <v>54</v>
      </c>
      <c r="F40" s="24" t="s">
        <v>49</v>
      </c>
      <c r="G40" s="24">
        <v>456.40000000000009</v>
      </c>
    </row>
    <row r="41" spans="2:7" ht="13.8" hidden="1" outlineLevel="1" thickBot="1" x14ac:dyDescent="0.3">
      <c r="B41" s="21" t="s">
        <v>43</v>
      </c>
      <c r="C41" s="21" t="s">
        <v>0</v>
      </c>
      <c r="D41" s="27">
        <v>0</v>
      </c>
      <c r="E41" s="21" t="s">
        <v>55</v>
      </c>
      <c r="F41" s="21" t="s">
        <v>49</v>
      </c>
      <c r="G41" s="21">
        <v>1055</v>
      </c>
    </row>
    <row r="42" spans="2:7" collapsed="1" x14ac:dyDescent="0.25">
      <c r="B42" s="23"/>
      <c r="C42" s="23"/>
      <c r="D42" s="28"/>
      <c r="E42" s="23"/>
      <c r="F42" s="23"/>
      <c r="G42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"/>
  <sheetViews>
    <sheetView tabSelected="1" zoomScaleNormal="100" workbookViewId="0">
      <selection activeCell="H15" sqref="H15"/>
    </sheetView>
  </sheetViews>
  <sheetFormatPr defaultRowHeight="13.2" x14ac:dyDescent="0.25"/>
  <cols>
    <col min="2" max="2" width="12.6640625" customWidth="1"/>
    <col min="3" max="3" width="31.88671875" customWidth="1"/>
    <col min="4" max="4" width="16" customWidth="1"/>
    <col min="5" max="5" width="9.33203125" bestFit="1" customWidth="1"/>
    <col min="6" max="6" width="11.44140625" customWidth="1"/>
    <col min="7" max="8" width="9.33203125" bestFit="1" customWidth="1"/>
    <col min="9" max="9" width="9.33203125" customWidth="1"/>
  </cols>
  <sheetData>
    <row r="2" spans="2:9" x14ac:dyDescent="0.25">
      <c r="B2" s="1"/>
      <c r="C2" s="6" t="s">
        <v>0</v>
      </c>
      <c r="D2" s="7">
        <v>0</v>
      </c>
      <c r="E2" s="7">
        <v>0</v>
      </c>
      <c r="F2" s="7">
        <v>0</v>
      </c>
      <c r="G2" s="7">
        <v>977</v>
      </c>
      <c r="H2" s="7">
        <v>627.59999999999991</v>
      </c>
      <c r="I2" s="8">
        <v>0</v>
      </c>
    </row>
    <row r="3" spans="2:9" x14ac:dyDescent="0.25">
      <c r="B3" s="19" t="s">
        <v>1</v>
      </c>
      <c r="C3" s="9" t="s">
        <v>2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0">
        <v>6</v>
      </c>
    </row>
    <row r="4" spans="2:9" x14ac:dyDescent="0.25">
      <c r="B4" s="4">
        <v>4500</v>
      </c>
      <c r="C4" s="9" t="s">
        <v>3</v>
      </c>
      <c r="D4" s="1">
        <v>6</v>
      </c>
      <c r="E4" s="1">
        <v>5</v>
      </c>
      <c r="F4" s="1">
        <v>4</v>
      </c>
      <c r="G4" s="1">
        <v>3</v>
      </c>
      <c r="H4" s="1">
        <v>2.5</v>
      </c>
      <c r="I4" s="10">
        <v>1.5</v>
      </c>
    </row>
    <row r="5" spans="2:9" x14ac:dyDescent="0.25">
      <c r="B5" s="5">
        <v>1600</v>
      </c>
      <c r="C5" s="9" t="s">
        <v>4</v>
      </c>
      <c r="D5" s="1">
        <v>3.2</v>
      </c>
      <c r="E5" s="1">
        <v>2.6</v>
      </c>
      <c r="F5" s="1">
        <v>1.5</v>
      </c>
      <c r="G5" s="1">
        <v>0.8</v>
      </c>
      <c r="H5" s="1">
        <v>0.7</v>
      </c>
      <c r="I5" s="10">
        <v>0.3</v>
      </c>
    </row>
    <row r="6" spans="2:9" x14ac:dyDescent="0.25">
      <c r="B6" s="1"/>
      <c r="C6" s="9" t="s">
        <v>5</v>
      </c>
      <c r="D6" s="11">
        <v>120.5</v>
      </c>
      <c r="E6" s="11">
        <v>110</v>
      </c>
      <c r="F6" s="11">
        <v>90</v>
      </c>
      <c r="G6" s="11">
        <v>70</v>
      </c>
      <c r="H6" s="11">
        <v>60</v>
      </c>
      <c r="I6" s="12">
        <v>30</v>
      </c>
    </row>
    <row r="7" spans="2:9" x14ac:dyDescent="0.25">
      <c r="B7" s="1"/>
      <c r="C7" s="9" t="s">
        <v>6</v>
      </c>
      <c r="D7" s="11">
        <v>60.5</v>
      </c>
      <c r="E7" s="11">
        <v>50.7</v>
      </c>
      <c r="F7" s="11">
        <v>30.6</v>
      </c>
      <c r="G7" s="11">
        <v>20.8</v>
      </c>
      <c r="H7" s="11">
        <v>20.2</v>
      </c>
      <c r="I7" s="12">
        <v>10.199999999999999</v>
      </c>
    </row>
    <row r="8" spans="2:9" x14ac:dyDescent="0.25">
      <c r="B8" s="1"/>
      <c r="C8" s="9" t="s">
        <v>7</v>
      </c>
      <c r="D8" s="1">
        <v>960</v>
      </c>
      <c r="E8" s="1">
        <v>928</v>
      </c>
      <c r="F8" s="1">
        <v>1041</v>
      </c>
      <c r="G8" s="1">
        <v>977</v>
      </c>
      <c r="H8" s="1">
        <v>1084</v>
      </c>
      <c r="I8" s="10">
        <v>1055</v>
      </c>
    </row>
    <row r="9" spans="2:9" x14ac:dyDescent="0.25">
      <c r="B9" s="1"/>
      <c r="C9" s="13" t="s">
        <v>8</v>
      </c>
      <c r="D9" s="14">
        <f>D6-D7</f>
        <v>60</v>
      </c>
      <c r="E9" s="14">
        <f t="shared" ref="E9:I9" si="0">E6-E7</f>
        <v>59.3</v>
      </c>
      <c r="F9" s="14">
        <f t="shared" si="0"/>
        <v>59.4</v>
      </c>
      <c r="G9" s="14">
        <f t="shared" si="0"/>
        <v>49.2</v>
      </c>
      <c r="H9" s="14">
        <f t="shared" si="0"/>
        <v>39.799999999999997</v>
      </c>
      <c r="I9" s="15">
        <f t="shared" si="0"/>
        <v>19.8</v>
      </c>
    </row>
    <row r="10" spans="2:9" x14ac:dyDescent="0.25">
      <c r="B10" s="1"/>
      <c r="C10" s="1"/>
      <c r="D10" s="1"/>
      <c r="E10" s="1"/>
      <c r="F10" s="1"/>
      <c r="G10" s="1"/>
      <c r="H10" s="1"/>
      <c r="I10" s="1"/>
    </row>
    <row r="11" spans="2:9" x14ac:dyDescent="0.25">
      <c r="B11" s="1"/>
      <c r="C11" s="1"/>
      <c r="D11" s="1"/>
      <c r="E11" s="1"/>
      <c r="F11" s="1"/>
      <c r="G11" s="1"/>
      <c r="H11" s="1"/>
      <c r="I11" s="1"/>
    </row>
    <row r="12" spans="2:9" ht="14.4" x14ac:dyDescent="0.3">
      <c r="B12" s="1"/>
      <c r="C12" s="16" t="s">
        <v>9</v>
      </c>
      <c r="D12" s="17">
        <f>SUMPRODUCT(D9:I9,$D$2:$I$2)</f>
        <v>73046.880000000005</v>
      </c>
      <c r="E12" s="1"/>
      <c r="F12" s="1"/>
      <c r="G12" s="1"/>
      <c r="H12" s="1"/>
      <c r="I12" s="1"/>
    </row>
    <row r="13" spans="2:9" ht="13.8" thickBot="1" x14ac:dyDescent="0.3">
      <c r="B13" s="1"/>
      <c r="C13" s="1"/>
      <c r="D13" s="1"/>
      <c r="E13" s="1"/>
      <c r="F13" s="19" t="s">
        <v>1</v>
      </c>
      <c r="G13" s="1"/>
      <c r="H13" s="1"/>
      <c r="I13" s="1"/>
    </row>
    <row r="14" spans="2:9" ht="15.6" thickTop="1" thickBot="1" x14ac:dyDescent="0.35">
      <c r="B14" s="1"/>
      <c r="C14" s="16" t="s">
        <v>10</v>
      </c>
      <c r="D14" s="16">
        <f>SUMPRODUCT($D$2:$I$2,D4:I4)</f>
        <v>4500</v>
      </c>
      <c r="E14" s="18" t="s">
        <v>11</v>
      </c>
      <c r="F14" s="2">
        <f>B4</f>
        <v>4500</v>
      </c>
      <c r="G14" s="1"/>
      <c r="H14" s="1"/>
      <c r="I14" s="1"/>
    </row>
    <row r="15" spans="2:9" ht="15.6" thickTop="1" thickBot="1" x14ac:dyDescent="0.35">
      <c r="B15" s="1"/>
      <c r="C15" s="16" t="s">
        <v>12</v>
      </c>
      <c r="D15" s="16">
        <f>SUMPRODUCT($D$2:$I$2,D5:I5)</f>
        <v>1220.92</v>
      </c>
      <c r="E15" s="18" t="s">
        <v>11</v>
      </c>
      <c r="F15" s="3">
        <f>B5</f>
        <v>1600</v>
      </c>
      <c r="G15" s="1"/>
      <c r="H15" s="1"/>
      <c r="I15" s="1"/>
    </row>
    <row r="16" spans="2:9" ht="13.8" thickTop="1" x14ac:dyDescent="0.25"/>
  </sheetData>
  <scenarios current="0">
    <scenario name="Scen" count="6" user="Акмал Мухитдинов" comment="Created by Акмал Мухитдинов on 12/17/2022">
      <inputCells r="D2" val="0"/>
      <inputCells r="E2" val="0"/>
      <inputCells r="F2" val="0"/>
      <inputCells r="G2" val="977"/>
      <inputCells r="H2" val="627.6"/>
      <inputCells r="I2" val="0"/>
    </scenario>
  </scenarios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417C2E-9783-4004-A272-72A7AB0779F9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5F89EC1D-CE2F-40B2-B391-0439EF01A4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915BD2E-5986-4FB3-9685-67E027754F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optimal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Акмал Мухитдинов</cp:lastModifiedBy>
  <cp:revision/>
  <dcterms:created xsi:type="dcterms:W3CDTF">2007-01-16T13:13:53Z</dcterms:created>
  <dcterms:modified xsi:type="dcterms:W3CDTF">2022-12-17T14:37:34Z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