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Downloads\"/>
    </mc:Choice>
  </mc:AlternateContent>
  <xr:revisionPtr revIDLastSave="0" documentId="13_ncr:1_{BFD4C82A-CF94-4891-A989-73D6C43A0C7D}" xr6:coauthVersionLast="47" xr6:coauthVersionMax="47" xr10:uidLastSave="{00000000-0000-0000-0000-000000000000}"/>
  <bookViews>
    <workbookView xWindow="-108" yWindow="-108" windowWidth="23256" windowHeight="13896" activeTab="3" xr2:uid="{E4D7A186-BD43-48CC-9534-B5AB81B64DE6}"/>
  </bookViews>
  <sheets>
    <sheet name="Задание 1.1" sheetId="1" r:id="rId1"/>
    <sheet name="Задание 1.2" sheetId="2" r:id="rId2"/>
    <sheet name="Задание 2.1" sheetId="3" r:id="rId3"/>
    <sheet name="Задание 2.2" sheetId="4" r:id="rId4"/>
  </sheets>
  <definedNames>
    <definedName name="solver_adj" localSheetId="0" hidden="1">'Задание 1.1'!$B$15:$B$16</definedName>
    <definedName name="solver_adj" localSheetId="1" hidden="1">'Задание 1.2'!$A$2:$E$2</definedName>
    <definedName name="solver_adj" localSheetId="2" hidden="1">'Задание 2.1'!$B$2:$B$3</definedName>
    <definedName name="solver_adj" localSheetId="3" hidden="1">'Задание 2.2'!$A$2:$D$2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'Задание 1.1'!$F$10</definedName>
    <definedName name="solver_lhs1" localSheetId="1" hidden="1">'Задание 1.2'!$A$2:$E$2</definedName>
    <definedName name="solver_lhs1" localSheetId="2" hidden="1">'Задание 2.1'!$B$2:$B$3</definedName>
    <definedName name="solver_lhs1" localSheetId="3" hidden="1">'Задание 2.2'!$A$2:$D$2</definedName>
    <definedName name="solver_lhs2" localSheetId="0" hidden="1">'Задание 1.1'!$F$12</definedName>
    <definedName name="solver_lhs2" localSheetId="1" hidden="1">'Задание 1.2'!$G$2</definedName>
    <definedName name="solver_lhs2" localSheetId="2" hidden="1">'Задание 2.1'!$F$2</definedName>
    <definedName name="solver_lhs2" localSheetId="3" hidden="1">'Задание 2.2'!$F$1</definedName>
    <definedName name="solver_lhs3" localSheetId="0" hidden="1">'Задание 1.1'!$F$13</definedName>
    <definedName name="solver_lhs3" localSheetId="1" hidden="1">'Задание 1.2'!$G$3</definedName>
    <definedName name="solver_lhs3" localSheetId="2" hidden="1">'Задание 2.1'!$F$3</definedName>
    <definedName name="solver_lhs3" localSheetId="3" hidden="1">'Задание 2.2'!$F$2</definedName>
    <definedName name="solver_lhs4" localSheetId="0" hidden="1">'Задание 1.1'!$F$5</definedName>
    <definedName name="solver_lhs4" localSheetId="2" hidden="1">'Задание 2.1'!$F$5</definedName>
    <definedName name="solver_lhs5" localSheetId="0" hidden="1">'Задание 1.1'!$F$6</definedName>
    <definedName name="solver_lhs5" localSheetId="2" hidden="1">'Задание 2.1'!$F$6</definedName>
    <definedName name="solver_lhs6" localSheetId="0" hidden="1">'Задание 1.1'!$F$7</definedName>
    <definedName name="solver_lhs7" localSheetId="0" hidden="1">'Задание 1.1'!$F$9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7</definedName>
    <definedName name="solver_num" localSheetId="1" hidden="1">3</definedName>
    <definedName name="solver_num" localSheetId="2" hidden="1">5</definedName>
    <definedName name="solver_num" localSheetId="3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'Задание 1.1'!$B$18</definedName>
    <definedName name="solver_opt" localSheetId="1" hidden="1">'Задание 1.2'!$A$4</definedName>
    <definedName name="solver_opt" localSheetId="2" hidden="1">'Задание 2.1'!$B$5</definedName>
    <definedName name="solver_opt" localSheetId="3" hidden="1">'Задание 2.2'!$A$4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1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2" localSheetId="0" hidden="1">3</definedName>
    <definedName name="solver_rel2" localSheetId="1" hidden="1">3</definedName>
    <definedName name="solver_rel2" localSheetId="2" hidden="1">1</definedName>
    <definedName name="solver_rel2" localSheetId="3" hidden="1">3</definedName>
    <definedName name="solver_rel3" localSheetId="0" hidden="1">3</definedName>
    <definedName name="solver_rel3" localSheetId="1" hidden="1">3</definedName>
    <definedName name="solver_rel3" localSheetId="2" hidden="1">1</definedName>
    <definedName name="solver_rel3" localSheetId="3" hidden="1">3</definedName>
    <definedName name="solver_rel4" localSheetId="0" hidden="1">1</definedName>
    <definedName name="solver_rel4" localSheetId="2" hidden="1">1</definedName>
    <definedName name="solver_rel5" localSheetId="0" hidden="1">1</definedName>
    <definedName name="solver_rel5" localSheetId="2" hidden="1">1</definedName>
    <definedName name="solver_rel6" localSheetId="0" hidden="1">1</definedName>
    <definedName name="solver_rel7" localSheetId="0" hidden="1">1</definedName>
    <definedName name="solver_rhs1" localSheetId="0" hidden="1">'Задание 1.1'!$H$10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2" localSheetId="0" hidden="1">'Задание 1.1'!$H$12</definedName>
    <definedName name="solver_rhs2" localSheetId="1" hidden="1">'Задание 1.2'!$I$2</definedName>
    <definedName name="solver_rhs2" localSheetId="2" hidden="1">'Задание 2.1'!$H$2</definedName>
    <definedName name="solver_rhs2" localSheetId="3" hidden="1">'Задание 2.2'!$H$1</definedName>
    <definedName name="solver_rhs3" localSheetId="0" hidden="1">'Задание 1.1'!$H$13</definedName>
    <definedName name="solver_rhs3" localSheetId="1" hidden="1">'Задание 1.2'!$I$3</definedName>
    <definedName name="solver_rhs3" localSheetId="2" hidden="1">'Задание 2.1'!$H$3</definedName>
    <definedName name="solver_rhs3" localSheetId="3" hidden="1">'Задание 2.2'!$H$2</definedName>
    <definedName name="solver_rhs4" localSheetId="0" hidden="1">'Задание 1.1'!$H$5</definedName>
    <definedName name="solver_rhs4" localSheetId="2" hidden="1">'Задание 2.1'!$H$5</definedName>
    <definedName name="solver_rhs5" localSheetId="0" hidden="1">'Задание 1.1'!$H$6</definedName>
    <definedName name="solver_rhs5" localSheetId="2" hidden="1">'Задание 2.1'!$H$6</definedName>
    <definedName name="solver_rhs6" localSheetId="0" hidden="1">'Задание 1.1'!$H$7</definedName>
    <definedName name="solver_rhs7" localSheetId="0" hidden="1">'Задание 1.1'!$H$9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2</definedName>
    <definedName name="solver_typ" localSheetId="2" hidden="1">1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F2" i="4"/>
  <c r="F1" i="4"/>
  <c r="F6" i="3"/>
  <c r="F5" i="3"/>
  <c r="F3" i="3"/>
  <c r="B5" i="3"/>
  <c r="F2" i="3"/>
  <c r="F9" i="3"/>
  <c r="F8" i="3"/>
  <c r="A4" i="2"/>
  <c r="G3" i="2"/>
  <c r="G2" i="2"/>
  <c r="B18" i="1"/>
  <c r="F13" i="1" l="1"/>
  <c r="F12" i="1"/>
  <c r="F10" i="1"/>
  <c r="F9" i="1"/>
  <c r="H9" i="1"/>
  <c r="H10" i="1"/>
  <c r="F7" i="1"/>
  <c r="F6" i="1"/>
  <c r="H7" i="1"/>
  <c r="H6" i="1"/>
  <c r="F5" i="1"/>
</calcChain>
</file>

<file path=xl/sharedStrings.xml><?xml version="1.0" encoding="utf-8"?>
<sst xmlns="http://schemas.openxmlformats.org/spreadsheetml/2006/main" count="54" uniqueCount="24">
  <si>
    <t>x1</t>
  </si>
  <si>
    <t>x2</t>
  </si>
  <si>
    <t>r1</t>
  </si>
  <si>
    <t>r2</t>
  </si>
  <si>
    <t>r3</t>
  </si>
  <si>
    <t>P1</t>
  </si>
  <si>
    <t>P2</t>
  </si>
  <si>
    <t>D1</t>
  </si>
  <si>
    <t>D2</t>
  </si>
  <si>
    <t>X1</t>
  </si>
  <si>
    <t>X2</t>
  </si>
  <si>
    <t>&lt;=</t>
  </si>
  <si>
    <t>&gt;=</t>
  </si>
  <si>
    <t>-&gt;</t>
  </si>
  <si>
    <t>max</t>
  </si>
  <si>
    <t>P</t>
  </si>
  <si>
    <t>y1</t>
  </si>
  <si>
    <t>y2</t>
  </si>
  <si>
    <t>y3</t>
  </si>
  <si>
    <t>y4</t>
  </si>
  <si>
    <t>y5</t>
  </si>
  <si>
    <t>min</t>
  </si>
  <si>
    <t>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</si>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</sst>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70C8-F9D0-472D-B1B5-3841872C2489}">
  <dimension ref="A1:H18"/>
  <sheetViews>
    <sheetView workbookViewId="0">
      <selection activeCell="H25" sqref="H25"/>
    </sheetView>
  </sheetViews>
  <sheetFormatPr defaultRowHeight="14.4" x14ac:dyDescent="0.3"/>
  <sheetData>
    <row r="1" spans="1:8" x14ac:dyDescent="0.3">
      <c r="B1" t="s">
        <v>2</v>
      </c>
      <c r="C1" t="s">
        <v>3</v>
      </c>
      <c r="D1" t="s">
        <v>4</v>
      </c>
    </row>
    <row r="2" spans="1:8" x14ac:dyDescent="0.3">
      <c r="A2" t="s">
        <v>0</v>
      </c>
      <c r="B2">
        <v>2</v>
      </c>
      <c r="C2">
        <v>1</v>
      </c>
      <c r="D2">
        <v>4</v>
      </c>
    </row>
    <row r="3" spans="1:8" x14ac:dyDescent="0.3">
      <c r="A3" t="s">
        <v>1</v>
      </c>
      <c r="B3">
        <v>4</v>
      </c>
      <c r="C3">
        <v>3</v>
      </c>
      <c r="D3">
        <v>1</v>
      </c>
    </row>
    <row r="5" spans="1:8" x14ac:dyDescent="0.3">
      <c r="A5" t="s">
        <v>2</v>
      </c>
      <c r="B5">
        <v>200</v>
      </c>
      <c r="F5">
        <f>B2*B15+B3*B16</f>
        <v>501</v>
      </c>
      <c r="G5" t="s">
        <v>11</v>
      </c>
      <c r="H5">
        <v>501</v>
      </c>
    </row>
    <row r="6" spans="1:8" x14ac:dyDescent="0.3">
      <c r="A6" t="s">
        <v>3</v>
      </c>
      <c r="B6">
        <v>500</v>
      </c>
      <c r="F6">
        <f>C2*B15+C3*B16</f>
        <v>307.92857123755522</v>
      </c>
      <c r="G6" t="s">
        <v>11</v>
      </c>
      <c r="H6">
        <f>B6</f>
        <v>500</v>
      </c>
    </row>
    <row r="7" spans="1:8" x14ac:dyDescent="0.3">
      <c r="A7" t="s">
        <v>4</v>
      </c>
      <c r="B7">
        <v>600</v>
      </c>
      <c r="F7">
        <f>D2*B15+D3*B16</f>
        <v>600.0000013371133</v>
      </c>
      <c r="G7" t="s">
        <v>11</v>
      </c>
      <c r="H7">
        <f>B7</f>
        <v>600</v>
      </c>
    </row>
    <row r="9" spans="1:8" x14ac:dyDescent="0.3">
      <c r="A9" t="s">
        <v>5</v>
      </c>
      <c r="B9">
        <v>15</v>
      </c>
      <c r="F9">
        <f>B15</f>
        <v>135.64285752488951</v>
      </c>
      <c r="G9" t="s">
        <v>11</v>
      </c>
      <c r="H9">
        <f>B12</f>
        <v>200</v>
      </c>
    </row>
    <row r="10" spans="1:8" x14ac:dyDescent="0.3">
      <c r="A10" t="s">
        <v>6</v>
      </c>
      <c r="B10">
        <v>18</v>
      </c>
      <c r="F10">
        <f>B16</f>
        <v>57.428571237555239</v>
      </c>
      <c r="G10" t="s">
        <v>11</v>
      </c>
      <c r="H10">
        <f>B13</f>
        <v>100</v>
      </c>
    </row>
    <row r="12" spans="1:8" x14ac:dyDescent="0.3">
      <c r="A12" t="s">
        <v>7</v>
      </c>
      <c r="B12">
        <v>200</v>
      </c>
      <c r="F12">
        <f>B15</f>
        <v>135.64285752488951</v>
      </c>
      <c r="G12" t="s">
        <v>12</v>
      </c>
      <c r="H12">
        <v>0</v>
      </c>
    </row>
    <row r="13" spans="1:8" x14ac:dyDescent="0.3">
      <c r="A13" t="s">
        <v>8</v>
      </c>
      <c r="B13">
        <v>100</v>
      </c>
      <c r="F13">
        <f>B16</f>
        <v>57.428571237555239</v>
      </c>
      <c r="G13" t="s">
        <v>12</v>
      </c>
      <c r="H13">
        <v>0</v>
      </c>
    </row>
    <row r="15" spans="1:8" x14ac:dyDescent="0.3">
      <c r="A15" t="s">
        <v>9</v>
      </c>
      <c r="B15">
        <v>135.64285752488951</v>
      </c>
    </row>
    <row r="16" spans="1:8" x14ac:dyDescent="0.3">
      <c r="A16" t="s">
        <v>10</v>
      </c>
      <c r="B16">
        <v>57.428571237555239</v>
      </c>
    </row>
    <row r="18" spans="1:4" x14ac:dyDescent="0.3">
      <c r="A18" t="s">
        <v>15</v>
      </c>
      <c r="B18">
        <f>(B9*B15+B10*B16)</f>
        <v>3068.3571451493372</v>
      </c>
      <c r="C18" s="1" t="s">
        <v>13</v>
      </c>
      <c r="D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0EE0-460B-496B-8FC7-80CFCE1D95BD}">
  <dimension ref="A1:M14"/>
  <sheetViews>
    <sheetView workbookViewId="0">
      <selection sqref="A1:I4"/>
    </sheetView>
  </sheetViews>
  <sheetFormatPr defaultRowHeight="14.4" x14ac:dyDescent="0.3"/>
  <sheetData>
    <row r="1" spans="1:13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13" x14ac:dyDescent="0.3">
      <c r="A2" s="2">
        <v>4.0714284909964338</v>
      </c>
      <c r="B2" s="2">
        <v>0</v>
      </c>
      <c r="C2" s="2">
        <v>1.714286034370075</v>
      </c>
      <c r="D2" s="2">
        <v>0</v>
      </c>
      <c r="E2" s="2">
        <v>0</v>
      </c>
      <c r="G2">
        <f>2*A2 + B2+ 4*C2+D2</f>
        <v>15.000001119473168</v>
      </c>
      <c r="H2" t="s">
        <v>12</v>
      </c>
      <c r="I2">
        <v>15</v>
      </c>
    </row>
    <row r="3" spans="1:13" x14ac:dyDescent="0.3">
      <c r="G3">
        <f>4*A2 + 3*B2+ C2+E2</f>
        <v>17.999999998355811</v>
      </c>
      <c r="H3" t="s">
        <v>12</v>
      </c>
      <c r="I3">
        <v>18</v>
      </c>
    </row>
    <row r="4" spans="1:13" x14ac:dyDescent="0.3">
      <c r="A4">
        <f>501*A2+500*B2+600*C2+200*D2+100*E2</f>
        <v>3068.3572946112581</v>
      </c>
      <c r="B4" s="1" t="s">
        <v>13</v>
      </c>
      <c r="C4" t="s">
        <v>21</v>
      </c>
    </row>
    <row r="14" spans="1:13" x14ac:dyDescent="0.3">
      <c r="M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90B1-5C44-4DC7-B35C-564F8FB5882A}">
  <dimension ref="A2:K9"/>
  <sheetViews>
    <sheetView workbookViewId="0">
      <selection activeCell="K5" sqref="K5"/>
    </sheetView>
  </sheetViews>
  <sheetFormatPr defaultRowHeight="14.4" x14ac:dyDescent="0.3"/>
  <sheetData>
    <row r="2" spans="1:11" x14ac:dyDescent="0.3">
      <c r="A2" t="s">
        <v>9</v>
      </c>
      <c r="B2" s="2">
        <v>5.9999999974250322</v>
      </c>
      <c r="F2">
        <f>B2+3*B3</f>
        <v>18</v>
      </c>
      <c r="G2" t="s">
        <v>11</v>
      </c>
      <c r="H2">
        <v>18</v>
      </c>
    </row>
    <row r="3" spans="1:11" x14ac:dyDescent="0.3">
      <c r="A3" t="s">
        <v>10</v>
      </c>
      <c r="B3" s="2">
        <v>4.0000000008583223</v>
      </c>
      <c r="F3">
        <f>2*B2+B3</f>
        <v>15.999999995708386</v>
      </c>
      <c r="G3" t="s">
        <v>11</v>
      </c>
      <c r="H3">
        <v>16</v>
      </c>
    </row>
    <row r="5" spans="1:11" x14ac:dyDescent="0.3">
      <c r="A5" t="s">
        <v>15</v>
      </c>
      <c r="B5">
        <f>2*B2+3*B3</f>
        <v>23.999999997425032</v>
      </c>
      <c r="C5" s="1" t="s">
        <v>13</v>
      </c>
      <c r="D5" t="s">
        <v>14</v>
      </c>
      <c r="F5">
        <f>B3</f>
        <v>4.0000000008583223</v>
      </c>
      <c r="G5" t="s">
        <v>11</v>
      </c>
      <c r="H5">
        <v>5</v>
      </c>
    </row>
    <row r="6" spans="1:11" x14ac:dyDescent="0.3">
      <c r="F6">
        <f>3*B2</f>
        <v>17.999999992275097</v>
      </c>
      <c r="G6" t="s">
        <v>11</v>
      </c>
      <c r="H6">
        <v>21</v>
      </c>
    </row>
    <row r="7" spans="1:11" x14ac:dyDescent="0.3">
      <c r="K7" t="s">
        <v>23</v>
      </c>
    </row>
    <row r="8" spans="1:11" x14ac:dyDescent="0.3">
      <c r="F8">
        <f>B2</f>
        <v>5.9999999974250322</v>
      </c>
      <c r="G8" t="s">
        <v>12</v>
      </c>
      <c r="H8">
        <v>0</v>
      </c>
    </row>
    <row r="9" spans="1:11" x14ac:dyDescent="0.3">
      <c r="F9">
        <f>B3</f>
        <v>4.0000000008583223</v>
      </c>
      <c r="G9" t="s">
        <v>12</v>
      </c>
      <c r="H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14E0-3B72-4A05-A40F-9098F1098391}">
  <dimension ref="A1:H4"/>
  <sheetViews>
    <sheetView tabSelected="1" workbookViewId="0">
      <selection activeCell="N19" sqref="N19"/>
    </sheetView>
  </sheetViews>
  <sheetFormatPr defaultRowHeight="14.4" x14ac:dyDescent="0.3"/>
  <sheetData>
    <row r="1" spans="1:8" x14ac:dyDescent="0.3">
      <c r="A1" t="s">
        <v>16</v>
      </c>
      <c r="B1" t="s">
        <v>17</v>
      </c>
      <c r="C1" t="s">
        <v>18</v>
      </c>
      <c r="D1" t="s">
        <v>19</v>
      </c>
      <c r="F1">
        <f>A2+2*B2+3*D2</f>
        <v>2.0000000147656176</v>
      </c>
      <c r="G1" t="s">
        <v>12</v>
      </c>
      <c r="H1">
        <v>2</v>
      </c>
    </row>
    <row r="2" spans="1:8" x14ac:dyDescent="0.3">
      <c r="A2" s="2">
        <v>0.79999999925614007</v>
      </c>
      <c r="B2" s="2">
        <v>0.60000000775473883</v>
      </c>
      <c r="C2" s="2">
        <v>0</v>
      </c>
      <c r="D2" s="2">
        <v>0</v>
      </c>
      <c r="E2" s="3"/>
      <c r="F2">
        <f>3*A2+B2+C2</f>
        <v>3.0000000055231588</v>
      </c>
      <c r="G2" t="s">
        <v>12</v>
      </c>
      <c r="H2">
        <v>3</v>
      </c>
    </row>
    <row r="4" spans="1:8" x14ac:dyDescent="0.3">
      <c r="A4">
        <f>18*A2+16*B2+5*C2+21*D2</f>
        <v>24.000000110686344</v>
      </c>
      <c r="B4" s="1" t="s">
        <v>13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1.1</vt:lpstr>
      <vt:lpstr>Задание 1.2</vt:lpstr>
      <vt:lpstr>Задание 2.1</vt:lpstr>
      <vt:lpstr>Задание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2025-09-08T08:09:37Z</dcterms:created>
  <dcterms:modified xsi:type="dcterms:W3CDTF">2025-09-09T14:15:16Z</dcterms:modified>
</cp:coreProperties>
</file>