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m\Desktop\Рабочая папка\ITiABD\ММвЭ\"/>
    </mc:Choice>
  </mc:AlternateContent>
  <xr:revisionPtr revIDLastSave="0" documentId="13_ncr:1_{DD269DEF-7F81-40A9-8055-523ADE381647}" xr6:coauthVersionLast="47" xr6:coauthVersionMax="47" xr10:uidLastSave="{00000000-0000-0000-0000-000000000000}"/>
  <bookViews>
    <workbookView xWindow="-108" yWindow="-108" windowWidth="23256" windowHeight="13896" xr2:uid="{DEE63772-B340-45FE-AD30-C8FEF920F3F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6" i="1" l="1"/>
  <c r="H145" i="1"/>
  <c r="H144" i="1"/>
  <c r="G143" i="1"/>
  <c r="H142" i="1"/>
  <c r="F144" i="1"/>
  <c r="F145" i="1"/>
  <c r="F146" i="1"/>
  <c r="F143" i="1"/>
  <c r="F142" i="1"/>
  <c r="C144" i="1"/>
  <c r="C145" i="1"/>
  <c r="C146" i="1"/>
  <c r="C143" i="1"/>
  <c r="C142" i="1"/>
  <c r="C102" i="1"/>
  <c r="C100" i="1"/>
  <c r="C99" i="1"/>
  <c r="C32" i="1"/>
  <c r="E28" i="1"/>
</calcChain>
</file>

<file path=xl/sharedStrings.xml><?xml version="1.0" encoding="utf-8"?>
<sst xmlns="http://schemas.openxmlformats.org/spreadsheetml/2006/main" count="148" uniqueCount="112">
  <si>
    <t>ИД23-1</t>
  </si>
  <si>
    <t>Маслов АН</t>
  </si>
  <si>
    <t>Задание 1</t>
  </si>
  <si>
    <t>I</t>
  </si>
  <si>
    <r>
      <t>P</t>
    </r>
    <r>
      <rPr>
        <vertAlign val="subscript"/>
        <sz val="11"/>
        <color rgb="FF000000"/>
        <rFont val="Arial"/>
        <family val="2"/>
        <charset val="204"/>
      </rPr>
      <t>x</t>
    </r>
  </si>
  <si>
    <r>
      <t>P</t>
    </r>
    <r>
      <rPr>
        <vertAlign val="subscript"/>
        <sz val="11"/>
        <color rgb="FF000000"/>
        <rFont val="Arial"/>
        <family val="2"/>
        <charset val="204"/>
      </rPr>
      <t>y</t>
    </r>
    <r>
      <rPr>
        <sz val="11"/>
        <color rgb="FF000000"/>
        <rFont val="Arial"/>
        <family val="2"/>
        <charset val="204"/>
      </rPr>
      <t> </t>
    </r>
  </si>
  <si>
    <t xml:space="preserve">Бюджетное ограничение </t>
  </si>
  <si>
    <t>U(x,y)</t>
  </si>
  <si>
    <t>(x*y)^1/2</t>
  </si>
  <si>
    <t>Px * x + Py * y = 100</t>
  </si>
  <si>
    <t>Используя функцию Лагранжа</t>
  </si>
  <si>
    <r>
      <t>L</t>
    </r>
    <r>
      <rPr>
        <sz val="12"/>
        <rFont val="Times New Roman"/>
        <family val="1"/>
        <charset val="204"/>
      </rPr>
      <t>(</t>
    </r>
    <r>
      <rPr>
        <i/>
        <sz val="12"/>
        <rFont val="KaTeX_Math"/>
      </rPr>
      <t>x</t>
    </r>
    <r>
      <rPr>
        <sz val="12"/>
        <rFont val="Times New Roman"/>
        <family val="1"/>
        <charset val="204"/>
      </rPr>
      <t>,</t>
    </r>
    <r>
      <rPr>
        <i/>
        <sz val="12"/>
        <rFont val="KaTeX_Math"/>
      </rPr>
      <t>y</t>
    </r>
    <r>
      <rPr>
        <sz val="12"/>
        <rFont val="Times New Roman"/>
        <family val="1"/>
        <charset val="204"/>
      </rPr>
      <t>,</t>
    </r>
    <r>
      <rPr>
        <i/>
        <sz val="12"/>
        <rFont val="KaTeX_Math"/>
      </rPr>
      <t>λ</t>
    </r>
    <r>
      <rPr>
        <sz val="12"/>
        <rFont val="Times New Roman"/>
        <family val="1"/>
        <charset val="204"/>
      </rPr>
      <t>)=U(x,y) +</t>
    </r>
    <r>
      <rPr>
        <i/>
        <sz val="12"/>
        <rFont val="KaTeX_Math"/>
      </rPr>
      <t>λ</t>
    </r>
    <r>
      <rPr>
        <sz val="12"/>
        <rFont val="Times New Roman"/>
        <family val="1"/>
        <charset val="204"/>
      </rPr>
      <t>(100−2</t>
    </r>
    <r>
      <rPr>
        <i/>
        <sz val="12"/>
        <rFont val="KaTeX_Math"/>
      </rPr>
      <t>x</t>
    </r>
    <r>
      <rPr>
        <sz val="12"/>
        <rFont val="Times New Roman"/>
        <family val="1"/>
        <charset val="204"/>
      </rPr>
      <t>−5</t>
    </r>
    <r>
      <rPr>
        <i/>
        <sz val="12"/>
        <rFont val="KaTeX_Math"/>
      </rPr>
      <t>y</t>
    </r>
    <r>
      <rPr>
        <sz val="12"/>
        <rFont val="Times New Roman"/>
        <family val="1"/>
        <charset val="204"/>
      </rPr>
      <t>)</t>
    </r>
  </si>
  <si>
    <t>Находим частные производные</t>
  </si>
  <si>
    <t>∂L/∂x = y/(2*U(x,y)) = 0</t>
  </si>
  <si>
    <t>∂L/∂y = x/(2*U(x,y)) = 0</t>
  </si>
  <si>
    <t>∂L/∂λ = 100 - 2x - 5y = 0</t>
  </si>
  <si>
    <t xml:space="preserve"> y/(2*U(x,y)) = 2λ</t>
  </si>
  <si>
    <t xml:space="preserve"> x/(2*U(x,y)) = 5λ</t>
  </si>
  <si>
    <t>y/x=2/5</t>
  </si>
  <si>
    <t>y = 2/5 * x</t>
  </si>
  <si>
    <t>2x + 5*(2/5 * x) = 100</t>
  </si>
  <si>
    <t>x = 25</t>
  </si>
  <si>
    <t>y = 10</t>
  </si>
  <si>
    <t xml:space="preserve">U(25, 10) = </t>
  </si>
  <si>
    <t>Ответ:</t>
  </si>
  <si>
    <t>x</t>
  </si>
  <si>
    <t>y</t>
  </si>
  <si>
    <t>U(25, 10)</t>
  </si>
  <si>
    <t>Задание 2</t>
  </si>
  <si>
    <r>
      <t>12⋅</t>
    </r>
    <r>
      <rPr>
        <i/>
        <sz val="12"/>
        <rFont val="KaTeX_Math"/>
      </rPr>
      <t>x^1/2</t>
    </r>
    <r>
      <rPr>
        <sz val="1"/>
        <rFont val="Times New Roman"/>
        <family val="1"/>
        <charset val="204"/>
      </rPr>
      <t>​</t>
    </r>
    <r>
      <rPr>
        <sz val="12"/>
        <rFont val="Times New Roman"/>
        <family val="1"/>
        <charset val="204"/>
      </rPr>
      <t>+</t>
    </r>
    <r>
      <rPr>
        <i/>
        <sz val="12"/>
        <rFont val="KaTeX_Math"/>
      </rPr>
      <t>y</t>
    </r>
  </si>
  <si>
    <t>Ограничения:</t>
  </si>
  <si>
    <r>
      <t>3</t>
    </r>
    <r>
      <rPr>
        <i/>
        <sz val="12"/>
        <rFont val="KaTeX_Math"/>
      </rPr>
      <t>x</t>
    </r>
    <r>
      <rPr>
        <sz val="12"/>
        <rFont val="Times New Roman"/>
        <family val="1"/>
        <charset val="204"/>
      </rPr>
      <t>+</t>
    </r>
    <r>
      <rPr>
        <i/>
        <sz val="12"/>
        <rFont val="KaTeX_Math"/>
      </rPr>
      <t>y</t>
    </r>
    <r>
      <rPr>
        <sz val="12"/>
        <rFont val="Times New Roman"/>
        <family val="1"/>
        <charset val="204"/>
      </rPr>
      <t>=30</t>
    </r>
  </si>
  <si>
    <t>y=30-3x</t>
  </si>
  <si>
    <t>x = 4</t>
  </si>
  <si>
    <t>∂U/∂x= 12/(2*x^1/2) - 3 = 0</t>
  </si>
  <si>
    <t>y = 18</t>
  </si>
  <si>
    <r>
      <t>U</t>
    </r>
    <r>
      <rPr>
        <sz val="11"/>
        <rFont val="Times New Roman"/>
        <family val="1"/>
        <charset val="204"/>
      </rPr>
      <t>(</t>
    </r>
    <r>
      <rPr>
        <i/>
        <sz val="11"/>
        <rFont val="KaTeX_Math"/>
      </rPr>
      <t>x</t>
    </r>
    <r>
      <rPr>
        <sz val="11"/>
        <rFont val="Times New Roman"/>
        <family val="1"/>
        <charset val="204"/>
      </rPr>
      <t>)=12⋅</t>
    </r>
    <r>
      <rPr>
        <i/>
        <sz val="11"/>
        <rFont val="KaTeX_Math"/>
      </rPr>
      <t>x^1/2</t>
    </r>
    <r>
      <rPr>
        <sz val="11"/>
        <rFont val="Times New Roman"/>
        <family val="1"/>
        <charset val="204"/>
      </rPr>
      <t>​+(30−3</t>
    </r>
    <r>
      <rPr>
        <i/>
        <sz val="11"/>
        <rFont val="KaTeX_Math"/>
      </rPr>
      <t>x</t>
    </r>
    <r>
      <rPr>
        <sz val="11"/>
        <rFont val="Times New Roman"/>
        <family val="1"/>
        <charset val="204"/>
      </rPr>
      <t>)</t>
    </r>
  </si>
  <si>
    <t>Задание 3.6</t>
  </si>
  <si>
    <t>Q(D) = 9 - 3P</t>
  </si>
  <si>
    <t>а)</t>
  </si>
  <si>
    <t>Q(D) = 0</t>
  </si>
  <si>
    <t>9-3P = 0</t>
  </si>
  <si>
    <t>P = 3</t>
  </si>
  <si>
    <t>б)</t>
  </si>
  <si>
    <t>P = 0</t>
  </si>
  <si>
    <t>Q(D) = 9 - 0</t>
  </si>
  <si>
    <t>Задание 3.7</t>
  </si>
  <si>
    <t>Q(D) = 6</t>
  </si>
  <si>
    <t>Q(D) =6</t>
  </si>
  <si>
    <t>9-3P =6</t>
  </si>
  <si>
    <t>P = 1</t>
  </si>
  <si>
    <t>P =2</t>
  </si>
  <si>
    <t>Q(D) = 9 - 3*2</t>
  </si>
  <si>
    <t>Q(D) = 6-3</t>
  </si>
  <si>
    <t>Излишек 3</t>
  </si>
  <si>
    <t>Задание 3.8</t>
  </si>
  <si>
    <t>Q(S) = 5000</t>
  </si>
  <si>
    <t>Q(S) = 5P – 10000</t>
  </si>
  <si>
    <t>Q(S) = P – 7500</t>
  </si>
  <si>
    <t>в)</t>
  </si>
  <si>
    <t>а</t>
  </si>
  <si>
    <t>б</t>
  </si>
  <si>
    <t>в</t>
  </si>
  <si>
    <t>Долгосрочный период из за крутого наклона</t>
  </si>
  <si>
    <t>Кратчайший период, так как константа</t>
  </si>
  <si>
    <t>Краткосрочный период, из за менее крутого наклона</t>
  </si>
  <si>
    <t>Ed</t>
  </si>
  <si>
    <t>Q1</t>
  </si>
  <si>
    <t>P1</t>
  </si>
  <si>
    <t>P2</t>
  </si>
  <si>
    <t>%dP2</t>
  </si>
  <si>
    <t>%dP1</t>
  </si>
  <si>
    <t>(Q1-Q2)/Q2 * 100</t>
  </si>
  <si>
    <t>Задание 3.9</t>
  </si>
  <si>
    <t>Задание 3.10</t>
  </si>
  <si>
    <t>Q(S) = 5P – 2500</t>
  </si>
  <si>
    <t>а) Es = 5P / (5P - 2500)</t>
  </si>
  <si>
    <t>б) 2 = 5P / (5P - 2500)</t>
  </si>
  <si>
    <t>P</t>
  </si>
  <si>
    <t>P= 1000</t>
  </si>
  <si>
    <t>Задание 3.11</t>
  </si>
  <si>
    <t>Ed = -4</t>
  </si>
  <si>
    <r>
      <t>Q</t>
    </r>
    <r>
      <rPr>
        <b/>
        <sz val="13.3"/>
        <rFont val="Times New Roman"/>
        <family val="1"/>
        <charset val="204"/>
      </rPr>
      <t>(</t>
    </r>
    <r>
      <rPr>
        <b/>
        <i/>
        <sz val="13.3"/>
        <rFont val="KaTeX_Math"/>
      </rPr>
      <t>D</t>
    </r>
    <r>
      <rPr>
        <b/>
        <sz val="13.3"/>
        <rFont val="Times New Roman"/>
        <family val="1"/>
        <charset val="204"/>
      </rPr>
      <t>)=50−2</t>
    </r>
    <r>
      <rPr>
        <b/>
        <i/>
        <sz val="13.3"/>
        <rFont val="KaTeX_Math"/>
      </rPr>
      <t>P</t>
    </r>
  </si>
  <si>
    <t>-4= -2 *P/(50-2P)</t>
  </si>
  <si>
    <t>10P = 200</t>
  </si>
  <si>
    <t>P = 20</t>
  </si>
  <si>
    <t>Задание 3.12</t>
  </si>
  <si>
    <t>Q(D) = 360 – 8P</t>
  </si>
  <si>
    <t>Q(S) = 2P – 40</t>
  </si>
  <si>
    <t>Q(D) – Q(S) = 240</t>
  </si>
  <si>
    <t>360 - 8P - 2P + 40 = 240</t>
  </si>
  <si>
    <t>-10P = -160</t>
  </si>
  <si>
    <t>P = 16</t>
  </si>
  <si>
    <t>P = 16 нет среди вариантов ответа, поэтому ответ 4) Нет правильного ответа.</t>
  </si>
  <si>
    <t>Количество товара</t>
  </si>
  <si>
    <t>А</t>
  </si>
  <si>
    <t>В</t>
  </si>
  <si>
    <t>TU</t>
  </si>
  <si>
    <t>MU</t>
  </si>
  <si>
    <t>Задание 4.1</t>
  </si>
  <si>
    <t>С</t>
  </si>
  <si>
    <t>Задание 4.2</t>
  </si>
  <si>
    <t>Количество, кг</t>
  </si>
  <si>
    <t>Конфеты</t>
  </si>
  <si>
    <t>Виноград</t>
  </si>
  <si>
    <t>Бюджет</t>
  </si>
  <si>
    <t>Цена винограда</t>
  </si>
  <si>
    <t>Цена конфет</t>
  </si>
  <si>
    <t xml:space="preserve">2кг </t>
  </si>
  <si>
    <t>винограда</t>
  </si>
  <si>
    <t>1кг</t>
  </si>
  <si>
    <t>конфет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</si>
</sst>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>
    <font>
      <sz val="11"/>
      <color theme="1"/>
      <name val="Aptos Narrow"/>
      <family val="2"/>
      <charset val="204"/>
      <scheme val="minor"/>
    </font>
    <font>
      <sz val="11"/>
      <color rgb="FF000000"/>
      <name val="Arial"/>
      <family val="2"/>
      <charset val="204"/>
    </font>
    <font>
      <vertAlign val="subscript"/>
      <sz val="11"/>
      <color rgb="FF000000"/>
      <name val="Arial"/>
      <family val="2"/>
      <charset val="204"/>
    </font>
    <font>
      <sz val="12"/>
      <name val="KaTeX_Caligraphic"/>
      <charset val="204"/>
    </font>
    <font>
      <sz val="12"/>
      <name val="Times New Roman"/>
      <family val="1"/>
      <charset val="204"/>
    </font>
    <font>
      <i/>
      <sz val="12"/>
      <name val="KaTeX_Math"/>
    </font>
    <font>
      <sz val="1"/>
      <name val="Times New Roman"/>
      <family val="1"/>
      <charset val="204"/>
    </font>
    <font>
      <sz val="13.3"/>
      <name val="Times New Roman"/>
      <family val="1"/>
      <charset val="204"/>
    </font>
    <font>
      <sz val="12"/>
      <color theme="1"/>
      <name val="Aptos Narrow"/>
      <family val="2"/>
      <charset val="204"/>
      <scheme val="minor"/>
    </font>
    <font>
      <i/>
      <sz val="11"/>
      <name val="KaTeX_Math"/>
      <charset val="204"/>
    </font>
    <font>
      <sz val="11"/>
      <name val="Times New Roman"/>
      <family val="1"/>
      <charset val="204"/>
    </font>
    <font>
      <i/>
      <sz val="11"/>
      <name val="KaTeX_Math"/>
    </font>
    <font>
      <sz val="11"/>
      <color theme="1"/>
      <name val="Aptos Narrow"/>
      <family val="2"/>
      <charset val="204"/>
      <scheme val="minor"/>
    </font>
    <font>
      <sz val="12"/>
      <color rgb="FF000000"/>
      <name val="Arial"/>
      <family val="2"/>
      <charset val="204"/>
    </font>
    <font>
      <b/>
      <i/>
      <sz val="13.3"/>
      <name val="KaTeX_Math"/>
      <charset val="204"/>
    </font>
    <font>
      <b/>
      <sz val="13.3"/>
      <name val="Times New Roman"/>
      <family val="1"/>
      <charset val="204"/>
    </font>
    <font>
      <b/>
      <i/>
      <sz val="13.3"/>
      <name val="KaTeX_Math"/>
    </font>
    <font>
      <b/>
      <sz val="10.5"/>
      <color theme="1"/>
      <name val="Times New Roman"/>
      <family val="1"/>
      <charset val="204"/>
    </font>
    <font>
      <sz val="10.5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7" fillId="0" borderId="0" xfId="0" applyFont="1"/>
    <xf numFmtId="0" fontId="0" fillId="0" borderId="0" xfId="0" applyAlignment="1">
      <alignment horizontal="center" wrapText="1"/>
    </xf>
    <xf numFmtId="0" fontId="0" fillId="2" borderId="0" xfId="0" applyFill="1"/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43" fontId="0" fillId="0" borderId="0" xfId="1" applyFont="1" applyAlignment="1">
      <alignment horizontal="center"/>
    </xf>
    <xf numFmtId="0" fontId="14" fillId="0" borderId="0" xfId="0" applyFont="1" applyAlignment="1">
      <alignment horizontal="center" vertical="center" wrapText="1"/>
    </xf>
    <xf numFmtId="0" fontId="0" fillId="0" borderId="0" xfId="0" quotePrefix="1"/>
    <xf numFmtId="0" fontId="0" fillId="0" borderId="0" xfId="0" quotePrefix="1" applyAlignment="1">
      <alignment horizontal="center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CA918-5431-45C6-9C4E-D3C39AA92F51}">
  <dimension ref="A1:H160"/>
  <sheetViews>
    <sheetView tabSelected="1" topLeftCell="A145" workbookViewId="0">
      <selection activeCell="C161" sqref="C161"/>
    </sheetView>
  </sheetViews>
  <sheetFormatPr defaultRowHeight="14.4"/>
  <cols>
    <col min="1" max="1" width="12" bestFit="1" customWidth="1"/>
    <col min="2" max="2" width="19" bestFit="1" customWidth="1"/>
    <col min="3" max="3" width="11" bestFit="1" customWidth="1"/>
    <col min="4" max="4" width="10.33203125" bestFit="1" customWidth="1"/>
  </cols>
  <sheetData>
    <row r="1" spans="1:7">
      <c r="A1" t="s">
        <v>0</v>
      </c>
      <c r="B1" t="s">
        <v>1</v>
      </c>
    </row>
    <row r="3" spans="1:7">
      <c r="A3" t="s">
        <v>2</v>
      </c>
    </row>
    <row r="5" spans="1:7">
      <c r="B5" t="s">
        <v>7</v>
      </c>
      <c r="C5" t="s">
        <v>8</v>
      </c>
    </row>
    <row r="6" spans="1:7" ht="16.2">
      <c r="B6" s="1" t="s">
        <v>4</v>
      </c>
      <c r="C6">
        <v>2</v>
      </c>
    </row>
    <row r="7" spans="1:7" ht="16.2">
      <c r="B7" s="1" t="s">
        <v>5</v>
      </c>
      <c r="C7">
        <v>5</v>
      </c>
    </row>
    <row r="8" spans="1:7">
      <c r="B8" t="s">
        <v>3</v>
      </c>
      <c r="C8">
        <v>100</v>
      </c>
    </row>
    <row r="10" spans="1:7">
      <c r="A10" s="13" t="s">
        <v>6</v>
      </c>
      <c r="B10" s="13"/>
      <c r="C10" s="13"/>
      <c r="D10" s="13" t="s">
        <v>9</v>
      </c>
      <c r="E10" s="13"/>
    </row>
    <row r="12" spans="1:7" ht="15.6">
      <c r="A12" s="13" t="s">
        <v>10</v>
      </c>
      <c r="B12" s="13"/>
      <c r="C12" s="13"/>
      <c r="D12" s="14" t="s">
        <v>11</v>
      </c>
      <c r="E12" s="14"/>
      <c r="F12" s="14"/>
      <c r="G12" s="14"/>
    </row>
    <row r="14" spans="1:7" ht="15.6" customHeight="1">
      <c r="A14" s="13" t="s">
        <v>12</v>
      </c>
      <c r="B14" s="13"/>
      <c r="C14" s="13"/>
      <c r="D14" s="12" t="s">
        <v>13</v>
      </c>
      <c r="E14" s="12"/>
      <c r="F14" s="12"/>
    </row>
    <row r="15" spans="1:7">
      <c r="D15" s="12" t="s">
        <v>14</v>
      </c>
      <c r="E15" s="12"/>
      <c r="F15" s="12"/>
    </row>
    <row r="16" spans="1:7" ht="16.8">
      <c r="B16" s="3"/>
      <c r="D16" s="12" t="s">
        <v>15</v>
      </c>
      <c r="E16" s="12"/>
      <c r="F16" s="12"/>
    </row>
    <row r="18" spans="1:5">
      <c r="D18" s="13" t="s">
        <v>16</v>
      </c>
      <c r="E18" s="13"/>
    </row>
    <row r="19" spans="1:5">
      <c r="D19" s="13" t="s">
        <v>17</v>
      </c>
      <c r="E19" s="13"/>
    </row>
    <row r="21" spans="1:5">
      <c r="D21" t="s">
        <v>18</v>
      </c>
    </row>
    <row r="22" spans="1:5">
      <c r="D22" t="s">
        <v>19</v>
      </c>
    </row>
    <row r="24" spans="1:5">
      <c r="D24" s="13" t="s">
        <v>20</v>
      </c>
      <c r="E24" s="13"/>
    </row>
    <row r="25" spans="1:5">
      <c r="D25" t="s">
        <v>21</v>
      </c>
    </row>
    <row r="26" spans="1:5">
      <c r="D26" t="s">
        <v>22</v>
      </c>
    </row>
    <row r="28" spans="1:5">
      <c r="D28" t="s">
        <v>23</v>
      </c>
      <c r="E28">
        <f>SQRT(250)</f>
        <v>15.811388300841896</v>
      </c>
    </row>
    <row r="30" spans="1:5">
      <c r="A30" t="s">
        <v>24</v>
      </c>
      <c r="B30" s="5" t="s">
        <v>25</v>
      </c>
      <c r="C30" s="5">
        <v>25</v>
      </c>
    </row>
    <row r="31" spans="1:5">
      <c r="B31" s="5" t="s">
        <v>26</v>
      </c>
      <c r="C31" s="5">
        <v>10</v>
      </c>
    </row>
    <row r="32" spans="1:5">
      <c r="B32" s="5" t="s">
        <v>27</v>
      </c>
      <c r="C32" s="5">
        <f>SQRT(C30*C31)</f>
        <v>15.811388300841896</v>
      </c>
    </row>
    <row r="37" spans="1:4">
      <c r="A37" t="s">
        <v>28</v>
      </c>
    </row>
    <row r="38" spans="1:4" ht="15.6">
      <c r="B38" t="s">
        <v>7</v>
      </c>
      <c r="C38" s="10" t="s">
        <v>29</v>
      </c>
      <c r="D38" s="10"/>
    </row>
    <row r="41" spans="1:4" ht="15.6">
      <c r="B41" t="s">
        <v>30</v>
      </c>
      <c r="C41" s="10" t="s">
        <v>31</v>
      </c>
      <c r="D41" s="10"/>
    </row>
    <row r="42" spans="1:4" ht="15.6">
      <c r="C42" s="6"/>
      <c r="D42" s="6"/>
    </row>
    <row r="43" spans="1:4" ht="15.6">
      <c r="C43" s="11" t="s">
        <v>32</v>
      </c>
      <c r="D43" s="11"/>
    </row>
    <row r="44" spans="1:4" ht="15.6">
      <c r="C44" s="7"/>
      <c r="D44" s="7"/>
    </row>
    <row r="45" spans="1:4">
      <c r="B45" s="9" t="s">
        <v>36</v>
      </c>
      <c r="C45" s="9"/>
      <c r="D45" s="9"/>
    </row>
    <row r="46" spans="1:4">
      <c r="B46" s="12" t="s">
        <v>34</v>
      </c>
      <c r="C46" s="12"/>
      <c r="D46" s="12"/>
    </row>
    <row r="47" spans="1:4">
      <c r="B47" s="4"/>
      <c r="C47" s="4"/>
      <c r="D47" s="4"/>
    </row>
    <row r="48" spans="1:4">
      <c r="B48" s="13" t="s">
        <v>33</v>
      </c>
      <c r="C48" s="13"/>
    </row>
    <row r="49" spans="1:3">
      <c r="B49" s="13" t="s">
        <v>35</v>
      </c>
      <c r="C49" s="13"/>
    </row>
    <row r="51" spans="1:3">
      <c r="A51" t="s">
        <v>24</v>
      </c>
      <c r="B51" s="8" t="s">
        <v>33</v>
      </c>
      <c r="C51" s="8"/>
    </row>
    <row r="52" spans="1:3">
      <c r="B52" s="8" t="s">
        <v>35</v>
      </c>
      <c r="C52" s="8"/>
    </row>
    <row r="54" spans="1:3">
      <c r="A54" t="s">
        <v>37</v>
      </c>
    </row>
    <row r="55" spans="1:3">
      <c r="B55" t="s">
        <v>38</v>
      </c>
    </row>
    <row r="57" spans="1:3">
      <c r="B57" t="s">
        <v>39</v>
      </c>
      <c r="C57" t="s">
        <v>40</v>
      </c>
    </row>
    <row r="58" spans="1:3">
      <c r="C58" t="s">
        <v>41</v>
      </c>
    </row>
    <row r="59" spans="1:3">
      <c r="C59" t="s">
        <v>42</v>
      </c>
    </row>
    <row r="61" spans="1:3">
      <c r="B61" t="s">
        <v>43</v>
      </c>
      <c r="C61" t="s">
        <v>44</v>
      </c>
    </row>
    <row r="62" spans="1:3">
      <c r="C62" t="s">
        <v>45</v>
      </c>
    </row>
    <row r="63" spans="1:3">
      <c r="C63" t="s">
        <v>40</v>
      </c>
    </row>
    <row r="65" spans="1:3">
      <c r="A65" t="s">
        <v>24</v>
      </c>
      <c r="B65" t="s">
        <v>39</v>
      </c>
      <c r="C65" t="s">
        <v>42</v>
      </c>
    </row>
    <row r="66" spans="1:3">
      <c r="B66" t="s">
        <v>43</v>
      </c>
      <c r="C66" t="s">
        <v>40</v>
      </c>
    </row>
    <row r="68" spans="1:3">
      <c r="A68" t="s">
        <v>46</v>
      </c>
    </row>
    <row r="69" spans="1:3">
      <c r="B69" t="s">
        <v>38</v>
      </c>
    </row>
    <row r="70" spans="1:3">
      <c r="B70" t="s">
        <v>47</v>
      </c>
    </row>
    <row r="71" spans="1:3">
      <c r="B71" t="s">
        <v>39</v>
      </c>
      <c r="C71" t="s">
        <v>48</v>
      </c>
    </row>
    <row r="72" spans="1:3">
      <c r="C72" t="s">
        <v>49</v>
      </c>
    </row>
    <row r="73" spans="1:3">
      <c r="C73" t="s">
        <v>50</v>
      </c>
    </row>
    <row r="75" spans="1:3">
      <c r="B75" t="s">
        <v>43</v>
      </c>
      <c r="C75" t="s">
        <v>51</v>
      </c>
    </row>
    <row r="76" spans="1:3">
      <c r="C76" t="s">
        <v>52</v>
      </c>
    </row>
    <row r="77" spans="1:3">
      <c r="C77" t="s">
        <v>53</v>
      </c>
    </row>
    <row r="78" spans="1:3">
      <c r="C78" t="s">
        <v>54</v>
      </c>
    </row>
    <row r="80" spans="1:3">
      <c r="A80" t="s">
        <v>24</v>
      </c>
      <c r="B80" t="s">
        <v>39</v>
      </c>
      <c r="C80" t="s">
        <v>50</v>
      </c>
    </row>
    <row r="81" spans="1:8">
      <c r="B81" t="s">
        <v>43</v>
      </c>
      <c r="C81" t="s">
        <v>54</v>
      </c>
    </row>
    <row r="83" spans="1:8">
      <c r="A83" t="s">
        <v>55</v>
      </c>
    </row>
    <row r="84" spans="1:8" ht="15.6">
      <c r="A84" t="s">
        <v>60</v>
      </c>
      <c r="B84" s="15" t="s">
        <v>56</v>
      </c>
      <c r="C84" s="15"/>
    </row>
    <row r="85" spans="1:8" ht="15.6">
      <c r="A85" t="s">
        <v>61</v>
      </c>
      <c r="B85" s="15" t="s">
        <v>57</v>
      </c>
      <c r="C85" s="15"/>
    </row>
    <row r="86" spans="1:8" ht="15.6">
      <c r="A86" t="s">
        <v>62</v>
      </c>
      <c r="B86" s="15" t="s">
        <v>58</v>
      </c>
      <c r="C86" s="15"/>
    </row>
    <row r="87" spans="1:8" ht="13.8" customHeight="1"/>
    <row r="88" spans="1:8">
      <c r="A88" t="s">
        <v>24</v>
      </c>
      <c r="B88" t="s">
        <v>39</v>
      </c>
      <c r="C88" s="13" t="s">
        <v>64</v>
      </c>
      <c r="D88" s="13"/>
      <c r="E88" s="13"/>
      <c r="F88" s="13"/>
    </row>
    <row r="89" spans="1:8">
      <c r="B89" t="s">
        <v>43</v>
      </c>
      <c r="C89" s="16" t="s">
        <v>63</v>
      </c>
      <c r="D89" s="16"/>
      <c r="E89" s="16"/>
      <c r="F89" s="16"/>
    </row>
    <row r="90" spans="1:8">
      <c r="B90" t="s">
        <v>59</v>
      </c>
      <c r="C90" s="13" t="s">
        <v>65</v>
      </c>
      <c r="D90" s="13"/>
      <c r="E90" s="13"/>
      <c r="F90" s="13"/>
      <c r="G90" s="13"/>
      <c r="H90" s="13"/>
    </row>
    <row r="93" spans="1:8">
      <c r="A93" t="s">
        <v>73</v>
      </c>
    </row>
    <row r="94" spans="1:8">
      <c r="B94" t="s">
        <v>66</v>
      </c>
      <c r="C94">
        <v>-2</v>
      </c>
    </row>
    <row r="95" spans="1:8">
      <c r="B95" t="s">
        <v>67</v>
      </c>
      <c r="C95">
        <v>1200</v>
      </c>
    </row>
    <row r="96" spans="1:8">
      <c r="B96" t="s">
        <v>68</v>
      </c>
      <c r="C96">
        <v>30</v>
      </c>
    </row>
    <row r="97" spans="1:4">
      <c r="B97" t="s">
        <v>69</v>
      </c>
      <c r="C97">
        <v>33</v>
      </c>
    </row>
    <row r="99" spans="1:4">
      <c r="B99" t="s">
        <v>70</v>
      </c>
      <c r="C99">
        <f>(C97-C96)/C96 * 100</f>
        <v>10</v>
      </c>
    </row>
    <row r="100" spans="1:4">
      <c r="B100" t="s">
        <v>71</v>
      </c>
      <c r="C100">
        <f>C94*C99</f>
        <v>-20</v>
      </c>
    </row>
    <row r="101" spans="1:4">
      <c r="B101" t="s">
        <v>71</v>
      </c>
      <c r="C101" s="13" t="s">
        <v>72</v>
      </c>
      <c r="D101" s="13"/>
    </row>
    <row r="102" spans="1:4">
      <c r="B102" t="s">
        <v>67</v>
      </c>
      <c r="C102">
        <f>1200/0.8</f>
        <v>1500</v>
      </c>
    </row>
    <row r="104" spans="1:4">
      <c r="A104" t="s">
        <v>24</v>
      </c>
      <c r="B104" t="s">
        <v>67</v>
      </c>
      <c r="C104">
        <v>1500</v>
      </c>
    </row>
    <row r="106" spans="1:4">
      <c r="A106" t="s">
        <v>74</v>
      </c>
    </row>
    <row r="107" spans="1:4" ht="15.6">
      <c r="B107" s="15" t="s">
        <v>75</v>
      </c>
      <c r="C107" s="15"/>
    </row>
    <row r="109" spans="1:4">
      <c r="B109" s="13" t="s">
        <v>76</v>
      </c>
      <c r="C109" s="13"/>
    </row>
    <row r="111" spans="1:4">
      <c r="B111" s="13" t="s">
        <v>77</v>
      </c>
      <c r="C111" s="13"/>
    </row>
    <row r="112" spans="1:4">
      <c r="B112" t="s">
        <v>78</v>
      </c>
      <c r="C112">
        <v>1000</v>
      </c>
    </row>
    <row r="114" spans="1:3">
      <c r="A114" t="s">
        <v>24</v>
      </c>
      <c r="B114" s="13" t="s">
        <v>76</v>
      </c>
      <c r="C114" s="13"/>
    </row>
    <row r="115" spans="1:3">
      <c r="B115" t="s">
        <v>43</v>
      </c>
      <c r="C115" t="s">
        <v>79</v>
      </c>
    </row>
    <row r="117" spans="1:3">
      <c r="A117" t="s">
        <v>80</v>
      </c>
    </row>
    <row r="118" spans="1:3" ht="15.6">
      <c r="B118" s="15" t="s">
        <v>81</v>
      </c>
      <c r="C118" s="15"/>
    </row>
    <row r="119" spans="1:3" ht="15.6" customHeight="1">
      <c r="B119" s="17" t="s">
        <v>82</v>
      </c>
      <c r="C119" s="17"/>
    </row>
    <row r="120" spans="1:3">
      <c r="B120" s="13"/>
      <c r="C120" s="13"/>
    </row>
    <row r="121" spans="1:3">
      <c r="B121" s="19" t="s">
        <v>83</v>
      </c>
      <c r="C121" s="19"/>
    </row>
    <row r="122" spans="1:3">
      <c r="B122" s="13" t="s">
        <v>84</v>
      </c>
      <c r="C122" s="13"/>
    </row>
    <row r="123" spans="1:3">
      <c r="B123" t="s">
        <v>85</v>
      </c>
    </row>
    <row r="125" spans="1:3">
      <c r="A125" t="s">
        <v>24</v>
      </c>
      <c r="B125" s="13" t="s">
        <v>85</v>
      </c>
      <c r="C125" s="13"/>
    </row>
    <row r="128" spans="1:3">
      <c r="A128" t="s">
        <v>86</v>
      </c>
    </row>
    <row r="129" spans="1:8" ht="15.6">
      <c r="B129" s="15" t="s">
        <v>87</v>
      </c>
      <c r="C129" s="15"/>
    </row>
    <row r="130" spans="1:8" ht="15.6">
      <c r="B130" s="15" t="s">
        <v>88</v>
      </c>
      <c r="C130" s="15"/>
    </row>
    <row r="131" spans="1:8" ht="15.6">
      <c r="B131" s="15" t="s">
        <v>89</v>
      </c>
      <c r="C131" s="15"/>
    </row>
    <row r="133" spans="1:8">
      <c r="B133" s="13" t="s">
        <v>90</v>
      </c>
      <c r="C133" s="13"/>
    </row>
    <row r="134" spans="1:8">
      <c r="B134" s="18" t="s">
        <v>91</v>
      </c>
    </row>
    <row r="135" spans="1:8">
      <c r="B135" t="s">
        <v>92</v>
      </c>
    </row>
    <row r="137" spans="1:8">
      <c r="A137" t="s">
        <v>24</v>
      </c>
      <c r="B137" s="13" t="s">
        <v>93</v>
      </c>
      <c r="C137" s="13"/>
      <c r="D137" s="13"/>
      <c r="E137" s="13"/>
      <c r="F137" s="13"/>
      <c r="G137" s="13"/>
      <c r="H137" s="13"/>
    </row>
    <row r="139" spans="1:8">
      <c r="A139" t="s">
        <v>99</v>
      </c>
    </row>
    <row r="140" spans="1:8" ht="14.4" customHeight="1">
      <c r="B140" s="22" t="s">
        <v>94</v>
      </c>
      <c r="C140" s="22" t="s">
        <v>95</v>
      </c>
      <c r="D140" s="22"/>
      <c r="E140" s="22" t="s">
        <v>96</v>
      </c>
      <c r="F140" s="22"/>
      <c r="G140" s="22" t="s">
        <v>100</v>
      </c>
      <c r="H140" s="22"/>
    </row>
    <row r="141" spans="1:8">
      <c r="B141" s="22"/>
      <c r="C141" s="20" t="s">
        <v>97</v>
      </c>
      <c r="D141" s="20" t="s">
        <v>98</v>
      </c>
      <c r="E141" s="20" t="s">
        <v>97</v>
      </c>
      <c r="F141" s="20" t="s">
        <v>98</v>
      </c>
      <c r="G141" s="20" t="s">
        <v>97</v>
      </c>
      <c r="H141" s="20" t="s">
        <v>98</v>
      </c>
    </row>
    <row r="142" spans="1:8">
      <c r="B142" s="21">
        <v>1</v>
      </c>
      <c r="C142" s="21">
        <f>D142</f>
        <v>20</v>
      </c>
      <c r="D142" s="21">
        <v>20</v>
      </c>
      <c r="E142" s="21">
        <v>19</v>
      </c>
      <c r="F142">
        <f>E142</f>
        <v>19</v>
      </c>
      <c r="G142" s="21">
        <v>22</v>
      </c>
      <c r="H142" s="2">
        <f>G142</f>
        <v>22</v>
      </c>
    </row>
    <row r="143" spans="1:8">
      <c r="B143" s="21">
        <v>2</v>
      </c>
      <c r="C143" s="21">
        <f>D143+C142</f>
        <v>35</v>
      </c>
      <c r="D143" s="21">
        <v>15</v>
      </c>
      <c r="E143" s="21">
        <v>30</v>
      </c>
      <c r="F143">
        <f>E143-E142</f>
        <v>11</v>
      </c>
      <c r="G143" s="2">
        <f>G142+H143</f>
        <v>32</v>
      </c>
      <c r="H143" s="2">
        <v>10</v>
      </c>
    </row>
    <row r="144" spans="1:8">
      <c r="B144" s="21">
        <v>3</v>
      </c>
      <c r="C144" s="21">
        <f t="shared" ref="C144:C146" si="0">D144+C143</f>
        <v>47</v>
      </c>
      <c r="D144" s="21">
        <v>12</v>
      </c>
      <c r="E144" s="21">
        <v>38</v>
      </c>
      <c r="F144">
        <f t="shared" ref="F144:F146" si="1">E144-E143</f>
        <v>8</v>
      </c>
      <c r="G144" s="21">
        <v>39</v>
      </c>
      <c r="H144" s="2">
        <f>G144-G143</f>
        <v>7</v>
      </c>
    </row>
    <row r="145" spans="1:8">
      <c r="B145" s="21">
        <v>4</v>
      </c>
      <c r="C145" s="21">
        <f t="shared" si="0"/>
        <v>55</v>
      </c>
      <c r="D145" s="21">
        <v>8</v>
      </c>
      <c r="E145" s="21">
        <v>43</v>
      </c>
      <c r="F145">
        <f t="shared" si="1"/>
        <v>5</v>
      </c>
      <c r="G145" s="21">
        <v>44</v>
      </c>
      <c r="H145" s="2">
        <f>G145-G144</f>
        <v>5</v>
      </c>
    </row>
    <row r="146" spans="1:8">
      <c r="B146" s="21">
        <v>5</v>
      </c>
      <c r="C146" s="21">
        <f t="shared" si="0"/>
        <v>61</v>
      </c>
      <c r="D146" s="21">
        <v>6</v>
      </c>
      <c r="E146" s="21">
        <v>45</v>
      </c>
      <c r="F146">
        <f t="shared" si="1"/>
        <v>2</v>
      </c>
      <c r="G146" s="2">
        <f>G145+H146</f>
        <v>47</v>
      </c>
      <c r="H146" s="2">
        <v>3</v>
      </c>
    </row>
    <row r="149" spans="1:8">
      <c r="A149" t="s">
        <v>101</v>
      </c>
    </row>
    <row r="150" spans="1:8">
      <c r="B150" s="23" t="s">
        <v>102</v>
      </c>
      <c r="C150" s="23" t="s">
        <v>103</v>
      </c>
      <c r="D150" s="23" t="s">
        <v>104</v>
      </c>
    </row>
    <row r="151" spans="1:8">
      <c r="B151" s="24">
        <v>1</v>
      </c>
      <c r="C151" s="24">
        <v>60</v>
      </c>
      <c r="D151" s="24">
        <v>150</v>
      </c>
    </row>
    <row r="152" spans="1:8">
      <c r="B152" s="24">
        <v>2</v>
      </c>
      <c r="C152" s="24">
        <v>40</v>
      </c>
      <c r="D152" s="24">
        <v>120</v>
      </c>
    </row>
    <row r="153" spans="1:8">
      <c r="B153" s="24">
        <v>3</v>
      </c>
      <c r="C153" s="24">
        <v>20</v>
      </c>
      <c r="D153" s="24">
        <v>90</v>
      </c>
    </row>
    <row r="155" spans="1:8">
      <c r="B155" t="s">
        <v>105</v>
      </c>
      <c r="C155" s="24">
        <v>400</v>
      </c>
    </row>
    <row r="156" spans="1:8">
      <c r="B156" t="s">
        <v>106</v>
      </c>
      <c r="C156" s="24">
        <v>160</v>
      </c>
    </row>
    <row r="157" spans="1:8">
      <c r="B157" t="s">
        <v>107</v>
      </c>
      <c r="C157" s="24">
        <v>80</v>
      </c>
    </row>
    <row r="159" spans="1:8">
      <c r="B159" t="s">
        <v>24</v>
      </c>
      <c r="C159" t="s">
        <v>108</v>
      </c>
      <c r="D159" t="s">
        <v>109</v>
      </c>
    </row>
    <row r="160" spans="1:8">
      <c r="C160" t="s">
        <v>110</v>
      </c>
      <c r="D160" t="s">
        <v>111</v>
      </c>
    </row>
  </sheetData>
  <mergeCells count="46">
    <mergeCell ref="B131:C131"/>
    <mergeCell ref="B133:C133"/>
    <mergeCell ref="B137:H137"/>
    <mergeCell ref="B140:B141"/>
    <mergeCell ref="C140:D140"/>
    <mergeCell ref="E140:F140"/>
    <mergeCell ref="G140:H140"/>
    <mergeCell ref="B125:C125"/>
    <mergeCell ref="B119:C119"/>
    <mergeCell ref="B121:C121"/>
    <mergeCell ref="B129:C129"/>
    <mergeCell ref="B130:C130"/>
    <mergeCell ref="B114:C114"/>
    <mergeCell ref="B118:C118"/>
    <mergeCell ref="B120:C120"/>
    <mergeCell ref="B122:C122"/>
    <mergeCell ref="C90:H90"/>
    <mergeCell ref="C101:D101"/>
    <mergeCell ref="B107:C107"/>
    <mergeCell ref="B109:C109"/>
    <mergeCell ref="B111:C111"/>
    <mergeCell ref="B85:C85"/>
    <mergeCell ref="B86:C86"/>
    <mergeCell ref="B84:C84"/>
    <mergeCell ref="C88:F88"/>
    <mergeCell ref="C89:F89"/>
    <mergeCell ref="C38:D38"/>
    <mergeCell ref="A10:C10"/>
    <mergeCell ref="D10:E10"/>
    <mergeCell ref="A12:C12"/>
    <mergeCell ref="D12:G12"/>
    <mergeCell ref="A14:C14"/>
    <mergeCell ref="D14:F14"/>
    <mergeCell ref="D15:F15"/>
    <mergeCell ref="D16:F16"/>
    <mergeCell ref="D18:E18"/>
    <mergeCell ref="D19:E19"/>
    <mergeCell ref="D24:E24"/>
    <mergeCell ref="B52:C52"/>
    <mergeCell ref="B45:D45"/>
    <mergeCell ref="C41:D41"/>
    <mergeCell ref="C43:D43"/>
    <mergeCell ref="B46:D46"/>
    <mergeCell ref="B48:C48"/>
    <mergeCell ref="B49:C49"/>
    <mergeCell ref="B51:C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Aknas Macefg</dc:creator>
  <cp:lastModifiedBy>Aknas Macefg</cp:lastModifiedBy>
  <dcterms:created xsi:type="dcterms:W3CDTF">2025-03-05T14:31:32Z</dcterms:created>
  <dcterms:modified xsi:type="dcterms:W3CDTF">2025-03-05T15:48:18Z</dcterms:modified>
</cp:coreProperties>
</file>