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ОДиМТР\"/>
    </mc:Choice>
  </mc:AlternateContent>
  <xr:revisionPtr revIDLastSave="0" documentId="13_ncr:1_{5847FF01-DB55-41FF-A418-3BE5FB431ED1}" xr6:coauthVersionLast="47" xr6:coauthVersionMax="47" xr10:uidLastSave="{00000000-0000-0000-0000-000000000000}"/>
  <bookViews>
    <workbookView xWindow="-120" yWindow="-120" windowWidth="29040" windowHeight="15720" activeTab="1" xr2:uid="{F087F3CD-7FB2-4257-87D2-CC624A7269CC}"/>
  </bookViews>
  <sheets>
    <sheet name="Лист1" sheetId="1" r:id="rId1"/>
    <sheet name="Лист2" sheetId="2" r:id="rId2"/>
  </sheets>
  <definedNames>
    <definedName name="_xlchart.v1.0" hidden="1">Лист1!$D$25:$D$88</definedName>
    <definedName name="_xlchart.v1.1" hidden="1">Лист1!$D$2:$D$21</definedName>
    <definedName name="_xlchart.v1.2" hidden="1">Лист1!$D$2:$D$21</definedName>
    <definedName name="_xlchart.v1.3" hidden="1">Лист2!$E$2:$E$26</definedName>
    <definedName name="_xlchart.v1.4" hidden="1">Лист2!$E$27:$E$51</definedName>
    <definedName name="_xlchart.v1.5" hidden="1">Лист2!$E$2:$E$26</definedName>
    <definedName name="_xlchart.v1.6" hidden="1">Лист2!$E$27:$E$51</definedName>
    <definedName name="_xlchart.v1.7" hidden="1">Лист2!$E$52:$E$76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8" i="2" l="1"/>
  <c r="T58" i="2"/>
  <c r="U57" i="2"/>
  <c r="T57" i="2"/>
  <c r="T56" i="2"/>
  <c r="U56" i="2"/>
  <c r="U55" i="2"/>
  <c r="T55" i="2"/>
  <c r="L55" i="2"/>
  <c r="U54" i="2"/>
  <c r="T54" i="2"/>
  <c r="Q58" i="2"/>
  <c r="P58" i="2"/>
  <c r="Q57" i="2"/>
  <c r="P57" i="2"/>
  <c r="Q56" i="2"/>
  <c r="P56" i="2"/>
  <c r="Q55" i="2"/>
  <c r="P55" i="2"/>
  <c r="Q54" i="2"/>
  <c r="P54" i="2"/>
  <c r="M58" i="2"/>
  <c r="L57" i="2"/>
  <c r="L58" i="2"/>
  <c r="M57" i="2"/>
  <c r="M56" i="2"/>
  <c r="L56" i="2"/>
  <c r="M55" i="2"/>
  <c r="M54" i="2"/>
  <c r="L54" i="2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5" i="1"/>
  <c r="J45" i="1"/>
  <c r="I45" i="1"/>
  <c r="J44" i="1"/>
  <c r="I44" i="1"/>
  <c r="J43" i="1"/>
  <c r="I43" i="1"/>
  <c r="J42" i="1"/>
  <c r="I42" i="1"/>
  <c r="J41" i="1"/>
  <c r="I41" i="1"/>
</calcChain>
</file>

<file path=xl/sharedStrings.xml><?xml version="1.0" encoding="utf-8"?>
<sst xmlns="http://schemas.openxmlformats.org/spreadsheetml/2006/main" count="236" uniqueCount="49">
  <si>
    <t>ФИО</t>
  </si>
  <si>
    <t>Пол</t>
  </si>
  <si>
    <t>Рост</t>
  </si>
  <si>
    <t>Вес</t>
  </si>
  <si>
    <t>Рост (см)</t>
  </si>
  <si>
    <t>Вес (кг)</t>
  </si>
  <si>
    <t>Курбанов Умар</t>
  </si>
  <si>
    <t>Чикарев Евгений</t>
  </si>
  <si>
    <t>Кольцова Диана</t>
  </si>
  <si>
    <t>Козубов Михаил</t>
  </si>
  <si>
    <t>Горелов Михаил</t>
  </si>
  <si>
    <t>Благодаренко Никита</t>
  </si>
  <si>
    <t>Спехин Дмитрий</t>
  </si>
  <si>
    <t>Костенко Мария</t>
  </si>
  <si>
    <t>Алюшина Мария</t>
  </si>
  <si>
    <t>Агалиева Лала</t>
  </si>
  <si>
    <t>Спирин Николай</t>
  </si>
  <si>
    <t>Селин Артём</t>
  </si>
  <si>
    <t>Гущин Егор</t>
  </si>
  <si>
    <t>Кузнецов Илья</t>
  </si>
  <si>
    <t>Маслов Александр</t>
  </si>
  <si>
    <t>Мучкаев Хонгр</t>
  </si>
  <si>
    <t>Ву Ле Хоанг</t>
  </si>
  <si>
    <t>Гатамов Расул</t>
  </si>
  <si>
    <t>Максимов Степан</t>
  </si>
  <si>
    <t>Мухаммадиев Тимур</t>
  </si>
  <si>
    <t>Ж</t>
  </si>
  <si>
    <t>М</t>
  </si>
  <si>
    <t>Мода</t>
  </si>
  <si>
    <t>Медиана</t>
  </si>
  <si>
    <t>Среднее геометрическое</t>
  </si>
  <si>
    <t>Среднее гармоническое</t>
  </si>
  <si>
    <t>Средние величины</t>
  </si>
  <si>
    <t>Среднее арифметическое</t>
  </si>
  <si>
    <t>M</t>
  </si>
  <si>
    <t>ВТБ ао</t>
  </si>
  <si>
    <t>ГАЗПРОМ ао</t>
  </si>
  <si>
    <t>Сбербанк</t>
  </si>
  <si>
    <t>Комбинации студентов</t>
  </si>
  <si>
    <t>Сумма</t>
  </si>
  <si>
    <t>Компания</t>
  </si>
  <si>
    <t>Период</t>
  </si>
  <si>
    <t>Дата</t>
  </si>
  <si>
    <t>Время</t>
  </si>
  <si>
    <t>Цена</t>
  </si>
  <si>
    <t>Количество</t>
  </si>
  <si>
    <t>Средние величины Сбербанка</t>
  </si>
  <si>
    <t>Средние величины Газпрома</t>
  </si>
  <si>
    <t>Средние величины ВТБ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</si>
</sst>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0" fontId="0" fillId="0" borderId="0" xfId="0" applyNumberFormat="1"/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Лист1!$D$2:$D$21</c:f>
              <c:numCache>
                <c:formatCode>General</c:formatCode>
                <c:ptCount val="20"/>
                <c:pt idx="0">
                  <c:v>165</c:v>
                </c:pt>
                <c:pt idx="1">
                  <c:v>158</c:v>
                </c:pt>
                <c:pt idx="2">
                  <c:v>180</c:v>
                </c:pt>
                <c:pt idx="3">
                  <c:v>170</c:v>
                </c:pt>
                <c:pt idx="4">
                  <c:v>177</c:v>
                </c:pt>
                <c:pt idx="5">
                  <c:v>176</c:v>
                </c:pt>
                <c:pt idx="6">
                  <c:v>187</c:v>
                </c:pt>
                <c:pt idx="7">
                  <c:v>189</c:v>
                </c:pt>
                <c:pt idx="8">
                  <c:v>168</c:v>
                </c:pt>
                <c:pt idx="9">
                  <c:v>165</c:v>
                </c:pt>
                <c:pt idx="10">
                  <c:v>190</c:v>
                </c:pt>
                <c:pt idx="11">
                  <c:v>186</c:v>
                </c:pt>
                <c:pt idx="12">
                  <c:v>184</c:v>
                </c:pt>
                <c:pt idx="13">
                  <c:v>183</c:v>
                </c:pt>
                <c:pt idx="14">
                  <c:v>182</c:v>
                </c:pt>
                <c:pt idx="15">
                  <c:v>179</c:v>
                </c:pt>
                <c:pt idx="16">
                  <c:v>184</c:v>
                </c:pt>
                <c:pt idx="17">
                  <c:v>180</c:v>
                </c:pt>
                <c:pt idx="18">
                  <c:v>184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97-43BF-AD3E-80CF8B9F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15343"/>
        <c:axId val="215007791"/>
      </c:lineChart>
      <c:catAx>
        <c:axId val="2180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студена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07791"/>
        <c:crosses val="autoZero"/>
        <c:auto val="1"/>
        <c:lblAlgn val="ctr"/>
        <c:lblOffset val="100"/>
        <c:noMultiLvlLbl val="0"/>
      </c:catAx>
      <c:valAx>
        <c:axId val="215007791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</a:t>
                </a:r>
                <a:r>
                  <a:rPr lang="ru-RU" baseline="0"/>
                  <a:t> (см)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1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рассеяния Сбербанка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Лист2!$E$2:$E$26</c:f>
              <c:numCache>
                <c:formatCode>General</c:formatCode>
                <c:ptCount val="25"/>
                <c:pt idx="0">
                  <c:v>169.82</c:v>
                </c:pt>
                <c:pt idx="1">
                  <c:v>216.6</c:v>
                </c:pt>
                <c:pt idx="2">
                  <c:v>240.38</c:v>
                </c:pt>
                <c:pt idx="3">
                  <c:v>246.17</c:v>
                </c:pt>
                <c:pt idx="4">
                  <c:v>239.61</c:v>
                </c:pt>
                <c:pt idx="5">
                  <c:v>267.39999999999998</c:v>
                </c:pt>
                <c:pt idx="6">
                  <c:v>264.85000000000002</c:v>
                </c:pt>
                <c:pt idx="7">
                  <c:v>260.72000000000003</c:v>
                </c:pt>
                <c:pt idx="8">
                  <c:v>268.35000000000002</c:v>
                </c:pt>
                <c:pt idx="9">
                  <c:v>277.5</c:v>
                </c:pt>
                <c:pt idx="10">
                  <c:v>270.82</c:v>
                </c:pt>
                <c:pt idx="11">
                  <c:v>276</c:v>
                </c:pt>
                <c:pt idx="12">
                  <c:v>292.19</c:v>
                </c:pt>
                <c:pt idx="13">
                  <c:v>298.72000000000003</c:v>
                </c:pt>
                <c:pt idx="14">
                  <c:v>308.24</c:v>
                </c:pt>
                <c:pt idx="15">
                  <c:v>313.11</c:v>
                </c:pt>
                <c:pt idx="16">
                  <c:v>327.14999999999998</c:v>
                </c:pt>
                <c:pt idx="17">
                  <c:v>289.3</c:v>
                </c:pt>
                <c:pt idx="18">
                  <c:v>254.45</c:v>
                </c:pt>
                <c:pt idx="19">
                  <c:v>268.49</c:v>
                </c:pt>
                <c:pt idx="20">
                  <c:v>237.9</c:v>
                </c:pt>
                <c:pt idx="21">
                  <c:v>236.49</c:v>
                </c:pt>
                <c:pt idx="22">
                  <c:v>279.43</c:v>
                </c:pt>
                <c:pt idx="23">
                  <c:v>280.73</c:v>
                </c:pt>
                <c:pt idx="24">
                  <c:v>282.88</c:v>
                </c:pt>
              </c:numCache>
            </c:numRef>
          </c:xVal>
          <c:yVal>
            <c:numRef>
              <c:f>Лист2!$F$2:$F$26</c:f>
              <c:numCache>
                <c:formatCode>General</c:formatCode>
                <c:ptCount val="25"/>
                <c:pt idx="0">
                  <c:v>1171831740</c:v>
                </c:pt>
                <c:pt idx="1">
                  <c:v>1911872530</c:v>
                </c:pt>
                <c:pt idx="2">
                  <c:v>1218235890</c:v>
                </c:pt>
                <c:pt idx="3">
                  <c:v>1493184520</c:v>
                </c:pt>
                <c:pt idx="4">
                  <c:v>947236810</c:v>
                </c:pt>
                <c:pt idx="5">
                  <c:v>872668380</c:v>
                </c:pt>
                <c:pt idx="6">
                  <c:v>1252819750</c:v>
                </c:pt>
                <c:pt idx="7">
                  <c:v>935733460</c:v>
                </c:pt>
                <c:pt idx="8">
                  <c:v>801320540</c:v>
                </c:pt>
                <c:pt idx="9">
                  <c:v>800054510</c:v>
                </c:pt>
                <c:pt idx="10">
                  <c:v>953107080</c:v>
                </c:pt>
                <c:pt idx="11">
                  <c:v>406989360</c:v>
                </c:pt>
                <c:pt idx="12">
                  <c:v>647659560</c:v>
                </c:pt>
                <c:pt idx="13">
                  <c:v>650186230</c:v>
                </c:pt>
                <c:pt idx="14">
                  <c:v>625195720</c:v>
                </c:pt>
                <c:pt idx="15">
                  <c:v>579674460</c:v>
                </c:pt>
                <c:pt idx="16">
                  <c:v>671606400</c:v>
                </c:pt>
                <c:pt idx="17">
                  <c:v>1113181100</c:v>
                </c:pt>
                <c:pt idx="18">
                  <c:v>911906640</c:v>
                </c:pt>
                <c:pt idx="19">
                  <c:v>1165358130</c:v>
                </c:pt>
                <c:pt idx="20">
                  <c:v>873647890</c:v>
                </c:pt>
                <c:pt idx="21">
                  <c:v>1261459940</c:v>
                </c:pt>
                <c:pt idx="22">
                  <c:v>1722808380</c:v>
                </c:pt>
                <c:pt idx="23">
                  <c:v>900958830</c:v>
                </c:pt>
                <c:pt idx="24">
                  <c:v>97430840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0-4DD1-8C0C-A5FA7FE6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24239"/>
        <c:axId val="916243375"/>
      </c:scatterChart>
      <c:valAx>
        <c:axId val="20082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43375"/>
        <c:crosses val="autoZero"/>
        <c:crossBetween val="midCat"/>
      </c:valAx>
      <c:valAx>
        <c:axId val="9162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рассеяния Газпрома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Лист2!$E$27:$E$51</c:f>
              <c:numCache>
                <c:formatCode>General</c:formatCode>
                <c:ptCount val="25"/>
                <c:pt idx="0">
                  <c:v>157.66</c:v>
                </c:pt>
                <c:pt idx="1">
                  <c:v>169.83</c:v>
                </c:pt>
                <c:pt idx="2">
                  <c:v>181.13</c:v>
                </c:pt>
                <c:pt idx="3">
                  <c:v>162.94</c:v>
                </c:pt>
                <c:pt idx="4">
                  <c:v>166.86</c:v>
                </c:pt>
                <c:pt idx="5">
                  <c:v>174.33</c:v>
                </c:pt>
                <c:pt idx="6">
                  <c:v>177.99</c:v>
                </c:pt>
                <c:pt idx="7">
                  <c:v>167.09</c:v>
                </c:pt>
                <c:pt idx="8">
                  <c:v>167.88</c:v>
                </c:pt>
                <c:pt idx="9">
                  <c:v>163.22999999999999</c:v>
                </c:pt>
                <c:pt idx="10">
                  <c:v>159.52000000000001</c:v>
                </c:pt>
                <c:pt idx="11">
                  <c:v>166.33</c:v>
                </c:pt>
                <c:pt idx="12">
                  <c:v>161.82</c:v>
                </c:pt>
                <c:pt idx="13">
                  <c:v>157.22</c:v>
                </c:pt>
                <c:pt idx="14">
                  <c:v>163.22</c:v>
                </c:pt>
                <c:pt idx="15">
                  <c:v>126.46</c:v>
                </c:pt>
                <c:pt idx="16">
                  <c:v>115.94</c:v>
                </c:pt>
                <c:pt idx="17">
                  <c:v>133.31</c:v>
                </c:pt>
                <c:pt idx="18">
                  <c:v>122.97</c:v>
                </c:pt>
                <c:pt idx="19">
                  <c:v>138.19</c:v>
                </c:pt>
                <c:pt idx="20">
                  <c:v>123.44</c:v>
                </c:pt>
                <c:pt idx="21">
                  <c:v>124.29</c:v>
                </c:pt>
                <c:pt idx="22">
                  <c:v>133.12</c:v>
                </c:pt>
                <c:pt idx="23">
                  <c:v>140.84</c:v>
                </c:pt>
                <c:pt idx="24">
                  <c:v>140.44999999999999</c:v>
                </c:pt>
              </c:numCache>
            </c:numRef>
          </c:xVal>
          <c:yVal>
            <c:numRef>
              <c:f>Лист2!$F$27:$F$51</c:f>
              <c:numCache>
                <c:formatCode>General</c:formatCode>
                <c:ptCount val="25"/>
                <c:pt idx="0">
                  <c:v>278424100</c:v>
                </c:pt>
                <c:pt idx="1">
                  <c:v>771877190</c:v>
                </c:pt>
                <c:pt idx="2">
                  <c:v>763316520</c:v>
                </c:pt>
                <c:pt idx="3">
                  <c:v>926041830</c:v>
                </c:pt>
                <c:pt idx="4">
                  <c:v>473134430</c:v>
                </c:pt>
                <c:pt idx="5">
                  <c:v>426400840</c:v>
                </c:pt>
                <c:pt idx="6">
                  <c:v>989388550</c:v>
                </c:pt>
                <c:pt idx="7">
                  <c:v>662323850</c:v>
                </c:pt>
                <c:pt idx="8">
                  <c:v>554339360</c:v>
                </c:pt>
                <c:pt idx="9">
                  <c:v>364024950</c:v>
                </c:pt>
                <c:pt idx="10">
                  <c:v>515005210</c:v>
                </c:pt>
                <c:pt idx="11">
                  <c:v>348775240</c:v>
                </c:pt>
                <c:pt idx="12">
                  <c:v>375877010</c:v>
                </c:pt>
                <c:pt idx="13">
                  <c:v>379824440</c:v>
                </c:pt>
                <c:pt idx="14">
                  <c:v>592717300</c:v>
                </c:pt>
                <c:pt idx="15">
                  <c:v>1248612410</c:v>
                </c:pt>
                <c:pt idx="16">
                  <c:v>1000010030</c:v>
                </c:pt>
                <c:pt idx="17">
                  <c:v>1821637850</c:v>
                </c:pt>
                <c:pt idx="18">
                  <c:v>1210658310</c:v>
                </c:pt>
                <c:pt idx="19">
                  <c:v>1690300980</c:v>
                </c:pt>
                <c:pt idx="20">
                  <c:v>996936770</c:v>
                </c:pt>
                <c:pt idx="21">
                  <c:v>1171151760</c:v>
                </c:pt>
                <c:pt idx="22">
                  <c:v>1688275480</c:v>
                </c:pt>
                <c:pt idx="23">
                  <c:v>1261102340</c:v>
                </c:pt>
                <c:pt idx="24">
                  <c:v>179027490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6-4F53-A154-FBC6F4E9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24239"/>
        <c:axId val="916243375"/>
      </c:scatterChart>
      <c:valAx>
        <c:axId val="20082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43375"/>
        <c:crosses val="autoZero"/>
        <c:crossBetween val="midCat"/>
      </c:valAx>
      <c:valAx>
        <c:axId val="9162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рассеяния ВТБ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Лист2!$E$52:$E$76</c:f>
              <c:numCache>
                <c:formatCode>General</c:formatCode>
                <c:ptCount val="25"/>
                <c:pt idx="0">
                  <c:v>1.6459999999999999E-2</c:v>
                </c:pt>
                <c:pt idx="1">
                  <c:v>1.814E-2</c:v>
                </c:pt>
                <c:pt idx="2">
                  <c:v>2.222E-2</c:v>
                </c:pt>
                <c:pt idx="3">
                  <c:v>2.2200000000000001E-2</c:v>
                </c:pt>
                <c:pt idx="4">
                  <c:v>2.1684999999999999E-2</c:v>
                </c:pt>
                <c:pt idx="5">
                  <c:v>2.5815000000000001E-2</c:v>
                </c:pt>
                <c:pt idx="6">
                  <c:v>2.8825E-2</c:v>
                </c:pt>
                <c:pt idx="7">
                  <c:v>2.5700000000000001E-2</c:v>
                </c:pt>
                <c:pt idx="8">
                  <c:v>2.5315000000000001E-2</c:v>
                </c:pt>
                <c:pt idx="9">
                  <c:v>2.3885E-2</c:v>
                </c:pt>
                <c:pt idx="10">
                  <c:v>2.2679999999999999E-2</c:v>
                </c:pt>
                <c:pt idx="11">
                  <c:v>2.4575E-2</c:v>
                </c:pt>
                <c:pt idx="12">
                  <c:v>2.3425000000000001E-2</c:v>
                </c:pt>
                <c:pt idx="13">
                  <c:v>2.2925000000000001E-2</c:v>
                </c:pt>
                <c:pt idx="14">
                  <c:v>2.3365E-2</c:v>
                </c:pt>
                <c:pt idx="15">
                  <c:v>1.9765000000000001E-2</c:v>
                </c:pt>
                <c:pt idx="16">
                  <c:v>2.1139999999999999E-2</c:v>
                </c:pt>
                <c:pt idx="17">
                  <c:v>97.82</c:v>
                </c:pt>
                <c:pt idx="18">
                  <c:v>91.48</c:v>
                </c:pt>
                <c:pt idx="19">
                  <c:v>89.03</c:v>
                </c:pt>
                <c:pt idx="20">
                  <c:v>75.25</c:v>
                </c:pt>
                <c:pt idx="21">
                  <c:v>69.5</c:v>
                </c:pt>
                <c:pt idx="22">
                  <c:v>80.03</c:v>
                </c:pt>
                <c:pt idx="23">
                  <c:v>83.89</c:v>
                </c:pt>
                <c:pt idx="24">
                  <c:v>82.09</c:v>
                </c:pt>
              </c:numCache>
            </c:numRef>
          </c:xVal>
          <c:yVal>
            <c:numRef>
              <c:f>Лист2!$F$52:$F$76</c:f>
              <c:numCache>
                <c:formatCode>General</c:formatCode>
                <c:ptCount val="25"/>
                <c:pt idx="0">
                  <c:v>648765040000</c:v>
                </c:pt>
                <c:pt idx="1">
                  <c:v>2066844030000</c:v>
                </c:pt>
                <c:pt idx="2">
                  <c:v>4687018980000</c:v>
                </c:pt>
                <c:pt idx="3">
                  <c:v>5244308580000</c:v>
                </c:pt>
                <c:pt idx="4">
                  <c:v>3657223840000</c:v>
                </c:pt>
                <c:pt idx="5">
                  <c:v>3099201000000</c:v>
                </c:pt>
                <c:pt idx="6">
                  <c:v>4868796370000</c:v>
                </c:pt>
                <c:pt idx="7">
                  <c:v>2907808570000</c:v>
                </c:pt>
                <c:pt idx="8">
                  <c:v>2042489010000</c:v>
                </c:pt>
                <c:pt idx="9">
                  <c:v>1392555110000</c:v>
                </c:pt>
                <c:pt idx="10">
                  <c:v>1878579800000</c:v>
                </c:pt>
                <c:pt idx="11">
                  <c:v>1693390250000</c:v>
                </c:pt>
                <c:pt idx="12">
                  <c:v>2662986070000</c:v>
                </c:pt>
                <c:pt idx="13">
                  <c:v>1725155340000</c:v>
                </c:pt>
                <c:pt idx="14">
                  <c:v>2353420290000</c:v>
                </c:pt>
                <c:pt idx="15">
                  <c:v>2176922940000</c:v>
                </c:pt>
                <c:pt idx="16">
                  <c:v>3251499430000</c:v>
                </c:pt>
                <c:pt idx="17">
                  <c:v>675206615492</c:v>
                </c:pt>
                <c:pt idx="18">
                  <c:v>687373348</c:v>
                </c:pt>
                <c:pt idx="19">
                  <c:v>672660053</c:v>
                </c:pt>
                <c:pt idx="20">
                  <c:v>651864076</c:v>
                </c:pt>
                <c:pt idx="21">
                  <c:v>724739981</c:v>
                </c:pt>
                <c:pt idx="22">
                  <c:v>696875988</c:v>
                </c:pt>
                <c:pt idx="23">
                  <c:v>662220048</c:v>
                </c:pt>
                <c:pt idx="24">
                  <c:v>109230200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3-4968-ACB0-C1D79413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24239"/>
        <c:axId val="916243375"/>
      </c:scatterChart>
      <c:valAx>
        <c:axId val="20082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43375"/>
        <c:crosses val="autoZero"/>
        <c:crossBetween val="midCat"/>
      </c:valAx>
      <c:valAx>
        <c:axId val="9162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веса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Лист1!$E$2:$E$21</c:f>
              <c:numCache>
                <c:formatCode>General</c:formatCode>
                <c:ptCount val="20"/>
                <c:pt idx="0">
                  <c:v>53</c:v>
                </c:pt>
                <c:pt idx="1">
                  <c:v>44</c:v>
                </c:pt>
                <c:pt idx="2">
                  <c:v>80</c:v>
                </c:pt>
                <c:pt idx="3">
                  <c:v>72</c:v>
                </c:pt>
                <c:pt idx="4">
                  <c:v>72</c:v>
                </c:pt>
                <c:pt idx="5">
                  <c:v>69</c:v>
                </c:pt>
                <c:pt idx="6">
                  <c:v>103</c:v>
                </c:pt>
                <c:pt idx="7">
                  <c:v>65</c:v>
                </c:pt>
                <c:pt idx="8">
                  <c:v>60</c:v>
                </c:pt>
                <c:pt idx="9">
                  <c:v>52</c:v>
                </c:pt>
                <c:pt idx="10">
                  <c:v>67</c:v>
                </c:pt>
                <c:pt idx="11">
                  <c:v>76</c:v>
                </c:pt>
                <c:pt idx="12">
                  <c:v>99</c:v>
                </c:pt>
                <c:pt idx="13">
                  <c:v>85</c:v>
                </c:pt>
                <c:pt idx="14">
                  <c:v>70</c:v>
                </c:pt>
                <c:pt idx="15">
                  <c:v>66</c:v>
                </c:pt>
                <c:pt idx="16">
                  <c:v>119</c:v>
                </c:pt>
                <c:pt idx="17">
                  <c:v>73</c:v>
                </c:pt>
                <c:pt idx="18">
                  <c:v>65</c:v>
                </c:pt>
                <c:pt idx="1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C-447D-B398-E566B42C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127247"/>
        <c:axId val="225188143"/>
      </c:lineChart>
      <c:catAx>
        <c:axId val="21712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студента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88143"/>
        <c:crosses val="autoZero"/>
        <c:auto val="1"/>
        <c:lblAlgn val="ctr"/>
        <c:lblOffset val="100"/>
        <c:noMultiLvlLbl val="0"/>
      </c:catAx>
      <c:valAx>
        <c:axId val="2251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Вес (кг)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1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рассеяния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Лист1!$D$2:$D$21</c:f>
              <c:numCache>
                <c:formatCode>General</c:formatCode>
                <c:ptCount val="20"/>
                <c:pt idx="0">
                  <c:v>165</c:v>
                </c:pt>
                <c:pt idx="1">
                  <c:v>158</c:v>
                </c:pt>
                <c:pt idx="2">
                  <c:v>180</c:v>
                </c:pt>
                <c:pt idx="3">
                  <c:v>170</c:v>
                </c:pt>
                <c:pt idx="4">
                  <c:v>177</c:v>
                </c:pt>
                <c:pt idx="5">
                  <c:v>176</c:v>
                </c:pt>
                <c:pt idx="6">
                  <c:v>187</c:v>
                </c:pt>
                <c:pt idx="7">
                  <c:v>189</c:v>
                </c:pt>
                <c:pt idx="8">
                  <c:v>168</c:v>
                </c:pt>
                <c:pt idx="9">
                  <c:v>165</c:v>
                </c:pt>
                <c:pt idx="10">
                  <c:v>190</c:v>
                </c:pt>
                <c:pt idx="11">
                  <c:v>186</c:v>
                </c:pt>
                <c:pt idx="12">
                  <c:v>184</c:v>
                </c:pt>
                <c:pt idx="13">
                  <c:v>183</c:v>
                </c:pt>
                <c:pt idx="14">
                  <c:v>182</c:v>
                </c:pt>
                <c:pt idx="15">
                  <c:v>179</c:v>
                </c:pt>
                <c:pt idx="16">
                  <c:v>184</c:v>
                </c:pt>
                <c:pt idx="17">
                  <c:v>180</c:v>
                </c:pt>
                <c:pt idx="18">
                  <c:v>184</c:v>
                </c:pt>
                <c:pt idx="19">
                  <c:v>190</c:v>
                </c:pt>
              </c:numCache>
            </c:numRef>
          </c:xVal>
          <c:yVal>
            <c:numRef>
              <c:f>Лист1!$E$2:$E$21</c:f>
              <c:numCache>
                <c:formatCode>General</c:formatCode>
                <c:ptCount val="20"/>
                <c:pt idx="0">
                  <c:v>53</c:v>
                </c:pt>
                <c:pt idx="1">
                  <c:v>44</c:v>
                </c:pt>
                <c:pt idx="2">
                  <c:v>80</c:v>
                </c:pt>
                <c:pt idx="3">
                  <c:v>72</c:v>
                </c:pt>
                <c:pt idx="4">
                  <c:v>72</c:v>
                </c:pt>
                <c:pt idx="5">
                  <c:v>69</c:v>
                </c:pt>
                <c:pt idx="6">
                  <c:v>103</c:v>
                </c:pt>
                <c:pt idx="7">
                  <c:v>65</c:v>
                </c:pt>
                <c:pt idx="8">
                  <c:v>60</c:v>
                </c:pt>
                <c:pt idx="9">
                  <c:v>52</c:v>
                </c:pt>
                <c:pt idx="10">
                  <c:v>67</c:v>
                </c:pt>
                <c:pt idx="11">
                  <c:v>76</c:v>
                </c:pt>
                <c:pt idx="12">
                  <c:v>99</c:v>
                </c:pt>
                <c:pt idx="13">
                  <c:v>85</c:v>
                </c:pt>
                <c:pt idx="14">
                  <c:v>70</c:v>
                </c:pt>
                <c:pt idx="15">
                  <c:v>66</c:v>
                </c:pt>
                <c:pt idx="16">
                  <c:v>119</c:v>
                </c:pt>
                <c:pt idx="17">
                  <c:v>73</c:v>
                </c:pt>
                <c:pt idx="18">
                  <c:v>65</c:v>
                </c:pt>
                <c:pt idx="1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1-4EDD-A133-E7C42EA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24239"/>
        <c:axId val="916243375"/>
      </c:scatterChart>
      <c:valAx>
        <c:axId val="200824239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</a:t>
                </a:r>
                <a:r>
                  <a:rPr lang="ru-RU" baseline="0"/>
                  <a:t> (см)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43375"/>
        <c:crosses val="autoZero"/>
        <c:crossBetween val="midCat"/>
      </c:valAx>
      <c:valAx>
        <c:axId val="916243375"/>
        <c:scaling>
          <c:orientation val="minMax"/>
          <c:max val="12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Вес (кг)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цен Сбербанка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Лист2!$C$2:$C$26</c:f>
              <c:numCache>
                <c:formatCode>m/d/yyyy</c:formatCode>
                <c:ptCount val="25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</c:numCache>
            </c:numRef>
          </c:cat>
          <c:val>
            <c:numRef>
              <c:f>Лист2!$E$2:$E$26</c:f>
              <c:numCache>
                <c:formatCode>General</c:formatCode>
                <c:ptCount val="25"/>
                <c:pt idx="0">
                  <c:v>169.82</c:v>
                </c:pt>
                <c:pt idx="1">
                  <c:v>216.6</c:v>
                </c:pt>
                <c:pt idx="2">
                  <c:v>240.38</c:v>
                </c:pt>
                <c:pt idx="3">
                  <c:v>246.17</c:v>
                </c:pt>
                <c:pt idx="4">
                  <c:v>239.61</c:v>
                </c:pt>
                <c:pt idx="5">
                  <c:v>267.39999999999998</c:v>
                </c:pt>
                <c:pt idx="6">
                  <c:v>264.85000000000002</c:v>
                </c:pt>
                <c:pt idx="7">
                  <c:v>260.72000000000003</c:v>
                </c:pt>
                <c:pt idx="8">
                  <c:v>268.35000000000002</c:v>
                </c:pt>
                <c:pt idx="9">
                  <c:v>277.5</c:v>
                </c:pt>
                <c:pt idx="10">
                  <c:v>270.82</c:v>
                </c:pt>
                <c:pt idx="11">
                  <c:v>276</c:v>
                </c:pt>
                <c:pt idx="12">
                  <c:v>292.19</c:v>
                </c:pt>
                <c:pt idx="13">
                  <c:v>298.72000000000003</c:v>
                </c:pt>
                <c:pt idx="14">
                  <c:v>308.24</c:v>
                </c:pt>
                <c:pt idx="15">
                  <c:v>313.11</c:v>
                </c:pt>
                <c:pt idx="16">
                  <c:v>327.14999999999998</c:v>
                </c:pt>
                <c:pt idx="17">
                  <c:v>289.3</c:v>
                </c:pt>
                <c:pt idx="18">
                  <c:v>254.45</c:v>
                </c:pt>
                <c:pt idx="19">
                  <c:v>268.49</c:v>
                </c:pt>
                <c:pt idx="20">
                  <c:v>237.9</c:v>
                </c:pt>
                <c:pt idx="21">
                  <c:v>236.49</c:v>
                </c:pt>
                <c:pt idx="22">
                  <c:v>279.43</c:v>
                </c:pt>
                <c:pt idx="23">
                  <c:v>280.73</c:v>
                </c:pt>
                <c:pt idx="24">
                  <c:v>282.88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3C-41F3-9601-C89992EA3466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Лист2!$C$2:$C$26</c:f>
              <c:numCache>
                <c:formatCode>m/d/yyyy</c:formatCode>
                <c:ptCount val="25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</c:numCache>
            </c:numRef>
          </c:cat>
          <c:val>
            <c:numRef>
              <c:f>Лист2!$E$2:$E$26</c:f>
              <c:numCache>
                <c:formatCode>General</c:formatCode>
                <c:ptCount val="25"/>
                <c:pt idx="0">
                  <c:v>169.82</c:v>
                </c:pt>
                <c:pt idx="1">
                  <c:v>216.6</c:v>
                </c:pt>
                <c:pt idx="2">
                  <c:v>240.38</c:v>
                </c:pt>
                <c:pt idx="3">
                  <c:v>246.17</c:v>
                </c:pt>
                <c:pt idx="4">
                  <c:v>239.61</c:v>
                </c:pt>
                <c:pt idx="5">
                  <c:v>267.39999999999998</c:v>
                </c:pt>
                <c:pt idx="6">
                  <c:v>264.85000000000002</c:v>
                </c:pt>
                <c:pt idx="7">
                  <c:v>260.72000000000003</c:v>
                </c:pt>
                <c:pt idx="8">
                  <c:v>268.35000000000002</c:v>
                </c:pt>
                <c:pt idx="9">
                  <c:v>277.5</c:v>
                </c:pt>
                <c:pt idx="10">
                  <c:v>270.82</c:v>
                </c:pt>
                <c:pt idx="11">
                  <c:v>276</c:v>
                </c:pt>
                <c:pt idx="12">
                  <c:v>292.19</c:v>
                </c:pt>
                <c:pt idx="13">
                  <c:v>298.72000000000003</c:v>
                </c:pt>
                <c:pt idx="14">
                  <c:v>308.24</c:v>
                </c:pt>
                <c:pt idx="15">
                  <c:v>313.11</c:v>
                </c:pt>
                <c:pt idx="16">
                  <c:v>327.14999999999998</c:v>
                </c:pt>
                <c:pt idx="17">
                  <c:v>289.3</c:v>
                </c:pt>
                <c:pt idx="18">
                  <c:v>254.45</c:v>
                </c:pt>
                <c:pt idx="19">
                  <c:v>268.49</c:v>
                </c:pt>
                <c:pt idx="20">
                  <c:v>237.9</c:v>
                </c:pt>
                <c:pt idx="21">
                  <c:v>236.49</c:v>
                </c:pt>
                <c:pt idx="22">
                  <c:v>279.43</c:v>
                </c:pt>
                <c:pt idx="23">
                  <c:v>280.73</c:v>
                </c:pt>
                <c:pt idx="24">
                  <c:v>282.88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3C-41F3-9601-C89992EA3466}"/>
            </c:ext>
          </c:extLst>
        </c:ser>
        <c:ser>
          <c:idx val="1"/>
          <c:order val="2"/>
          <c:marker>
            <c:symbol val="none"/>
          </c:marker>
          <c:cat>
            <c:numRef>
              <c:f>Лист2!$C$2:$C$26</c:f>
              <c:numCache>
                <c:formatCode>m/d/yyyy</c:formatCode>
                <c:ptCount val="25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</c:numCache>
            </c:numRef>
          </c:cat>
          <c:val>
            <c:numRef>
              <c:f>Лист2!$E$2:$E$26</c:f>
              <c:numCache>
                <c:formatCode>General</c:formatCode>
                <c:ptCount val="25"/>
                <c:pt idx="0">
                  <c:v>169.82</c:v>
                </c:pt>
                <c:pt idx="1">
                  <c:v>216.6</c:v>
                </c:pt>
                <c:pt idx="2">
                  <c:v>240.38</c:v>
                </c:pt>
                <c:pt idx="3">
                  <c:v>246.17</c:v>
                </c:pt>
                <c:pt idx="4">
                  <c:v>239.61</c:v>
                </c:pt>
                <c:pt idx="5">
                  <c:v>267.39999999999998</c:v>
                </c:pt>
                <c:pt idx="6">
                  <c:v>264.85000000000002</c:v>
                </c:pt>
                <c:pt idx="7">
                  <c:v>260.72000000000003</c:v>
                </c:pt>
                <c:pt idx="8">
                  <c:v>268.35000000000002</c:v>
                </c:pt>
                <c:pt idx="9">
                  <c:v>277.5</c:v>
                </c:pt>
                <c:pt idx="10">
                  <c:v>270.82</c:v>
                </c:pt>
                <c:pt idx="11">
                  <c:v>276</c:v>
                </c:pt>
                <c:pt idx="12">
                  <c:v>292.19</c:v>
                </c:pt>
                <c:pt idx="13">
                  <c:v>298.72000000000003</c:v>
                </c:pt>
                <c:pt idx="14">
                  <c:v>308.24</c:v>
                </c:pt>
                <c:pt idx="15">
                  <c:v>313.11</c:v>
                </c:pt>
                <c:pt idx="16">
                  <c:v>327.14999999999998</c:v>
                </c:pt>
                <c:pt idx="17">
                  <c:v>289.3</c:v>
                </c:pt>
                <c:pt idx="18">
                  <c:v>254.45</c:v>
                </c:pt>
                <c:pt idx="19">
                  <c:v>268.49</c:v>
                </c:pt>
                <c:pt idx="20">
                  <c:v>237.9</c:v>
                </c:pt>
                <c:pt idx="21">
                  <c:v>236.49</c:v>
                </c:pt>
                <c:pt idx="22">
                  <c:v>279.43</c:v>
                </c:pt>
                <c:pt idx="23">
                  <c:v>280.73</c:v>
                </c:pt>
                <c:pt idx="24">
                  <c:v>282.88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3C-41F3-9601-C89992EA3466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Лист2!$C$2:$C$26</c:f>
              <c:numCache>
                <c:formatCode>m/d/yyyy</c:formatCode>
                <c:ptCount val="25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</c:numCache>
            </c:numRef>
          </c:cat>
          <c:val>
            <c:numRef>
              <c:f>Лист2!$E$2:$E$26</c:f>
              <c:numCache>
                <c:formatCode>General</c:formatCode>
                <c:ptCount val="25"/>
                <c:pt idx="0">
                  <c:v>169.82</c:v>
                </c:pt>
                <c:pt idx="1">
                  <c:v>216.6</c:v>
                </c:pt>
                <c:pt idx="2">
                  <c:v>240.38</c:v>
                </c:pt>
                <c:pt idx="3">
                  <c:v>246.17</c:v>
                </c:pt>
                <c:pt idx="4">
                  <c:v>239.61</c:v>
                </c:pt>
                <c:pt idx="5">
                  <c:v>267.39999999999998</c:v>
                </c:pt>
                <c:pt idx="6">
                  <c:v>264.85000000000002</c:v>
                </c:pt>
                <c:pt idx="7">
                  <c:v>260.72000000000003</c:v>
                </c:pt>
                <c:pt idx="8">
                  <c:v>268.35000000000002</c:v>
                </c:pt>
                <c:pt idx="9">
                  <c:v>277.5</c:v>
                </c:pt>
                <c:pt idx="10">
                  <c:v>270.82</c:v>
                </c:pt>
                <c:pt idx="11">
                  <c:v>276</c:v>
                </c:pt>
                <c:pt idx="12">
                  <c:v>292.19</c:v>
                </c:pt>
                <c:pt idx="13">
                  <c:v>298.72000000000003</c:v>
                </c:pt>
                <c:pt idx="14">
                  <c:v>308.24</c:v>
                </c:pt>
                <c:pt idx="15">
                  <c:v>313.11</c:v>
                </c:pt>
                <c:pt idx="16">
                  <c:v>327.14999999999998</c:v>
                </c:pt>
                <c:pt idx="17">
                  <c:v>289.3</c:v>
                </c:pt>
                <c:pt idx="18">
                  <c:v>254.45</c:v>
                </c:pt>
                <c:pt idx="19">
                  <c:v>268.49</c:v>
                </c:pt>
                <c:pt idx="20">
                  <c:v>237.9</c:v>
                </c:pt>
                <c:pt idx="21">
                  <c:v>236.49</c:v>
                </c:pt>
                <c:pt idx="22">
                  <c:v>279.43</c:v>
                </c:pt>
                <c:pt idx="23">
                  <c:v>280.73</c:v>
                </c:pt>
                <c:pt idx="24">
                  <c:v>282.88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3C-41F3-9601-C89992EA3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15343"/>
        <c:axId val="215007791"/>
      </c:lineChart>
      <c:dateAx>
        <c:axId val="2180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07791"/>
        <c:crosses val="autoZero"/>
        <c:auto val="1"/>
        <c:lblOffset val="100"/>
        <c:baseTimeUnit val="months"/>
      </c:dateAx>
      <c:valAx>
        <c:axId val="215007791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153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цен Газпрома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Лист2!$C$27:$C$51</c:f>
              <c:numCache>
                <c:formatCode>m/d/yyyy</c:formatCode>
                <c:ptCount val="25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</c:numCache>
            </c:numRef>
          </c:cat>
          <c:val>
            <c:numRef>
              <c:f>Лист2!$E$27:$E$51</c:f>
              <c:numCache>
                <c:formatCode>General</c:formatCode>
                <c:ptCount val="25"/>
                <c:pt idx="0">
                  <c:v>157.66</c:v>
                </c:pt>
                <c:pt idx="1">
                  <c:v>169.83</c:v>
                </c:pt>
                <c:pt idx="2">
                  <c:v>181.13</c:v>
                </c:pt>
                <c:pt idx="3">
                  <c:v>162.94</c:v>
                </c:pt>
                <c:pt idx="4">
                  <c:v>166.86</c:v>
                </c:pt>
                <c:pt idx="5">
                  <c:v>174.33</c:v>
                </c:pt>
                <c:pt idx="6">
                  <c:v>177.99</c:v>
                </c:pt>
                <c:pt idx="7">
                  <c:v>167.09</c:v>
                </c:pt>
                <c:pt idx="8">
                  <c:v>167.88</c:v>
                </c:pt>
                <c:pt idx="9">
                  <c:v>163.22999999999999</c:v>
                </c:pt>
                <c:pt idx="10">
                  <c:v>159.52000000000001</c:v>
                </c:pt>
                <c:pt idx="11">
                  <c:v>166.33</c:v>
                </c:pt>
                <c:pt idx="12">
                  <c:v>161.82</c:v>
                </c:pt>
                <c:pt idx="13">
                  <c:v>157.22</c:v>
                </c:pt>
                <c:pt idx="14">
                  <c:v>163.22</c:v>
                </c:pt>
                <c:pt idx="15">
                  <c:v>126.46</c:v>
                </c:pt>
                <c:pt idx="16">
                  <c:v>115.94</c:v>
                </c:pt>
                <c:pt idx="17">
                  <c:v>133.31</c:v>
                </c:pt>
                <c:pt idx="18">
                  <c:v>122.97</c:v>
                </c:pt>
                <c:pt idx="19">
                  <c:v>138.19</c:v>
                </c:pt>
                <c:pt idx="20">
                  <c:v>123.44</c:v>
                </c:pt>
                <c:pt idx="21">
                  <c:v>124.29</c:v>
                </c:pt>
                <c:pt idx="22">
                  <c:v>133.12</c:v>
                </c:pt>
                <c:pt idx="23">
                  <c:v>140.84</c:v>
                </c:pt>
                <c:pt idx="24">
                  <c:v>140.44999999999999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7-48D1-BA7C-0A87A3443791}"/>
            </c:ext>
          </c:extLst>
        </c:ser>
        <c:ser>
          <c:idx val="2"/>
          <c:order val="1"/>
          <c:marker>
            <c:symbol val="none"/>
          </c:marker>
          <c:cat>
            <c:numRef>
              <c:f>Лист2!$C$27:$C$51</c:f>
              <c:numCache>
                <c:formatCode>m/d/yyyy</c:formatCode>
                <c:ptCount val="25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</c:numCache>
            </c:numRef>
          </c:cat>
          <c:val>
            <c:numRef>
              <c:f>Лист2!$E$27:$E$51</c:f>
              <c:numCache>
                <c:formatCode>General</c:formatCode>
                <c:ptCount val="25"/>
                <c:pt idx="0">
                  <c:v>157.66</c:v>
                </c:pt>
                <c:pt idx="1">
                  <c:v>169.83</c:v>
                </c:pt>
                <c:pt idx="2">
                  <c:v>181.13</c:v>
                </c:pt>
                <c:pt idx="3">
                  <c:v>162.94</c:v>
                </c:pt>
                <c:pt idx="4">
                  <c:v>166.86</c:v>
                </c:pt>
                <c:pt idx="5">
                  <c:v>174.33</c:v>
                </c:pt>
                <c:pt idx="6">
                  <c:v>177.99</c:v>
                </c:pt>
                <c:pt idx="7">
                  <c:v>167.09</c:v>
                </c:pt>
                <c:pt idx="8">
                  <c:v>167.88</c:v>
                </c:pt>
                <c:pt idx="9">
                  <c:v>163.22999999999999</c:v>
                </c:pt>
                <c:pt idx="10">
                  <c:v>159.52000000000001</c:v>
                </c:pt>
                <c:pt idx="11">
                  <c:v>166.33</c:v>
                </c:pt>
                <c:pt idx="12">
                  <c:v>161.82</c:v>
                </c:pt>
                <c:pt idx="13">
                  <c:v>157.22</c:v>
                </c:pt>
                <c:pt idx="14">
                  <c:v>163.22</c:v>
                </c:pt>
                <c:pt idx="15">
                  <c:v>126.46</c:v>
                </c:pt>
                <c:pt idx="16">
                  <c:v>115.94</c:v>
                </c:pt>
                <c:pt idx="17">
                  <c:v>133.31</c:v>
                </c:pt>
                <c:pt idx="18">
                  <c:v>122.97</c:v>
                </c:pt>
                <c:pt idx="19">
                  <c:v>138.19</c:v>
                </c:pt>
                <c:pt idx="20">
                  <c:v>123.44</c:v>
                </c:pt>
                <c:pt idx="21">
                  <c:v>124.29</c:v>
                </c:pt>
                <c:pt idx="22">
                  <c:v>133.12</c:v>
                </c:pt>
                <c:pt idx="23">
                  <c:v>140.84</c:v>
                </c:pt>
                <c:pt idx="24">
                  <c:v>140.44999999999999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7-48D1-BA7C-0A87A344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15343"/>
        <c:axId val="215007791"/>
      </c:lineChart>
      <c:dateAx>
        <c:axId val="2180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07791"/>
        <c:crosses val="autoZero"/>
        <c:auto val="1"/>
        <c:lblOffset val="100"/>
        <c:baseTimeUnit val="months"/>
      </c:dateAx>
      <c:valAx>
        <c:axId val="21500779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153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цен ВТБ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Лист2!$C$52:$C$76</c:f>
              <c:numCache>
                <c:formatCode>m/d/yyyy</c:formatCode>
                <c:ptCount val="25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</c:numCache>
            </c:numRef>
          </c:cat>
          <c:val>
            <c:numRef>
              <c:f>Лист2!$E$52:$E$76</c:f>
              <c:numCache>
                <c:formatCode>General</c:formatCode>
                <c:ptCount val="25"/>
                <c:pt idx="0">
                  <c:v>1.6459999999999999E-2</c:v>
                </c:pt>
                <c:pt idx="1">
                  <c:v>1.814E-2</c:v>
                </c:pt>
                <c:pt idx="2">
                  <c:v>2.222E-2</c:v>
                </c:pt>
                <c:pt idx="3">
                  <c:v>2.2200000000000001E-2</c:v>
                </c:pt>
                <c:pt idx="4">
                  <c:v>2.1684999999999999E-2</c:v>
                </c:pt>
                <c:pt idx="5">
                  <c:v>2.5815000000000001E-2</c:v>
                </c:pt>
                <c:pt idx="6">
                  <c:v>2.8825E-2</c:v>
                </c:pt>
                <c:pt idx="7">
                  <c:v>2.5700000000000001E-2</c:v>
                </c:pt>
                <c:pt idx="8">
                  <c:v>2.5315000000000001E-2</c:v>
                </c:pt>
                <c:pt idx="9">
                  <c:v>2.3885E-2</c:v>
                </c:pt>
                <c:pt idx="10">
                  <c:v>2.2679999999999999E-2</c:v>
                </c:pt>
                <c:pt idx="11">
                  <c:v>2.4575E-2</c:v>
                </c:pt>
                <c:pt idx="12">
                  <c:v>2.3425000000000001E-2</c:v>
                </c:pt>
                <c:pt idx="13">
                  <c:v>2.2925000000000001E-2</c:v>
                </c:pt>
                <c:pt idx="14">
                  <c:v>2.3365E-2</c:v>
                </c:pt>
                <c:pt idx="15">
                  <c:v>1.9765000000000001E-2</c:v>
                </c:pt>
                <c:pt idx="16">
                  <c:v>2.1139999999999999E-2</c:v>
                </c:pt>
                <c:pt idx="17">
                  <c:v>97.82</c:v>
                </c:pt>
                <c:pt idx="18">
                  <c:v>91.48</c:v>
                </c:pt>
                <c:pt idx="19">
                  <c:v>89.03</c:v>
                </c:pt>
                <c:pt idx="20">
                  <c:v>75.25</c:v>
                </c:pt>
                <c:pt idx="21">
                  <c:v>69.5</c:v>
                </c:pt>
                <c:pt idx="22">
                  <c:v>80.03</c:v>
                </c:pt>
                <c:pt idx="23">
                  <c:v>83.89</c:v>
                </c:pt>
                <c:pt idx="24">
                  <c:v>82.09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F-4381-BE48-D99700E6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15343"/>
        <c:axId val="215007791"/>
      </c:lineChart>
      <c:dateAx>
        <c:axId val="2180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07791"/>
        <c:crosses val="autoZero"/>
        <c:auto val="1"/>
        <c:lblOffset val="100"/>
        <c:baseTimeUnit val="months"/>
      </c:dateAx>
      <c:valAx>
        <c:axId val="2150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153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количества Сбербанка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Лист2!$C$2:$C$26</c:f>
              <c:numCache>
                <c:formatCode>m/d/yyyy</c:formatCode>
                <c:ptCount val="25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</c:numCache>
            </c:numRef>
          </c:cat>
          <c:val>
            <c:numRef>
              <c:f>Лист2!$F$2:$F$26</c:f>
              <c:numCache>
                <c:formatCode>General</c:formatCode>
                <c:ptCount val="25"/>
                <c:pt idx="0">
                  <c:v>1171831740</c:v>
                </c:pt>
                <c:pt idx="1">
                  <c:v>1911872530</c:v>
                </c:pt>
                <c:pt idx="2">
                  <c:v>1218235890</c:v>
                </c:pt>
                <c:pt idx="3">
                  <c:v>1493184520</c:v>
                </c:pt>
                <c:pt idx="4">
                  <c:v>947236810</c:v>
                </c:pt>
                <c:pt idx="5">
                  <c:v>872668380</c:v>
                </c:pt>
                <c:pt idx="6">
                  <c:v>1252819750</c:v>
                </c:pt>
                <c:pt idx="7">
                  <c:v>935733460</c:v>
                </c:pt>
                <c:pt idx="8">
                  <c:v>801320540</c:v>
                </c:pt>
                <c:pt idx="9">
                  <c:v>800054510</c:v>
                </c:pt>
                <c:pt idx="10">
                  <c:v>953107080</c:v>
                </c:pt>
                <c:pt idx="11">
                  <c:v>406989360</c:v>
                </c:pt>
                <c:pt idx="12">
                  <c:v>647659560</c:v>
                </c:pt>
                <c:pt idx="13">
                  <c:v>650186230</c:v>
                </c:pt>
                <c:pt idx="14">
                  <c:v>625195720</c:v>
                </c:pt>
                <c:pt idx="15">
                  <c:v>579674460</c:v>
                </c:pt>
                <c:pt idx="16">
                  <c:v>671606400</c:v>
                </c:pt>
                <c:pt idx="17">
                  <c:v>1113181100</c:v>
                </c:pt>
                <c:pt idx="18">
                  <c:v>911906640</c:v>
                </c:pt>
                <c:pt idx="19">
                  <c:v>1165358130</c:v>
                </c:pt>
                <c:pt idx="20">
                  <c:v>873647890</c:v>
                </c:pt>
                <c:pt idx="21">
                  <c:v>1261459940</c:v>
                </c:pt>
                <c:pt idx="22">
                  <c:v>1722808380</c:v>
                </c:pt>
                <c:pt idx="23">
                  <c:v>900958830</c:v>
                </c:pt>
                <c:pt idx="24">
                  <c:v>97430840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B-4EB8-9F4D-4869CBDD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15343"/>
        <c:axId val="215007791"/>
      </c:lineChart>
      <c:dateAx>
        <c:axId val="2180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07791"/>
        <c:crosses val="autoZero"/>
        <c:auto val="1"/>
        <c:lblOffset val="100"/>
        <c:baseTimeUnit val="months"/>
      </c:dateAx>
      <c:valAx>
        <c:axId val="215007791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153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Количества Газпрома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Лист2!$F$27:$F$51</c:f>
              <c:strCache>
                <c:ptCount val="25"/>
                <c:pt idx="0">
                  <c:v>278424100</c:v>
                </c:pt>
                <c:pt idx="1">
                  <c:v>771877190</c:v>
                </c:pt>
                <c:pt idx="2">
                  <c:v>763316520</c:v>
                </c:pt>
                <c:pt idx="3">
                  <c:v>926041830</c:v>
                </c:pt>
                <c:pt idx="4">
                  <c:v>473134430</c:v>
                </c:pt>
                <c:pt idx="5">
                  <c:v>426400840</c:v>
                </c:pt>
                <c:pt idx="6">
                  <c:v>989388550</c:v>
                </c:pt>
                <c:pt idx="7">
                  <c:v>662323850</c:v>
                </c:pt>
                <c:pt idx="8">
                  <c:v>554339360</c:v>
                </c:pt>
                <c:pt idx="9">
                  <c:v>364024950</c:v>
                </c:pt>
                <c:pt idx="10">
                  <c:v>515005210</c:v>
                </c:pt>
                <c:pt idx="11">
                  <c:v>348775240</c:v>
                </c:pt>
                <c:pt idx="12">
                  <c:v>375877010</c:v>
                </c:pt>
                <c:pt idx="13">
                  <c:v>379824440</c:v>
                </c:pt>
                <c:pt idx="14">
                  <c:v>592717300</c:v>
                </c:pt>
                <c:pt idx="15">
                  <c:v>1248612410</c:v>
                </c:pt>
                <c:pt idx="16">
                  <c:v>1000010030</c:v>
                </c:pt>
                <c:pt idx="17">
                  <c:v>1821637850</c:v>
                </c:pt>
                <c:pt idx="18">
                  <c:v>1210658310</c:v>
                </c:pt>
                <c:pt idx="19">
                  <c:v>1690300980</c:v>
                </c:pt>
                <c:pt idx="20">
                  <c:v>996936770</c:v>
                </c:pt>
                <c:pt idx="21">
                  <c:v>1171151760</c:v>
                </c:pt>
                <c:pt idx="22">
                  <c:v>1688275480</c:v>
                </c:pt>
                <c:pt idx="23">
                  <c:v>1261102340</c:v>
                </c:pt>
                <c:pt idx="24">
                  <c:v>179027490</c:v>
                </c:pt>
              </c:strCache>
            </c:strRef>
          </c:tx>
          <c:marker>
            <c:symbol val="none"/>
          </c:marker>
          <c:cat>
            <c:numRef>
              <c:f>Лист2!$C$27:$C$51</c:f>
              <c:numCache>
                <c:formatCode>m/d/yyyy</c:formatCode>
                <c:ptCount val="25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</c:numCache>
            </c:numRef>
          </c:cat>
          <c:val>
            <c:numRef>
              <c:f>Лист2!$F$27:$F$51</c:f>
              <c:numCache>
                <c:formatCode>General</c:formatCode>
                <c:ptCount val="25"/>
                <c:pt idx="0">
                  <c:v>278424100</c:v>
                </c:pt>
                <c:pt idx="1">
                  <c:v>771877190</c:v>
                </c:pt>
                <c:pt idx="2">
                  <c:v>763316520</c:v>
                </c:pt>
                <c:pt idx="3">
                  <c:v>926041830</c:v>
                </c:pt>
                <c:pt idx="4">
                  <c:v>473134430</c:v>
                </c:pt>
                <c:pt idx="5">
                  <c:v>426400840</c:v>
                </c:pt>
                <c:pt idx="6">
                  <c:v>989388550</c:v>
                </c:pt>
                <c:pt idx="7">
                  <c:v>662323850</c:v>
                </c:pt>
                <c:pt idx="8">
                  <c:v>554339360</c:v>
                </c:pt>
                <c:pt idx="9">
                  <c:v>364024950</c:v>
                </c:pt>
                <c:pt idx="10">
                  <c:v>515005210</c:v>
                </c:pt>
                <c:pt idx="11">
                  <c:v>348775240</c:v>
                </c:pt>
                <c:pt idx="12">
                  <c:v>375877010</c:v>
                </c:pt>
                <c:pt idx="13">
                  <c:v>379824440</c:v>
                </c:pt>
                <c:pt idx="14">
                  <c:v>592717300</c:v>
                </c:pt>
                <c:pt idx="15">
                  <c:v>1248612410</c:v>
                </c:pt>
                <c:pt idx="16">
                  <c:v>1000010030</c:v>
                </c:pt>
                <c:pt idx="17">
                  <c:v>1821637850</c:v>
                </c:pt>
                <c:pt idx="18">
                  <c:v>1210658310</c:v>
                </c:pt>
                <c:pt idx="19">
                  <c:v>1690300980</c:v>
                </c:pt>
                <c:pt idx="20">
                  <c:v>996936770</c:v>
                </c:pt>
                <c:pt idx="21">
                  <c:v>1171151760</c:v>
                </c:pt>
                <c:pt idx="22">
                  <c:v>1688275480</c:v>
                </c:pt>
                <c:pt idx="23">
                  <c:v>1261102340</c:v>
                </c:pt>
                <c:pt idx="24">
                  <c:v>179027490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E-4F74-8103-4C65B399E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15343"/>
        <c:axId val="215007791"/>
      </c:lineChart>
      <c:dateAx>
        <c:axId val="2180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07791"/>
        <c:crosses val="autoZero"/>
        <c:auto val="1"/>
        <c:lblOffset val="100"/>
        <c:baseTimeUnit val="months"/>
      </c:dateAx>
      <c:valAx>
        <c:axId val="21500779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153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количества ВТБ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Лист2!$C$52:$C$76</c:f>
              <c:numCache>
                <c:formatCode>m/d/yyyy</c:formatCode>
                <c:ptCount val="25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  <c:pt idx="13">
                  <c:v>45352</c:v>
                </c:pt>
                <c:pt idx="14">
                  <c:v>45383</c:v>
                </c:pt>
                <c:pt idx="15">
                  <c:v>45413</c:v>
                </c:pt>
                <c:pt idx="16">
                  <c:v>45444</c:v>
                </c:pt>
                <c:pt idx="17">
                  <c:v>45474</c:v>
                </c:pt>
                <c:pt idx="18">
                  <c:v>45505</c:v>
                </c:pt>
                <c:pt idx="19">
                  <c:v>45536</c:v>
                </c:pt>
                <c:pt idx="20">
                  <c:v>45566</c:v>
                </c:pt>
                <c:pt idx="21">
                  <c:v>45597</c:v>
                </c:pt>
                <c:pt idx="22">
                  <c:v>45627</c:v>
                </c:pt>
                <c:pt idx="23">
                  <c:v>45658</c:v>
                </c:pt>
                <c:pt idx="24">
                  <c:v>45689</c:v>
                </c:pt>
              </c:numCache>
            </c:numRef>
          </c:cat>
          <c:val>
            <c:numRef>
              <c:f>Лист2!$F$52:$F$76</c:f>
              <c:numCache>
                <c:formatCode>General</c:formatCode>
                <c:ptCount val="25"/>
                <c:pt idx="0">
                  <c:v>648765040000</c:v>
                </c:pt>
                <c:pt idx="1">
                  <c:v>2066844030000</c:v>
                </c:pt>
                <c:pt idx="2">
                  <c:v>4687018980000</c:v>
                </c:pt>
                <c:pt idx="3">
                  <c:v>5244308580000</c:v>
                </c:pt>
                <c:pt idx="4">
                  <c:v>3657223840000</c:v>
                </c:pt>
                <c:pt idx="5">
                  <c:v>3099201000000</c:v>
                </c:pt>
                <c:pt idx="6">
                  <c:v>4868796370000</c:v>
                </c:pt>
                <c:pt idx="7">
                  <c:v>2907808570000</c:v>
                </c:pt>
                <c:pt idx="8">
                  <c:v>2042489010000</c:v>
                </c:pt>
                <c:pt idx="9">
                  <c:v>1392555110000</c:v>
                </c:pt>
                <c:pt idx="10">
                  <c:v>1878579800000</c:v>
                </c:pt>
                <c:pt idx="11">
                  <c:v>1693390250000</c:v>
                </c:pt>
                <c:pt idx="12">
                  <c:v>2662986070000</c:v>
                </c:pt>
                <c:pt idx="13">
                  <c:v>1725155340000</c:v>
                </c:pt>
                <c:pt idx="14">
                  <c:v>2353420290000</c:v>
                </c:pt>
                <c:pt idx="15">
                  <c:v>2176922940000</c:v>
                </c:pt>
                <c:pt idx="16">
                  <c:v>3251499430000</c:v>
                </c:pt>
                <c:pt idx="17">
                  <c:v>675206615492</c:v>
                </c:pt>
                <c:pt idx="18">
                  <c:v>687373348</c:v>
                </c:pt>
                <c:pt idx="19">
                  <c:v>672660053</c:v>
                </c:pt>
                <c:pt idx="20">
                  <c:v>651864076</c:v>
                </c:pt>
                <c:pt idx="21">
                  <c:v>724739981</c:v>
                </c:pt>
                <c:pt idx="22">
                  <c:v>696875988</c:v>
                </c:pt>
                <c:pt idx="23">
                  <c:v>662220048</c:v>
                </c:pt>
                <c:pt idx="24">
                  <c:v>109230200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0-46C6-BB19-F60C7ED3B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15343"/>
        <c:axId val="215007791"/>
      </c:lineChart>
      <c:dateAx>
        <c:axId val="2180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07791"/>
        <c:crosses val="autoZero"/>
        <c:auto val="1"/>
        <c:lblOffset val="100"/>
        <c:baseTimeUnit val="months"/>
      </c:dateAx>
      <c:valAx>
        <c:axId val="2150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153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Гистограмма роста студентов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роста студентов</a:t>
          </a:r>
        </a:p>
      </cx:txPr>
    </cx:title>
    <cx:plotArea>
      <cx:plotAreaRegion>
        <cx:series layoutId="clusteredColumn" uniqueId="{B5F82E0A-713F-49EA-B35A-8A1326E14572}">
          <cx:dataLabels>
            <cx:visibility seriesName="0" categoryName="0" value="1"/>
          </cx:dataLabels>
          <cx:dataId val="0"/>
          <cx:layoutPr>
            <cx:binning intervalClosed="r" underflow="auto" overflow="auto">
              <cx:binSize val="4"/>
            </cx:binning>
          </cx:layoutPr>
        </cx:series>
      </cx:plotAreaRegion>
      <cx:axis id="0">
        <cx:catScaling gapWidth="0.330000013"/>
        <cx:title>
          <cx:tx>
            <cx:txData>
              <cx:v>Интервалы роста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Интервалы роста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студентов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студентов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Гистограмма роста комбинаций студентов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роста комбинаций студентов</a:t>
          </a:r>
        </a:p>
      </cx:txPr>
    </cx:title>
    <cx:plotArea>
      <cx:plotAreaRegion>
        <cx:series layoutId="clusteredColumn" uniqueId="{C7DCD9A5-0A88-481E-9B0F-273F00177391}"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330000013"/>
        <cx:title>
          <cx:tx>
            <cx:txData>
              <cx:v>Интервалы роста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Интервалы роста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студентов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студентов</a:t>
              </a:r>
            </a:p>
          </cx:txPr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Гистограмма цен Сбербанка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цен Сбербанка</a:t>
          </a:r>
        </a:p>
      </cx:txPr>
    </cx:title>
    <cx:plotArea>
      <cx:plotAreaRegion>
        <cx:series layoutId="clusteredColumn" uniqueId="{229F393A-10CE-4330-A7F1-CE9F2479DB01}"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.330000013"/>
        <cx:title>
          <cx:tx>
            <cx:txData>
              <cx:v>Интервалы цен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Интервалы цен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дат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дат</a:t>
              </a:r>
            </a:p>
          </cx:txPr>
        </cx:title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Гистограмма цен Газпрома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цен Газпрома</a:t>
          </a:r>
        </a:p>
      </cx:txPr>
    </cx:title>
    <cx:plotArea>
      <cx:plotAreaRegion>
        <cx:series layoutId="clusteredColumn" uniqueId="{50FC1B8E-DB31-4D8B-8071-0CEF99424F41}">
          <cx:dataId val="0"/>
          <cx:layoutPr>
            <cx:binning intervalClosed="r">
              <cx:binSize val="12"/>
            </cx:binning>
          </cx:layoutPr>
        </cx:series>
      </cx:plotAreaRegion>
      <cx:axis id="0">
        <cx:catScaling gapWidth="0.330000013"/>
        <cx:title>
          <cx:tx>
            <cx:txData>
              <cx:v>Интервалы цен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Интервалы цен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дат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дат</a:t>
              </a:r>
            </a:p>
          </cx:txPr>
        </cx:title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Гистограмма цен ВТБ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цен ВТБ</a:t>
          </a:r>
        </a:p>
      </cx:txPr>
    </cx:title>
    <cx:plotArea>
      <cx:plotAreaRegion>
        <cx:series layoutId="clusteredColumn" uniqueId="{11931CA7-2392-461E-9CB6-515CA61FCF71}">
          <cx:dataId val="0"/>
          <cx:layoutPr>
            <cx:binning intervalClosed="r">
              <cx:binSize val="48"/>
            </cx:binning>
          </cx:layoutPr>
        </cx:series>
      </cx:plotAreaRegion>
      <cx:axis id="0">
        <cx:catScaling gapWidth="0.330000013"/>
        <cx:title>
          <cx:tx>
            <cx:txData>
              <cx:v>Интервалы цен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Интервалы цен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дат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дат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6.xml"/><Relationship Id="rId7" Type="http://schemas.microsoft.com/office/2014/relationships/chartEx" Target="../charts/chartEx3.xml"/><Relationship Id="rId12" Type="http://schemas.openxmlformats.org/officeDocument/2006/relationships/chart" Target="../charts/chart12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1.xml"/><Relationship Id="rId5" Type="http://schemas.openxmlformats.org/officeDocument/2006/relationships/chart" Target="../charts/chart8.xml"/><Relationship Id="rId10" Type="http://schemas.openxmlformats.org/officeDocument/2006/relationships/chart" Target="../charts/chart10.xml"/><Relationship Id="rId4" Type="http://schemas.openxmlformats.org/officeDocument/2006/relationships/chart" Target="../charts/chart7.xml"/><Relationship Id="rId9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147637</xdr:rowOff>
    </xdr:from>
    <xdr:to>
      <xdr:col>13</xdr:col>
      <xdr:colOff>590550</xdr:colOff>
      <xdr:row>16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96C5B8-091B-41F6-9259-1DB322FF0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</xdr:row>
      <xdr:rowOff>166687</xdr:rowOff>
    </xdr:from>
    <xdr:to>
      <xdr:col>21</xdr:col>
      <xdr:colOff>600075</xdr:colOff>
      <xdr:row>16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A7E0B3-994A-4F98-9FA0-7F54EA4A4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19</xdr:row>
      <xdr:rowOff>14287</xdr:rowOff>
    </xdr:from>
    <xdr:to>
      <xdr:col>14</xdr:col>
      <xdr:colOff>28575</xdr:colOff>
      <xdr:row>35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2E11C145-731D-4EFD-9176-EEC49CD6FA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3633787"/>
              <a:ext cx="6096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333375</xdr:colOff>
      <xdr:row>19</xdr:row>
      <xdr:rowOff>42862</xdr:rowOff>
    </xdr:from>
    <xdr:to>
      <xdr:col>22</xdr:col>
      <xdr:colOff>28575</xdr:colOff>
      <xdr:row>35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1FF722D-A6AB-4342-AE00-EF78F9190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200025</xdr:colOff>
      <xdr:row>59</xdr:row>
      <xdr:rowOff>109537</xdr:rowOff>
    </xdr:from>
    <xdr:to>
      <xdr:col>11</xdr:col>
      <xdr:colOff>200025</xdr:colOff>
      <xdr:row>73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5F8A27D4-86EF-41D8-8C27-FA359F58B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0" y="10968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66675</xdr:rowOff>
    </xdr:from>
    <xdr:to>
      <xdr:col>18</xdr:col>
      <xdr:colOff>38100</xdr:colOff>
      <xdr:row>16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6F5F83-43B1-439E-A514-5188D9424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18</xdr:row>
      <xdr:rowOff>104775</xdr:rowOff>
    </xdr:from>
    <xdr:to>
      <xdr:col>18</xdr:col>
      <xdr:colOff>47625</xdr:colOff>
      <xdr:row>32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DE8BFA9-7748-4E52-8283-B6BFDD280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34</xdr:row>
      <xdr:rowOff>142875</xdr:rowOff>
    </xdr:from>
    <xdr:to>
      <xdr:col>18</xdr:col>
      <xdr:colOff>95250</xdr:colOff>
      <xdr:row>49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BD9793-B068-4215-8264-3918FB715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2</xdr:row>
      <xdr:rowOff>19050</xdr:rowOff>
    </xdr:from>
    <xdr:to>
      <xdr:col>29</xdr:col>
      <xdr:colOff>400050</xdr:colOff>
      <xdr:row>16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BC5B44-ACF1-484A-9D80-D64275716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47625</xdr:colOff>
      <xdr:row>19</xdr:row>
      <xdr:rowOff>104775</xdr:rowOff>
    </xdr:from>
    <xdr:to>
      <xdr:col>30</xdr:col>
      <xdr:colOff>47625</xdr:colOff>
      <xdr:row>33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6A6381E-40EF-469C-A7A1-5F5904775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95250</xdr:colOff>
      <xdr:row>35</xdr:row>
      <xdr:rowOff>142875</xdr:rowOff>
    </xdr:from>
    <xdr:to>
      <xdr:col>30</xdr:col>
      <xdr:colOff>95250</xdr:colOff>
      <xdr:row>50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C0EFBD3-4BD2-4432-A54A-40BDABDAA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209550</xdr:colOff>
      <xdr:row>1</xdr:row>
      <xdr:rowOff>95250</xdr:rowOff>
    </xdr:from>
    <xdr:to>
      <xdr:col>40</xdr:col>
      <xdr:colOff>209550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3B667656-89DF-4787-B4D7-7817A0B47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40425" y="285750"/>
              <a:ext cx="6096000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30</xdr:col>
      <xdr:colOff>447675</xdr:colOff>
      <xdr:row>19</xdr:row>
      <xdr:rowOff>57150</xdr:rowOff>
    </xdr:from>
    <xdr:to>
      <xdr:col>40</xdr:col>
      <xdr:colOff>447675</xdr:colOff>
      <xdr:row>35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FE222775-E8F1-4A6E-88A4-272D317CD2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78550" y="3676650"/>
              <a:ext cx="6096000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31</xdr:col>
      <xdr:colOff>0</xdr:colOff>
      <xdr:row>37</xdr:row>
      <xdr:rowOff>0</xdr:rowOff>
    </xdr:from>
    <xdr:to>
      <xdr:col>41</xdr:col>
      <xdr:colOff>0</xdr:colOff>
      <xdr:row>53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3A36DD3F-F61F-479F-9873-C1DA42225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0475" y="7048500"/>
              <a:ext cx="6096000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41</xdr:col>
      <xdr:colOff>447675</xdr:colOff>
      <xdr:row>1</xdr:row>
      <xdr:rowOff>76200</xdr:rowOff>
    </xdr:from>
    <xdr:to>
      <xdr:col>49</xdr:col>
      <xdr:colOff>142875</xdr:colOff>
      <xdr:row>17</xdr:row>
      <xdr:rowOff>152400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F0D613F-C577-48E8-9E88-D5B165E5E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552450</xdr:colOff>
      <xdr:row>19</xdr:row>
      <xdr:rowOff>19050</xdr:rowOff>
    </xdr:from>
    <xdr:to>
      <xdr:col>49</xdr:col>
      <xdr:colOff>247650</xdr:colOff>
      <xdr:row>35</xdr:row>
      <xdr:rowOff>95250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D93E2B9-A217-48FD-8751-F1CB6D520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95250</xdr:colOff>
      <xdr:row>37</xdr:row>
      <xdr:rowOff>19050</xdr:rowOff>
    </xdr:from>
    <xdr:to>
      <xdr:col>49</xdr:col>
      <xdr:colOff>400050</xdr:colOff>
      <xdr:row>53</xdr:row>
      <xdr:rowOff>95250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B82BEDF-798D-4ACE-8230-AD3640AC7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C0B4-15E9-4339-B1E2-723D8B663BAA}">
  <dimension ref="A1:J88"/>
  <sheetViews>
    <sheetView topLeftCell="A14" workbookViewId="0">
      <selection activeCell="H39" sqref="H39:J45"/>
    </sheetView>
  </sheetViews>
  <sheetFormatPr defaultRowHeight="15" x14ac:dyDescent="0.25"/>
  <cols>
    <col min="1" max="1" width="9" customWidth="1"/>
    <col min="2" max="2" width="21" bestFit="1" customWidth="1"/>
    <col min="4" max="4" width="9.5703125" bestFit="1" customWidth="1"/>
    <col min="8" max="8" width="24.85546875" bestFit="1" customWidth="1"/>
    <col min="9" max="9" width="10.7109375" customWidth="1"/>
    <col min="10" max="10" width="14.7109375" customWidth="1"/>
  </cols>
  <sheetData>
    <row r="1" spans="1:5" x14ac:dyDescent="0.25">
      <c r="A1" s="1"/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5">
      <c r="A2" s="1">
        <v>1</v>
      </c>
      <c r="B2" s="1" t="s">
        <v>15</v>
      </c>
      <c r="C2" s="1" t="s">
        <v>26</v>
      </c>
      <c r="D2" s="1">
        <v>165</v>
      </c>
      <c r="E2" s="1">
        <v>53</v>
      </c>
    </row>
    <row r="3" spans="1:5" x14ac:dyDescent="0.25">
      <c r="A3" s="1">
        <v>2</v>
      </c>
      <c r="B3" s="1" t="s">
        <v>14</v>
      </c>
      <c r="C3" s="1" t="s">
        <v>26</v>
      </c>
      <c r="D3" s="1">
        <v>158</v>
      </c>
      <c r="E3" s="1">
        <v>44</v>
      </c>
    </row>
    <row r="4" spans="1:5" x14ac:dyDescent="0.25">
      <c r="A4" s="1">
        <v>3</v>
      </c>
      <c r="B4" s="1" t="s">
        <v>11</v>
      </c>
      <c r="C4" s="1" t="s">
        <v>27</v>
      </c>
      <c r="D4" s="1">
        <v>180</v>
      </c>
      <c r="E4" s="1">
        <v>80</v>
      </c>
    </row>
    <row r="5" spans="1:5" x14ac:dyDescent="0.25">
      <c r="A5" s="1">
        <v>4</v>
      </c>
      <c r="B5" s="1" t="s">
        <v>22</v>
      </c>
      <c r="C5" s="1" t="s">
        <v>27</v>
      </c>
      <c r="D5" s="1">
        <v>170</v>
      </c>
      <c r="E5" s="1">
        <v>72</v>
      </c>
    </row>
    <row r="6" spans="1:5" x14ac:dyDescent="0.25">
      <c r="A6" s="1">
        <v>5</v>
      </c>
      <c r="B6" s="1" t="s">
        <v>23</v>
      </c>
      <c r="C6" s="1" t="s">
        <v>27</v>
      </c>
      <c r="D6" s="1">
        <v>177</v>
      </c>
      <c r="E6" s="1">
        <v>72</v>
      </c>
    </row>
    <row r="7" spans="1:5" x14ac:dyDescent="0.25">
      <c r="A7" s="1">
        <v>6</v>
      </c>
      <c r="B7" s="1" t="s">
        <v>10</v>
      </c>
      <c r="C7" s="1" t="s">
        <v>27</v>
      </c>
      <c r="D7" s="1">
        <v>176</v>
      </c>
      <c r="E7" s="1">
        <v>69</v>
      </c>
    </row>
    <row r="8" spans="1:5" x14ac:dyDescent="0.25">
      <c r="A8" s="1">
        <v>7</v>
      </c>
      <c r="B8" s="1" t="s">
        <v>18</v>
      </c>
      <c r="C8" s="1" t="s">
        <v>27</v>
      </c>
      <c r="D8" s="1">
        <v>187</v>
      </c>
      <c r="E8" s="1">
        <v>103</v>
      </c>
    </row>
    <row r="9" spans="1:5" x14ac:dyDescent="0.25">
      <c r="A9" s="1">
        <v>8</v>
      </c>
      <c r="B9" s="1" t="s">
        <v>9</v>
      </c>
      <c r="C9" s="1" t="s">
        <v>27</v>
      </c>
      <c r="D9" s="1">
        <v>189</v>
      </c>
      <c r="E9" s="1">
        <v>65</v>
      </c>
    </row>
    <row r="10" spans="1:5" x14ac:dyDescent="0.25">
      <c r="A10" s="1">
        <v>9</v>
      </c>
      <c r="B10" s="1" t="s">
        <v>8</v>
      </c>
      <c r="C10" s="1" t="s">
        <v>26</v>
      </c>
      <c r="D10" s="1">
        <v>168</v>
      </c>
      <c r="E10" s="1">
        <v>60</v>
      </c>
    </row>
    <row r="11" spans="1:5" x14ac:dyDescent="0.25">
      <c r="A11" s="1">
        <v>10</v>
      </c>
      <c r="B11" s="1" t="s">
        <v>13</v>
      </c>
      <c r="C11" s="1" t="s">
        <v>26</v>
      </c>
      <c r="D11" s="1">
        <v>165</v>
      </c>
      <c r="E11" s="1">
        <v>52</v>
      </c>
    </row>
    <row r="12" spans="1:5" x14ac:dyDescent="0.25">
      <c r="A12" s="1">
        <v>11</v>
      </c>
      <c r="B12" s="1" t="s">
        <v>19</v>
      </c>
      <c r="C12" s="1" t="s">
        <v>27</v>
      </c>
      <c r="D12" s="1">
        <v>190</v>
      </c>
      <c r="E12" s="1">
        <v>67</v>
      </c>
    </row>
    <row r="13" spans="1:5" x14ac:dyDescent="0.25">
      <c r="A13" s="1">
        <v>12</v>
      </c>
      <c r="B13" s="1" t="s">
        <v>6</v>
      </c>
      <c r="C13" s="1" t="s">
        <v>27</v>
      </c>
      <c r="D13" s="1">
        <v>186</v>
      </c>
      <c r="E13" s="1">
        <v>76</v>
      </c>
    </row>
    <row r="14" spans="1:5" x14ac:dyDescent="0.25">
      <c r="A14" s="1">
        <v>13</v>
      </c>
      <c r="B14" s="1" t="s">
        <v>24</v>
      </c>
      <c r="C14" s="1" t="s">
        <v>27</v>
      </c>
      <c r="D14" s="1">
        <v>184</v>
      </c>
      <c r="E14" s="1">
        <v>99</v>
      </c>
    </row>
    <row r="15" spans="1:5" x14ac:dyDescent="0.25">
      <c r="A15" s="1">
        <v>14</v>
      </c>
      <c r="B15" s="1" t="s">
        <v>20</v>
      </c>
      <c r="C15" s="1" t="s">
        <v>27</v>
      </c>
      <c r="D15" s="1">
        <v>183</v>
      </c>
      <c r="E15" s="1">
        <v>85</v>
      </c>
    </row>
    <row r="16" spans="1:5" x14ac:dyDescent="0.25">
      <c r="A16" s="1">
        <v>15</v>
      </c>
      <c r="B16" s="1" t="s">
        <v>25</v>
      </c>
      <c r="C16" s="1" t="s">
        <v>27</v>
      </c>
      <c r="D16" s="1">
        <v>182</v>
      </c>
      <c r="E16" s="1">
        <v>70</v>
      </c>
    </row>
    <row r="17" spans="1:5" x14ac:dyDescent="0.25">
      <c r="A17" s="1">
        <v>16</v>
      </c>
      <c r="B17" s="1" t="s">
        <v>21</v>
      </c>
      <c r="C17" s="1" t="s">
        <v>27</v>
      </c>
      <c r="D17" s="1">
        <v>179</v>
      </c>
      <c r="E17" s="1">
        <v>66</v>
      </c>
    </row>
    <row r="18" spans="1:5" x14ac:dyDescent="0.25">
      <c r="A18" s="1">
        <v>17</v>
      </c>
      <c r="B18" s="1" t="s">
        <v>17</v>
      </c>
      <c r="C18" s="1" t="s">
        <v>27</v>
      </c>
      <c r="D18" s="1">
        <v>184</v>
      </c>
      <c r="E18" s="1">
        <v>119</v>
      </c>
    </row>
    <row r="19" spans="1:5" x14ac:dyDescent="0.25">
      <c r="A19" s="1">
        <v>18</v>
      </c>
      <c r="B19" s="1" t="s">
        <v>12</v>
      </c>
      <c r="C19" s="1" t="s">
        <v>27</v>
      </c>
      <c r="D19" s="1">
        <v>180</v>
      </c>
      <c r="E19" s="1">
        <v>73</v>
      </c>
    </row>
    <row r="20" spans="1:5" x14ac:dyDescent="0.25">
      <c r="A20" s="1">
        <v>19</v>
      </c>
      <c r="B20" s="1" t="s">
        <v>16</v>
      </c>
      <c r="C20" s="1" t="s">
        <v>27</v>
      </c>
      <c r="D20" s="1">
        <v>184</v>
      </c>
      <c r="E20" s="1">
        <v>65</v>
      </c>
    </row>
    <row r="21" spans="1:5" x14ac:dyDescent="0.25">
      <c r="A21" s="1">
        <v>20</v>
      </c>
      <c r="B21" s="1" t="s">
        <v>7</v>
      </c>
      <c r="C21" s="1" t="s">
        <v>27</v>
      </c>
      <c r="D21" s="1">
        <v>190</v>
      </c>
      <c r="E21" s="1">
        <v>83</v>
      </c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6" t="s">
        <v>38</v>
      </c>
      <c r="C23" s="6"/>
      <c r="D23" s="6"/>
      <c r="E23" s="5"/>
    </row>
    <row r="24" spans="1:5" x14ac:dyDescent="0.25">
      <c r="B24" s="7" t="s">
        <v>26</v>
      </c>
      <c r="C24" s="7" t="s">
        <v>27</v>
      </c>
      <c r="D24" s="8" t="s">
        <v>39</v>
      </c>
    </row>
    <row r="25" spans="1:5" x14ac:dyDescent="0.25">
      <c r="B25" s="1">
        <v>165</v>
      </c>
      <c r="C25" s="1">
        <v>180</v>
      </c>
      <c r="D25" s="1">
        <f>SUM(B25:C25)</f>
        <v>345</v>
      </c>
    </row>
    <row r="26" spans="1:5" x14ac:dyDescent="0.25">
      <c r="B26" s="1">
        <v>165</v>
      </c>
      <c r="C26" s="1">
        <v>170</v>
      </c>
      <c r="D26" s="1">
        <f t="shared" ref="D26:D40" si="0">SUM(B26:C26)</f>
        <v>335</v>
      </c>
    </row>
    <row r="27" spans="1:5" x14ac:dyDescent="0.25">
      <c r="B27" s="1">
        <v>165</v>
      </c>
      <c r="C27" s="1">
        <v>177</v>
      </c>
      <c r="D27" s="1">
        <f t="shared" si="0"/>
        <v>342</v>
      </c>
    </row>
    <row r="28" spans="1:5" x14ac:dyDescent="0.25">
      <c r="B28" s="1">
        <v>165</v>
      </c>
      <c r="C28" s="1">
        <v>176</v>
      </c>
      <c r="D28" s="1">
        <f t="shared" si="0"/>
        <v>341</v>
      </c>
    </row>
    <row r="29" spans="1:5" x14ac:dyDescent="0.25">
      <c r="B29" s="1">
        <v>165</v>
      </c>
      <c r="C29" s="1">
        <v>187</v>
      </c>
      <c r="D29" s="1">
        <f t="shared" si="0"/>
        <v>352</v>
      </c>
    </row>
    <row r="30" spans="1:5" x14ac:dyDescent="0.25">
      <c r="B30" s="1">
        <v>165</v>
      </c>
      <c r="C30" s="1">
        <v>189</v>
      </c>
      <c r="D30" s="1">
        <f t="shared" si="0"/>
        <v>354</v>
      </c>
    </row>
    <row r="31" spans="1:5" x14ac:dyDescent="0.25">
      <c r="B31" s="1">
        <v>165</v>
      </c>
      <c r="C31" s="1">
        <v>190</v>
      </c>
      <c r="D31" s="1">
        <f t="shared" si="0"/>
        <v>355</v>
      </c>
    </row>
    <row r="32" spans="1:5" x14ac:dyDescent="0.25">
      <c r="B32" s="1">
        <v>165</v>
      </c>
      <c r="C32" s="1">
        <v>186</v>
      </c>
      <c r="D32" s="1">
        <f t="shared" si="0"/>
        <v>351</v>
      </c>
    </row>
    <row r="33" spans="2:10" x14ac:dyDescent="0.25">
      <c r="B33" s="1">
        <v>165</v>
      </c>
      <c r="C33" s="1">
        <v>184</v>
      </c>
      <c r="D33" s="1">
        <f t="shared" si="0"/>
        <v>349</v>
      </c>
    </row>
    <row r="34" spans="2:10" x14ac:dyDescent="0.25">
      <c r="B34" s="1">
        <v>165</v>
      </c>
      <c r="C34" s="1">
        <v>183</v>
      </c>
      <c r="D34" s="1">
        <f t="shared" si="0"/>
        <v>348</v>
      </c>
    </row>
    <row r="35" spans="2:10" x14ac:dyDescent="0.25">
      <c r="B35" s="1">
        <v>165</v>
      </c>
      <c r="C35" s="1">
        <v>182</v>
      </c>
      <c r="D35" s="1">
        <f t="shared" si="0"/>
        <v>347</v>
      </c>
    </row>
    <row r="36" spans="2:10" x14ac:dyDescent="0.25">
      <c r="B36" s="1">
        <v>165</v>
      </c>
      <c r="C36" s="1">
        <v>179</v>
      </c>
      <c r="D36" s="1">
        <f t="shared" si="0"/>
        <v>344</v>
      </c>
    </row>
    <row r="37" spans="2:10" x14ac:dyDescent="0.25">
      <c r="B37" s="1">
        <v>165</v>
      </c>
      <c r="C37" s="1">
        <v>184</v>
      </c>
      <c r="D37" s="1">
        <f t="shared" si="0"/>
        <v>349</v>
      </c>
    </row>
    <row r="38" spans="2:10" x14ac:dyDescent="0.25">
      <c r="B38" s="1">
        <v>165</v>
      </c>
      <c r="C38" s="1">
        <v>180</v>
      </c>
      <c r="D38" s="1">
        <f t="shared" si="0"/>
        <v>345</v>
      </c>
    </row>
    <row r="39" spans="2:10" x14ac:dyDescent="0.25">
      <c r="B39" s="1">
        <v>165</v>
      </c>
      <c r="C39" s="1">
        <v>184</v>
      </c>
      <c r="D39" s="1">
        <f t="shared" si="0"/>
        <v>349</v>
      </c>
      <c r="H39" s="4" t="s">
        <v>32</v>
      </c>
      <c r="I39" s="4"/>
      <c r="J39" s="4"/>
    </row>
    <row r="40" spans="2:10" x14ac:dyDescent="0.25">
      <c r="B40" s="1">
        <v>165</v>
      </c>
      <c r="C40" s="1">
        <v>190</v>
      </c>
      <c r="D40" s="1">
        <f t="shared" si="0"/>
        <v>355</v>
      </c>
      <c r="H40" s="1"/>
      <c r="I40" s="1" t="s">
        <v>2</v>
      </c>
      <c r="J40" s="1" t="s">
        <v>3</v>
      </c>
    </row>
    <row r="41" spans="2:10" x14ac:dyDescent="0.25">
      <c r="B41" s="1">
        <v>158</v>
      </c>
      <c r="C41" s="1">
        <v>180</v>
      </c>
      <c r="D41" s="1">
        <f>SUM(B41:C41)</f>
        <v>338</v>
      </c>
      <c r="H41" s="1" t="s">
        <v>33</v>
      </c>
      <c r="I41" s="1">
        <f>AVERAGE(D2:D21)</f>
        <v>178.85</v>
      </c>
      <c r="J41" s="1">
        <f>AVERAGE(E2:E21)</f>
        <v>73.650000000000006</v>
      </c>
    </row>
    <row r="42" spans="2:10" x14ac:dyDescent="0.25">
      <c r="B42" s="1">
        <v>158</v>
      </c>
      <c r="C42" s="1">
        <v>170</v>
      </c>
      <c r="D42" s="1">
        <f t="shared" ref="D42:D56" si="1">SUM(B42:C42)</f>
        <v>328</v>
      </c>
      <c r="H42" s="1" t="s">
        <v>28</v>
      </c>
      <c r="I42" s="1">
        <f>MODE(D2:D21)</f>
        <v>184</v>
      </c>
      <c r="J42" s="1">
        <f>MODE(E2:E21)</f>
        <v>72</v>
      </c>
    </row>
    <row r="43" spans="2:10" x14ac:dyDescent="0.25">
      <c r="B43" s="1">
        <v>158</v>
      </c>
      <c r="C43" s="1">
        <v>177</v>
      </c>
      <c r="D43" s="1">
        <f t="shared" si="1"/>
        <v>335</v>
      </c>
      <c r="H43" s="1" t="s">
        <v>29</v>
      </c>
      <c r="I43" s="1">
        <f>MEDIAN(D2:D21)</f>
        <v>181</v>
      </c>
      <c r="J43" s="1">
        <f>MEDIAN(E2:E21)</f>
        <v>71</v>
      </c>
    </row>
    <row r="44" spans="2:10" x14ac:dyDescent="0.25">
      <c r="B44" s="1">
        <v>158</v>
      </c>
      <c r="C44" s="1">
        <v>176</v>
      </c>
      <c r="D44" s="1">
        <f t="shared" si="1"/>
        <v>334</v>
      </c>
      <c r="H44" s="1" t="s">
        <v>30</v>
      </c>
      <c r="I44" s="1">
        <f>GEOMEAN(D2:D21)</f>
        <v>178.61927935989948</v>
      </c>
      <c r="J44" s="1">
        <f>GEOMEAN(E2:E21)</f>
        <v>71.710735634149614</v>
      </c>
    </row>
    <row r="45" spans="2:10" x14ac:dyDescent="0.25">
      <c r="B45" s="1">
        <v>158</v>
      </c>
      <c r="C45" s="1">
        <v>187</v>
      </c>
      <c r="D45" s="1">
        <f t="shared" si="1"/>
        <v>345</v>
      </c>
      <c r="H45" s="1" t="s">
        <v>31</v>
      </c>
      <c r="I45" s="1">
        <f>HARMEAN(D2:D21)</f>
        <v>178.38206984223808</v>
      </c>
      <c r="J45" s="1">
        <f>HARMEAN(E2:E21)</f>
        <v>69.862276473060277</v>
      </c>
    </row>
    <row r="46" spans="2:10" x14ac:dyDescent="0.25">
      <c r="B46" s="1">
        <v>158</v>
      </c>
      <c r="C46" s="1">
        <v>189</v>
      </c>
      <c r="D46" s="1">
        <f t="shared" si="1"/>
        <v>347</v>
      </c>
    </row>
    <row r="47" spans="2:10" x14ac:dyDescent="0.25">
      <c r="B47" s="1">
        <v>158</v>
      </c>
      <c r="C47" s="1">
        <v>190</v>
      </c>
      <c r="D47" s="1">
        <f t="shared" si="1"/>
        <v>348</v>
      </c>
    </row>
    <row r="48" spans="2:10" x14ac:dyDescent="0.25">
      <c r="B48" s="1">
        <v>158</v>
      </c>
      <c r="C48" s="1">
        <v>186</v>
      </c>
      <c r="D48" s="1">
        <f t="shared" si="1"/>
        <v>344</v>
      </c>
    </row>
    <row r="49" spans="2:4" x14ac:dyDescent="0.25">
      <c r="B49" s="1">
        <v>158</v>
      </c>
      <c r="C49" s="1">
        <v>184</v>
      </c>
      <c r="D49" s="1">
        <f t="shared" si="1"/>
        <v>342</v>
      </c>
    </row>
    <row r="50" spans="2:4" x14ac:dyDescent="0.25">
      <c r="B50" s="1">
        <v>158</v>
      </c>
      <c r="C50" s="1">
        <v>183</v>
      </c>
      <c r="D50" s="1">
        <f t="shared" si="1"/>
        <v>341</v>
      </c>
    </row>
    <row r="51" spans="2:4" x14ac:dyDescent="0.25">
      <c r="B51" s="1">
        <v>158</v>
      </c>
      <c r="C51" s="1">
        <v>182</v>
      </c>
      <c r="D51" s="1">
        <f t="shared" si="1"/>
        <v>340</v>
      </c>
    </row>
    <row r="52" spans="2:4" x14ac:dyDescent="0.25">
      <c r="B52" s="1">
        <v>158</v>
      </c>
      <c r="C52" s="1">
        <v>179</v>
      </c>
      <c r="D52" s="1">
        <f t="shared" si="1"/>
        <v>337</v>
      </c>
    </row>
    <row r="53" spans="2:4" x14ac:dyDescent="0.25">
      <c r="B53" s="1">
        <v>158</v>
      </c>
      <c r="C53" s="1">
        <v>184</v>
      </c>
      <c r="D53" s="1">
        <f t="shared" si="1"/>
        <v>342</v>
      </c>
    </row>
    <row r="54" spans="2:4" x14ac:dyDescent="0.25">
      <c r="B54" s="1">
        <v>158</v>
      </c>
      <c r="C54" s="1">
        <v>180</v>
      </c>
      <c r="D54" s="1">
        <f t="shared" si="1"/>
        <v>338</v>
      </c>
    </row>
    <row r="55" spans="2:4" x14ac:dyDescent="0.25">
      <c r="B55" s="1">
        <v>158</v>
      </c>
      <c r="C55" s="1">
        <v>184</v>
      </c>
      <c r="D55" s="1">
        <f t="shared" si="1"/>
        <v>342</v>
      </c>
    </row>
    <row r="56" spans="2:4" x14ac:dyDescent="0.25">
      <c r="B56" s="1">
        <v>158</v>
      </c>
      <c r="C56" s="1">
        <v>190</v>
      </c>
      <c r="D56" s="1">
        <f t="shared" si="1"/>
        <v>348</v>
      </c>
    </row>
    <row r="57" spans="2:4" x14ac:dyDescent="0.25">
      <c r="B57" s="1">
        <v>168</v>
      </c>
      <c r="C57" s="1">
        <v>180</v>
      </c>
      <c r="D57" s="1">
        <f>SUM(B57:C57)</f>
        <v>348</v>
      </c>
    </row>
    <row r="58" spans="2:4" x14ac:dyDescent="0.25">
      <c r="B58" s="1">
        <v>168</v>
      </c>
      <c r="C58" s="1">
        <v>170</v>
      </c>
      <c r="D58" s="1">
        <f t="shared" ref="D58:D72" si="2">SUM(B58:C58)</f>
        <v>338</v>
      </c>
    </row>
    <row r="59" spans="2:4" x14ac:dyDescent="0.25">
      <c r="B59" s="1">
        <v>168</v>
      </c>
      <c r="C59" s="1">
        <v>177</v>
      </c>
      <c r="D59" s="1">
        <f t="shared" si="2"/>
        <v>345</v>
      </c>
    </row>
    <row r="60" spans="2:4" x14ac:dyDescent="0.25">
      <c r="B60" s="1">
        <v>168</v>
      </c>
      <c r="C60" s="1">
        <v>176</v>
      </c>
      <c r="D60" s="1">
        <f t="shared" si="2"/>
        <v>344</v>
      </c>
    </row>
    <row r="61" spans="2:4" x14ac:dyDescent="0.25">
      <c r="B61" s="1">
        <v>168</v>
      </c>
      <c r="C61" s="1">
        <v>187</v>
      </c>
      <c r="D61" s="1">
        <f t="shared" si="2"/>
        <v>355</v>
      </c>
    </row>
    <row r="62" spans="2:4" x14ac:dyDescent="0.25">
      <c r="B62" s="1">
        <v>168</v>
      </c>
      <c r="C62" s="1">
        <v>189</v>
      </c>
      <c r="D62" s="1">
        <f t="shared" si="2"/>
        <v>357</v>
      </c>
    </row>
    <row r="63" spans="2:4" x14ac:dyDescent="0.25">
      <c r="B63" s="1">
        <v>168</v>
      </c>
      <c r="C63" s="1">
        <v>190</v>
      </c>
      <c r="D63" s="1">
        <f t="shared" si="2"/>
        <v>358</v>
      </c>
    </row>
    <row r="64" spans="2:4" x14ac:dyDescent="0.25">
      <c r="B64" s="1">
        <v>168</v>
      </c>
      <c r="C64" s="1">
        <v>186</v>
      </c>
      <c r="D64" s="1">
        <f t="shared" si="2"/>
        <v>354</v>
      </c>
    </row>
    <row r="65" spans="2:4" x14ac:dyDescent="0.25">
      <c r="B65" s="1">
        <v>168</v>
      </c>
      <c r="C65" s="1">
        <v>184</v>
      </c>
      <c r="D65" s="1">
        <f t="shared" si="2"/>
        <v>352</v>
      </c>
    </row>
    <row r="66" spans="2:4" x14ac:dyDescent="0.25">
      <c r="B66" s="1">
        <v>168</v>
      </c>
      <c r="C66" s="1">
        <v>183</v>
      </c>
      <c r="D66" s="1">
        <f t="shared" si="2"/>
        <v>351</v>
      </c>
    </row>
    <row r="67" spans="2:4" x14ac:dyDescent="0.25">
      <c r="B67" s="1">
        <v>168</v>
      </c>
      <c r="C67" s="1">
        <v>182</v>
      </c>
      <c r="D67" s="1">
        <f t="shared" si="2"/>
        <v>350</v>
      </c>
    </row>
    <row r="68" spans="2:4" x14ac:dyDescent="0.25">
      <c r="B68" s="1">
        <v>168</v>
      </c>
      <c r="C68" s="1">
        <v>179</v>
      </c>
      <c r="D68" s="1">
        <f t="shared" si="2"/>
        <v>347</v>
      </c>
    </row>
    <row r="69" spans="2:4" x14ac:dyDescent="0.25">
      <c r="B69" s="1">
        <v>168</v>
      </c>
      <c r="C69" s="1">
        <v>184</v>
      </c>
      <c r="D69" s="1">
        <f t="shared" si="2"/>
        <v>352</v>
      </c>
    </row>
    <row r="70" spans="2:4" x14ac:dyDescent="0.25">
      <c r="B70" s="1">
        <v>168</v>
      </c>
      <c r="C70" s="1">
        <v>180</v>
      </c>
      <c r="D70" s="1">
        <f t="shared" si="2"/>
        <v>348</v>
      </c>
    </row>
    <row r="71" spans="2:4" x14ac:dyDescent="0.25">
      <c r="B71" s="1">
        <v>168</v>
      </c>
      <c r="C71" s="1">
        <v>184</v>
      </c>
      <c r="D71" s="1">
        <f t="shared" si="2"/>
        <v>352</v>
      </c>
    </row>
    <row r="72" spans="2:4" x14ac:dyDescent="0.25">
      <c r="B72" s="1">
        <v>168</v>
      </c>
      <c r="C72" s="1">
        <v>190</v>
      </c>
      <c r="D72" s="1">
        <f t="shared" si="2"/>
        <v>358</v>
      </c>
    </row>
    <row r="73" spans="2:4" x14ac:dyDescent="0.25">
      <c r="B73" s="1">
        <v>165</v>
      </c>
      <c r="C73" s="1">
        <v>180</v>
      </c>
      <c r="D73" s="1">
        <f>SUM(B73:C73)</f>
        <v>345</v>
      </c>
    </row>
    <row r="74" spans="2:4" x14ac:dyDescent="0.25">
      <c r="B74" s="1">
        <v>165</v>
      </c>
      <c r="C74" s="1">
        <v>170</v>
      </c>
      <c r="D74" s="1">
        <f t="shared" ref="D74:D88" si="3">SUM(B74:C74)</f>
        <v>335</v>
      </c>
    </row>
    <row r="75" spans="2:4" x14ac:dyDescent="0.25">
      <c r="B75" s="1">
        <v>165</v>
      </c>
      <c r="C75" s="1">
        <v>177</v>
      </c>
      <c r="D75" s="1">
        <f t="shared" si="3"/>
        <v>342</v>
      </c>
    </row>
    <row r="76" spans="2:4" x14ac:dyDescent="0.25">
      <c r="B76" s="1">
        <v>165</v>
      </c>
      <c r="C76" s="1">
        <v>176</v>
      </c>
      <c r="D76" s="1">
        <f t="shared" si="3"/>
        <v>341</v>
      </c>
    </row>
    <row r="77" spans="2:4" x14ac:dyDescent="0.25">
      <c r="B77" s="1">
        <v>165</v>
      </c>
      <c r="C77" s="1">
        <v>187</v>
      </c>
      <c r="D77" s="1">
        <f t="shared" si="3"/>
        <v>352</v>
      </c>
    </row>
    <row r="78" spans="2:4" x14ac:dyDescent="0.25">
      <c r="B78" s="1">
        <v>165</v>
      </c>
      <c r="C78" s="1">
        <v>189</v>
      </c>
      <c r="D78" s="1">
        <f t="shared" si="3"/>
        <v>354</v>
      </c>
    </row>
    <row r="79" spans="2:4" x14ac:dyDescent="0.25">
      <c r="B79" s="1">
        <v>165</v>
      </c>
      <c r="C79" s="1">
        <v>190</v>
      </c>
      <c r="D79" s="1">
        <f t="shared" si="3"/>
        <v>355</v>
      </c>
    </row>
    <row r="80" spans="2:4" x14ac:dyDescent="0.25">
      <c r="B80" s="1">
        <v>165</v>
      </c>
      <c r="C80" s="1">
        <v>186</v>
      </c>
      <c r="D80" s="1">
        <f t="shared" si="3"/>
        <v>351</v>
      </c>
    </row>
    <row r="81" spans="2:4" x14ac:dyDescent="0.25">
      <c r="B81" s="1">
        <v>165</v>
      </c>
      <c r="C81" s="1">
        <v>184</v>
      </c>
      <c r="D81" s="1">
        <f t="shared" si="3"/>
        <v>349</v>
      </c>
    </row>
    <row r="82" spans="2:4" x14ac:dyDescent="0.25">
      <c r="B82" s="1">
        <v>165</v>
      </c>
      <c r="C82" s="1">
        <v>183</v>
      </c>
      <c r="D82" s="1">
        <f t="shared" si="3"/>
        <v>348</v>
      </c>
    </row>
    <row r="83" spans="2:4" x14ac:dyDescent="0.25">
      <c r="B83" s="1">
        <v>165</v>
      </c>
      <c r="C83" s="1">
        <v>182</v>
      </c>
      <c r="D83" s="1">
        <f t="shared" si="3"/>
        <v>347</v>
      </c>
    </row>
    <row r="84" spans="2:4" x14ac:dyDescent="0.25">
      <c r="B84" s="1">
        <v>165</v>
      </c>
      <c r="C84" s="1">
        <v>179</v>
      </c>
      <c r="D84" s="1">
        <f t="shared" si="3"/>
        <v>344</v>
      </c>
    </row>
    <row r="85" spans="2:4" x14ac:dyDescent="0.25">
      <c r="B85" s="1">
        <v>165</v>
      </c>
      <c r="C85" s="1">
        <v>184</v>
      </c>
      <c r="D85" s="1">
        <f t="shared" si="3"/>
        <v>349</v>
      </c>
    </row>
    <row r="86" spans="2:4" x14ac:dyDescent="0.25">
      <c r="B86" s="1">
        <v>165</v>
      </c>
      <c r="C86" s="1">
        <v>180</v>
      </c>
      <c r="D86" s="1">
        <f t="shared" si="3"/>
        <v>345</v>
      </c>
    </row>
    <row r="87" spans="2:4" x14ac:dyDescent="0.25">
      <c r="B87" s="1">
        <v>165</v>
      </c>
      <c r="C87" s="1">
        <v>184</v>
      </c>
      <c r="D87" s="1">
        <f t="shared" si="3"/>
        <v>349</v>
      </c>
    </row>
    <row r="88" spans="2:4" x14ac:dyDescent="0.25">
      <c r="B88" s="1">
        <v>165</v>
      </c>
      <c r="C88" s="1">
        <v>190</v>
      </c>
      <c r="D88" s="1">
        <f t="shared" si="3"/>
        <v>355</v>
      </c>
    </row>
  </sheetData>
  <sortState xmlns:xlrd2="http://schemas.microsoft.com/office/spreadsheetml/2017/richdata2" ref="A2:E28">
    <sortCondition ref="B2"/>
  </sortState>
  <mergeCells count="2">
    <mergeCell ref="H39:J39"/>
    <mergeCell ref="B23:D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D68B-3746-4C45-A8EC-EC122FBB205C}">
  <dimension ref="A1:U76"/>
  <sheetViews>
    <sheetView tabSelected="1" topLeftCell="A37" workbookViewId="0">
      <selection activeCell="O68" sqref="O68"/>
    </sheetView>
  </sheetViews>
  <sheetFormatPr defaultRowHeight="15" x14ac:dyDescent="0.25"/>
  <cols>
    <col min="1" max="1" width="12.28515625" bestFit="1" customWidth="1"/>
    <col min="2" max="2" width="6.28515625" bestFit="1" customWidth="1"/>
    <col min="3" max="3" width="10.140625" bestFit="1" customWidth="1"/>
    <col min="4" max="4" width="7.28515625" bestFit="1" customWidth="1"/>
    <col min="5" max="5" width="9" bestFit="1" customWidth="1"/>
    <col min="6" max="6" width="12" bestFit="1" customWidth="1"/>
    <col min="13" max="13" width="12" bestFit="1" customWidth="1"/>
    <col min="17" max="17" width="12" bestFit="1" customWidth="1"/>
    <col min="21" max="21" width="12" bestFit="1" customWidth="1"/>
  </cols>
  <sheetData>
    <row r="1" spans="1:6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x14ac:dyDescent="0.25">
      <c r="A2" t="s">
        <v>37</v>
      </c>
      <c r="B2" t="s">
        <v>34</v>
      </c>
      <c r="C2" s="3">
        <v>44958</v>
      </c>
      <c r="D2" s="2">
        <v>0</v>
      </c>
      <c r="E2">
        <v>169.82</v>
      </c>
      <c r="F2">
        <v>1171831740</v>
      </c>
    </row>
    <row r="3" spans="1:6" x14ac:dyDescent="0.25">
      <c r="A3" t="s">
        <v>37</v>
      </c>
      <c r="B3" t="s">
        <v>34</v>
      </c>
      <c r="C3" s="3">
        <v>44986</v>
      </c>
      <c r="D3" s="2">
        <v>0</v>
      </c>
      <c r="E3">
        <v>216.6</v>
      </c>
      <c r="F3">
        <v>1911872530</v>
      </c>
    </row>
    <row r="4" spans="1:6" x14ac:dyDescent="0.25">
      <c r="A4" t="s">
        <v>37</v>
      </c>
      <c r="B4" t="s">
        <v>34</v>
      </c>
      <c r="C4" s="3">
        <v>45017</v>
      </c>
      <c r="D4" s="2">
        <v>0</v>
      </c>
      <c r="E4">
        <v>240.38</v>
      </c>
      <c r="F4">
        <v>1218235890</v>
      </c>
    </row>
    <row r="5" spans="1:6" x14ac:dyDescent="0.25">
      <c r="A5" t="s">
        <v>37</v>
      </c>
      <c r="B5" t="s">
        <v>34</v>
      </c>
      <c r="C5" s="3">
        <v>45047</v>
      </c>
      <c r="D5" s="2">
        <v>0</v>
      </c>
      <c r="E5">
        <v>246.17</v>
      </c>
      <c r="F5">
        <v>1493184520</v>
      </c>
    </row>
    <row r="6" spans="1:6" x14ac:dyDescent="0.25">
      <c r="A6" t="s">
        <v>37</v>
      </c>
      <c r="B6" t="s">
        <v>34</v>
      </c>
      <c r="C6" s="3">
        <v>45078</v>
      </c>
      <c r="D6" s="2">
        <v>0</v>
      </c>
      <c r="E6">
        <v>239.61</v>
      </c>
      <c r="F6">
        <v>947236810</v>
      </c>
    </row>
    <row r="7" spans="1:6" x14ac:dyDescent="0.25">
      <c r="A7" t="s">
        <v>37</v>
      </c>
      <c r="B7" t="s">
        <v>34</v>
      </c>
      <c r="C7" s="3">
        <v>45108</v>
      </c>
      <c r="D7" s="2">
        <v>0</v>
      </c>
      <c r="E7">
        <v>267.39999999999998</v>
      </c>
      <c r="F7">
        <v>872668380</v>
      </c>
    </row>
    <row r="8" spans="1:6" x14ac:dyDescent="0.25">
      <c r="A8" t="s">
        <v>37</v>
      </c>
      <c r="B8" t="s">
        <v>34</v>
      </c>
      <c r="C8" s="3">
        <v>45139</v>
      </c>
      <c r="D8" s="2">
        <v>0</v>
      </c>
      <c r="E8">
        <v>264.85000000000002</v>
      </c>
      <c r="F8">
        <v>1252819750</v>
      </c>
    </row>
    <row r="9" spans="1:6" x14ac:dyDescent="0.25">
      <c r="A9" t="s">
        <v>37</v>
      </c>
      <c r="B9" t="s">
        <v>34</v>
      </c>
      <c r="C9" s="3">
        <v>45170</v>
      </c>
      <c r="D9" s="2">
        <v>0</v>
      </c>
      <c r="E9">
        <v>260.72000000000003</v>
      </c>
      <c r="F9">
        <v>935733460</v>
      </c>
    </row>
    <row r="10" spans="1:6" x14ac:dyDescent="0.25">
      <c r="A10" t="s">
        <v>37</v>
      </c>
      <c r="B10" t="s">
        <v>34</v>
      </c>
      <c r="C10" s="3">
        <v>45200</v>
      </c>
      <c r="D10" s="2">
        <v>0</v>
      </c>
      <c r="E10">
        <v>268.35000000000002</v>
      </c>
      <c r="F10">
        <v>801320540</v>
      </c>
    </row>
    <row r="11" spans="1:6" x14ac:dyDescent="0.25">
      <c r="A11" t="s">
        <v>37</v>
      </c>
      <c r="B11" t="s">
        <v>34</v>
      </c>
      <c r="C11" s="3">
        <v>45231</v>
      </c>
      <c r="D11" s="2">
        <v>0</v>
      </c>
      <c r="E11">
        <v>277.5</v>
      </c>
      <c r="F11">
        <v>800054510</v>
      </c>
    </row>
    <row r="12" spans="1:6" x14ac:dyDescent="0.25">
      <c r="A12" t="s">
        <v>37</v>
      </c>
      <c r="B12" t="s">
        <v>34</v>
      </c>
      <c r="C12" s="3">
        <v>45261</v>
      </c>
      <c r="D12" s="2">
        <v>0</v>
      </c>
      <c r="E12">
        <v>270.82</v>
      </c>
      <c r="F12">
        <v>953107080</v>
      </c>
    </row>
    <row r="13" spans="1:6" x14ac:dyDescent="0.25">
      <c r="A13" t="s">
        <v>37</v>
      </c>
      <c r="B13" t="s">
        <v>34</v>
      </c>
      <c r="C13" s="3">
        <v>45292</v>
      </c>
      <c r="D13" s="2">
        <v>0</v>
      </c>
      <c r="E13">
        <v>276</v>
      </c>
      <c r="F13">
        <v>406989360</v>
      </c>
    </row>
    <row r="14" spans="1:6" x14ac:dyDescent="0.25">
      <c r="A14" t="s">
        <v>37</v>
      </c>
      <c r="B14" t="s">
        <v>34</v>
      </c>
      <c r="C14" s="3">
        <v>45323</v>
      </c>
      <c r="D14" s="2">
        <v>0</v>
      </c>
      <c r="E14">
        <v>292.19</v>
      </c>
      <c r="F14">
        <v>647659560</v>
      </c>
    </row>
    <row r="15" spans="1:6" x14ac:dyDescent="0.25">
      <c r="A15" t="s">
        <v>37</v>
      </c>
      <c r="B15" t="s">
        <v>34</v>
      </c>
      <c r="C15" s="3">
        <v>45352</v>
      </c>
      <c r="D15" s="2">
        <v>0</v>
      </c>
      <c r="E15">
        <v>298.72000000000003</v>
      </c>
      <c r="F15">
        <v>650186230</v>
      </c>
    </row>
    <row r="16" spans="1:6" x14ac:dyDescent="0.25">
      <c r="A16" t="s">
        <v>37</v>
      </c>
      <c r="B16" t="s">
        <v>34</v>
      </c>
      <c r="C16" s="3">
        <v>45383</v>
      </c>
      <c r="D16" s="2">
        <v>0</v>
      </c>
      <c r="E16">
        <v>308.24</v>
      </c>
      <c r="F16">
        <v>625195720</v>
      </c>
    </row>
    <row r="17" spans="1:6" x14ac:dyDescent="0.25">
      <c r="A17" t="s">
        <v>37</v>
      </c>
      <c r="B17" t="s">
        <v>34</v>
      </c>
      <c r="C17" s="3">
        <v>45413</v>
      </c>
      <c r="D17" s="2">
        <v>0</v>
      </c>
      <c r="E17">
        <v>313.11</v>
      </c>
      <c r="F17">
        <v>579674460</v>
      </c>
    </row>
    <row r="18" spans="1:6" x14ac:dyDescent="0.25">
      <c r="A18" t="s">
        <v>37</v>
      </c>
      <c r="B18" t="s">
        <v>34</v>
      </c>
      <c r="C18" s="3">
        <v>45444</v>
      </c>
      <c r="D18" s="2">
        <v>0</v>
      </c>
      <c r="E18">
        <v>327.14999999999998</v>
      </c>
      <c r="F18">
        <v>671606400</v>
      </c>
    </row>
    <row r="19" spans="1:6" x14ac:dyDescent="0.25">
      <c r="A19" t="s">
        <v>37</v>
      </c>
      <c r="B19" t="s">
        <v>34</v>
      </c>
      <c r="C19" s="3">
        <v>45474</v>
      </c>
      <c r="D19" s="2">
        <v>0</v>
      </c>
      <c r="E19">
        <v>289.3</v>
      </c>
      <c r="F19">
        <v>1113181100</v>
      </c>
    </row>
    <row r="20" spans="1:6" x14ac:dyDescent="0.25">
      <c r="A20" t="s">
        <v>37</v>
      </c>
      <c r="B20" t="s">
        <v>34</v>
      </c>
      <c r="C20" s="3">
        <v>45505</v>
      </c>
      <c r="D20" s="2">
        <v>0</v>
      </c>
      <c r="E20">
        <v>254.45</v>
      </c>
      <c r="F20">
        <v>911906640</v>
      </c>
    </row>
    <row r="21" spans="1:6" x14ac:dyDescent="0.25">
      <c r="A21" t="s">
        <v>37</v>
      </c>
      <c r="B21" t="s">
        <v>34</v>
      </c>
      <c r="C21" s="3">
        <v>45536</v>
      </c>
      <c r="D21" s="2">
        <v>0</v>
      </c>
      <c r="E21">
        <v>268.49</v>
      </c>
      <c r="F21">
        <v>1165358130</v>
      </c>
    </row>
    <row r="22" spans="1:6" x14ac:dyDescent="0.25">
      <c r="A22" t="s">
        <v>37</v>
      </c>
      <c r="B22" t="s">
        <v>34</v>
      </c>
      <c r="C22" s="3">
        <v>45566</v>
      </c>
      <c r="D22" s="2">
        <v>0</v>
      </c>
      <c r="E22">
        <v>237.9</v>
      </c>
      <c r="F22">
        <v>873647890</v>
      </c>
    </row>
    <row r="23" spans="1:6" x14ac:dyDescent="0.25">
      <c r="A23" t="s">
        <v>37</v>
      </c>
      <c r="B23" t="s">
        <v>34</v>
      </c>
      <c r="C23" s="3">
        <v>45597</v>
      </c>
      <c r="D23" s="2">
        <v>0</v>
      </c>
      <c r="E23">
        <v>236.49</v>
      </c>
      <c r="F23">
        <v>1261459940</v>
      </c>
    </row>
    <row r="24" spans="1:6" x14ac:dyDescent="0.25">
      <c r="A24" t="s">
        <v>37</v>
      </c>
      <c r="B24" t="s">
        <v>34</v>
      </c>
      <c r="C24" s="3">
        <v>45627</v>
      </c>
      <c r="D24" s="2">
        <v>0</v>
      </c>
      <c r="E24">
        <v>279.43</v>
      </c>
      <c r="F24">
        <v>1722808380</v>
      </c>
    </row>
    <row r="25" spans="1:6" x14ac:dyDescent="0.25">
      <c r="A25" t="s">
        <v>37</v>
      </c>
      <c r="B25" t="s">
        <v>34</v>
      </c>
      <c r="C25" s="3">
        <v>45658</v>
      </c>
      <c r="D25" s="2">
        <v>0</v>
      </c>
      <c r="E25">
        <v>280.73</v>
      </c>
      <c r="F25">
        <v>900958830</v>
      </c>
    </row>
    <row r="26" spans="1:6" x14ac:dyDescent="0.25">
      <c r="A26" t="s">
        <v>37</v>
      </c>
      <c r="B26" t="s">
        <v>34</v>
      </c>
      <c r="C26" s="3">
        <v>45689</v>
      </c>
      <c r="D26" s="2">
        <v>0</v>
      </c>
      <c r="E26">
        <v>282.88</v>
      </c>
      <c r="F26">
        <v>97430840</v>
      </c>
    </row>
    <row r="27" spans="1:6" x14ac:dyDescent="0.25">
      <c r="A27" t="s">
        <v>36</v>
      </c>
      <c r="B27" t="s">
        <v>34</v>
      </c>
      <c r="C27" s="3">
        <v>44958</v>
      </c>
      <c r="D27" s="2">
        <v>0</v>
      </c>
      <c r="E27">
        <v>157.66</v>
      </c>
      <c r="F27">
        <v>278424100</v>
      </c>
    </row>
    <row r="28" spans="1:6" x14ac:dyDescent="0.25">
      <c r="A28" t="s">
        <v>36</v>
      </c>
      <c r="B28" t="s">
        <v>34</v>
      </c>
      <c r="C28" s="3">
        <v>44986</v>
      </c>
      <c r="D28" s="2">
        <v>0</v>
      </c>
      <c r="E28">
        <v>169.83</v>
      </c>
      <c r="F28">
        <v>771877190</v>
      </c>
    </row>
    <row r="29" spans="1:6" x14ac:dyDescent="0.25">
      <c r="A29" t="s">
        <v>36</v>
      </c>
      <c r="B29" t="s">
        <v>34</v>
      </c>
      <c r="C29" s="3">
        <v>45017</v>
      </c>
      <c r="D29" s="2">
        <v>0</v>
      </c>
      <c r="E29">
        <v>181.13</v>
      </c>
      <c r="F29">
        <v>763316520</v>
      </c>
    </row>
    <row r="30" spans="1:6" x14ac:dyDescent="0.25">
      <c r="A30" t="s">
        <v>36</v>
      </c>
      <c r="B30" t="s">
        <v>34</v>
      </c>
      <c r="C30" s="3">
        <v>45047</v>
      </c>
      <c r="D30" s="2">
        <v>0</v>
      </c>
      <c r="E30">
        <v>162.94</v>
      </c>
      <c r="F30">
        <v>926041830</v>
      </c>
    </row>
    <row r="31" spans="1:6" x14ac:dyDescent="0.25">
      <c r="A31" t="s">
        <v>36</v>
      </c>
      <c r="B31" t="s">
        <v>34</v>
      </c>
      <c r="C31" s="3">
        <v>45078</v>
      </c>
      <c r="D31" s="2">
        <v>0</v>
      </c>
      <c r="E31">
        <v>166.86</v>
      </c>
      <c r="F31">
        <v>473134430</v>
      </c>
    </row>
    <row r="32" spans="1:6" x14ac:dyDescent="0.25">
      <c r="A32" t="s">
        <v>36</v>
      </c>
      <c r="B32" t="s">
        <v>34</v>
      </c>
      <c r="C32" s="3">
        <v>45108</v>
      </c>
      <c r="D32" s="2">
        <v>0</v>
      </c>
      <c r="E32">
        <v>174.33</v>
      </c>
      <c r="F32">
        <v>426400840</v>
      </c>
    </row>
    <row r="33" spans="1:6" x14ac:dyDescent="0.25">
      <c r="A33" t="s">
        <v>36</v>
      </c>
      <c r="B33" t="s">
        <v>34</v>
      </c>
      <c r="C33" s="3">
        <v>45139</v>
      </c>
      <c r="D33" s="2">
        <v>0</v>
      </c>
      <c r="E33">
        <v>177.99</v>
      </c>
      <c r="F33">
        <v>989388550</v>
      </c>
    </row>
    <row r="34" spans="1:6" x14ac:dyDescent="0.25">
      <c r="A34" t="s">
        <v>36</v>
      </c>
      <c r="B34" t="s">
        <v>34</v>
      </c>
      <c r="C34" s="3">
        <v>45170</v>
      </c>
      <c r="D34" s="2">
        <v>0</v>
      </c>
      <c r="E34">
        <v>167.09</v>
      </c>
      <c r="F34">
        <v>662323850</v>
      </c>
    </row>
    <row r="35" spans="1:6" x14ac:dyDescent="0.25">
      <c r="A35" t="s">
        <v>36</v>
      </c>
      <c r="B35" t="s">
        <v>34</v>
      </c>
      <c r="C35" s="3">
        <v>45200</v>
      </c>
      <c r="D35" s="2">
        <v>0</v>
      </c>
      <c r="E35">
        <v>167.88</v>
      </c>
      <c r="F35">
        <v>554339360</v>
      </c>
    </row>
    <row r="36" spans="1:6" x14ac:dyDescent="0.25">
      <c r="A36" t="s">
        <v>36</v>
      </c>
      <c r="B36" t="s">
        <v>34</v>
      </c>
      <c r="C36" s="3">
        <v>45231</v>
      </c>
      <c r="D36" s="2">
        <v>0</v>
      </c>
      <c r="E36">
        <v>163.22999999999999</v>
      </c>
      <c r="F36">
        <v>364024950</v>
      </c>
    </row>
    <row r="37" spans="1:6" x14ac:dyDescent="0.25">
      <c r="A37" t="s">
        <v>36</v>
      </c>
      <c r="B37" t="s">
        <v>34</v>
      </c>
      <c r="C37" s="3">
        <v>45261</v>
      </c>
      <c r="D37" s="2">
        <v>0</v>
      </c>
      <c r="E37">
        <v>159.52000000000001</v>
      </c>
      <c r="F37">
        <v>515005210</v>
      </c>
    </row>
    <row r="38" spans="1:6" x14ac:dyDescent="0.25">
      <c r="A38" t="s">
        <v>36</v>
      </c>
      <c r="B38" t="s">
        <v>34</v>
      </c>
      <c r="C38" s="3">
        <v>45292</v>
      </c>
      <c r="D38" s="2">
        <v>0</v>
      </c>
      <c r="E38">
        <v>166.33</v>
      </c>
      <c r="F38">
        <v>348775240</v>
      </c>
    </row>
    <row r="39" spans="1:6" x14ac:dyDescent="0.25">
      <c r="A39" t="s">
        <v>36</v>
      </c>
      <c r="B39" t="s">
        <v>34</v>
      </c>
      <c r="C39" s="3">
        <v>45323</v>
      </c>
      <c r="D39" s="2">
        <v>0</v>
      </c>
      <c r="E39">
        <v>161.82</v>
      </c>
      <c r="F39">
        <v>375877010</v>
      </c>
    </row>
    <row r="40" spans="1:6" x14ac:dyDescent="0.25">
      <c r="A40" t="s">
        <v>36</v>
      </c>
      <c r="B40" t="s">
        <v>34</v>
      </c>
      <c r="C40" s="3">
        <v>45352</v>
      </c>
      <c r="D40" s="2">
        <v>0</v>
      </c>
      <c r="E40">
        <v>157.22</v>
      </c>
      <c r="F40">
        <v>379824440</v>
      </c>
    </row>
    <row r="41" spans="1:6" x14ac:dyDescent="0.25">
      <c r="A41" t="s">
        <v>36</v>
      </c>
      <c r="B41" t="s">
        <v>34</v>
      </c>
      <c r="C41" s="3">
        <v>45383</v>
      </c>
      <c r="D41" s="2">
        <v>0</v>
      </c>
      <c r="E41">
        <v>163.22</v>
      </c>
      <c r="F41">
        <v>592717300</v>
      </c>
    </row>
    <row r="42" spans="1:6" x14ac:dyDescent="0.25">
      <c r="A42" t="s">
        <v>36</v>
      </c>
      <c r="B42" t="s">
        <v>34</v>
      </c>
      <c r="C42" s="3">
        <v>45413</v>
      </c>
      <c r="D42" s="2">
        <v>0</v>
      </c>
      <c r="E42">
        <v>126.46</v>
      </c>
      <c r="F42">
        <v>1248612410</v>
      </c>
    </row>
    <row r="43" spans="1:6" x14ac:dyDescent="0.25">
      <c r="A43" t="s">
        <v>36</v>
      </c>
      <c r="B43" t="s">
        <v>34</v>
      </c>
      <c r="C43" s="3">
        <v>45444</v>
      </c>
      <c r="D43" s="2">
        <v>0</v>
      </c>
      <c r="E43">
        <v>115.94</v>
      </c>
      <c r="F43">
        <v>1000010030</v>
      </c>
    </row>
    <row r="44" spans="1:6" x14ac:dyDescent="0.25">
      <c r="A44" t="s">
        <v>36</v>
      </c>
      <c r="B44" t="s">
        <v>34</v>
      </c>
      <c r="C44" s="3">
        <v>45474</v>
      </c>
      <c r="D44" s="2">
        <v>0</v>
      </c>
      <c r="E44">
        <v>133.31</v>
      </c>
      <c r="F44">
        <v>1821637850</v>
      </c>
    </row>
    <row r="45" spans="1:6" x14ac:dyDescent="0.25">
      <c r="A45" t="s">
        <v>36</v>
      </c>
      <c r="B45" t="s">
        <v>34</v>
      </c>
      <c r="C45" s="3">
        <v>45505</v>
      </c>
      <c r="D45" s="2">
        <v>0</v>
      </c>
      <c r="E45">
        <v>122.97</v>
      </c>
      <c r="F45">
        <v>1210658310</v>
      </c>
    </row>
    <row r="46" spans="1:6" x14ac:dyDescent="0.25">
      <c r="A46" t="s">
        <v>36</v>
      </c>
      <c r="B46" t="s">
        <v>34</v>
      </c>
      <c r="C46" s="3">
        <v>45536</v>
      </c>
      <c r="D46" s="2">
        <v>0</v>
      </c>
      <c r="E46">
        <v>138.19</v>
      </c>
      <c r="F46">
        <v>1690300980</v>
      </c>
    </row>
    <row r="47" spans="1:6" x14ac:dyDescent="0.25">
      <c r="A47" t="s">
        <v>36</v>
      </c>
      <c r="B47" t="s">
        <v>34</v>
      </c>
      <c r="C47" s="3">
        <v>45566</v>
      </c>
      <c r="D47" s="2">
        <v>0</v>
      </c>
      <c r="E47">
        <v>123.44</v>
      </c>
      <c r="F47">
        <v>996936770</v>
      </c>
    </row>
    <row r="48" spans="1:6" x14ac:dyDescent="0.25">
      <c r="A48" t="s">
        <v>36</v>
      </c>
      <c r="B48" t="s">
        <v>34</v>
      </c>
      <c r="C48" s="3">
        <v>45597</v>
      </c>
      <c r="D48" s="2">
        <v>0</v>
      </c>
      <c r="E48">
        <v>124.29</v>
      </c>
      <c r="F48">
        <v>1171151760</v>
      </c>
    </row>
    <row r="49" spans="1:21" x14ac:dyDescent="0.25">
      <c r="A49" t="s">
        <v>36</v>
      </c>
      <c r="B49" t="s">
        <v>34</v>
      </c>
      <c r="C49" s="3">
        <v>45627</v>
      </c>
      <c r="D49" s="2">
        <v>0</v>
      </c>
      <c r="E49">
        <v>133.12</v>
      </c>
      <c r="F49">
        <v>1688275480</v>
      </c>
    </row>
    <row r="50" spans="1:21" x14ac:dyDescent="0.25">
      <c r="A50" t="s">
        <v>36</v>
      </c>
      <c r="B50" t="s">
        <v>34</v>
      </c>
      <c r="C50" s="3">
        <v>45658</v>
      </c>
      <c r="D50" s="2">
        <v>0</v>
      </c>
      <c r="E50">
        <v>140.84</v>
      </c>
      <c r="F50">
        <v>1261102340</v>
      </c>
    </row>
    <row r="51" spans="1:21" x14ac:dyDescent="0.25">
      <c r="A51" t="s">
        <v>36</v>
      </c>
      <c r="B51" t="s">
        <v>34</v>
      </c>
      <c r="C51" s="3">
        <v>45689</v>
      </c>
      <c r="D51" s="2">
        <v>0</v>
      </c>
      <c r="E51">
        <v>140.44999999999999</v>
      </c>
      <c r="F51">
        <v>179027490</v>
      </c>
    </row>
    <row r="52" spans="1:21" x14ac:dyDescent="0.25">
      <c r="A52" t="s">
        <v>35</v>
      </c>
      <c r="B52" t="s">
        <v>34</v>
      </c>
      <c r="C52" s="3">
        <v>44958</v>
      </c>
      <c r="D52" s="2">
        <v>0</v>
      </c>
      <c r="E52">
        <v>1.6459999999999999E-2</v>
      </c>
      <c r="F52">
        <v>648765040000</v>
      </c>
      <c r="K52" s="4" t="s">
        <v>46</v>
      </c>
      <c r="L52" s="4"/>
      <c r="M52" s="4"/>
      <c r="O52" s="4" t="s">
        <v>47</v>
      </c>
      <c r="P52" s="4"/>
      <c r="Q52" s="4"/>
      <c r="S52" s="4" t="s">
        <v>48</v>
      </c>
      <c r="T52" s="4"/>
      <c r="U52" s="4"/>
    </row>
    <row r="53" spans="1:21" x14ac:dyDescent="0.25">
      <c r="A53" t="s">
        <v>35</v>
      </c>
      <c r="B53" t="s">
        <v>34</v>
      </c>
      <c r="C53" s="3">
        <v>44986</v>
      </c>
      <c r="D53" s="2">
        <v>0</v>
      </c>
      <c r="E53">
        <v>1.814E-2</v>
      </c>
      <c r="F53">
        <v>2066844030000</v>
      </c>
      <c r="K53" s="1"/>
      <c r="L53" s="1" t="s">
        <v>44</v>
      </c>
      <c r="M53" s="1" t="s">
        <v>45</v>
      </c>
      <c r="O53" s="1"/>
      <c r="P53" s="1" t="s">
        <v>44</v>
      </c>
      <c r="Q53" s="1" t="s">
        <v>45</v>
      </c>
      <c r="S53" s="1"/>
      <c r="T53" s="1" t="s">
        <v>44</v>
      </c>
      <c r="U53" s="1" t="s">
        <v>45</v>
      </c>
    </row>
    <row r="54" spans="1:21" x14ac:dyDescent="0.25">
      <c r="A54" t="s">
        <v>35</v>
      </c>
      <c r="B54" t="s">
        <v>34</v>
      </c>
      <c r="C54" s="3">
        <v>45017</v>
      </c>
      <c r="D54" s="2">
        <v>0</v>
      </c>
      <c r="E54">
        <v>2.222E-2</v>
      </c>
      <c r="F54">
        <v>4687018980000</v>
      </c>
      <c r="K54" s="1" t="s">
        <v>33</v>
      </c>
      <c r="L54" s="1">
        <f>AVERAGE(E2:E26)</f>
        <v>266.69199999999995</v>
      </c>
      <c r="M54" s="1">
        <f>AVERAGE(F2:F26)</f>
        <v>959445147.60000002</v>
      </c>
      <c r="O54" s="1" t="s">
        <v>33</v>
      </c>
      <c r="P54" s="1">
        <f>AVERAGE(E27:E51)</f>
        <v>151.84239999999997</v>
      </c>
      <c r="Q54" s="1">
        <f>AVERAGE(F27:F51)</f>
        <v>827567369.60000002</v>
      </c>
      <c r="S54" s="1" t="s">
        <v>33</v>
      </c>
      <c r="T54" s="1">
        <f>AVERAGE(E52:E76)</f>
        <v>26.779124799999998</v>
      </c>
      <c r="U54" s="1">
        <f>AVERAGE(F52:F76)</f>
        <v>1881455049167.4399</v>
      </c>
    </row>
    <row r="55" spans="1:21" x14ac:dyDescent="0.25">
      <c r="A55" t="s">
        <v>35</v>
      </c>
      <c r="B55" t="s">
        <v>34</v>
      </c>
      <c r="C55" s="3">
        <v>45047</v>
      </c>
      <c r="D55" s="2">
        <v>0</v>
      </c>
      <c r="E55">
        <v>2.2200000000000001E-2</v>
      </c>
      <c r="F55">
        <v>5244308580000</v>
      </c>
      <c r="K55" s="1" t="s">
        <v>28</v>
      </c>
      <c r="L55" s="1" t="e">
        <f>MODE(E2:E26)</f>
        <v>#N/A</v>
      </c>
      <c r="M55" s="1" t="e">
        <f>MODE(F2:F26)</f>
        <v>#N/A</v>
      </c>
      <c r="O55" s="1" t="s">
        <v>28</v>
      </c>
      <c r="P55" s="1" t="e">
        <f>MODE(E27:E51)</f>
        <v>#N/A</v>
      </c>
      <c r="Q55" s="1" t="e">
        <f>MODE(F27:F51)</f>
        <v>#N/A</v>
      </c>
      <c r="S55" s="1" t="s">
        <v>28</v>
      </c>
      <c r="T55" s="1" t="e">
        <f>MODE(E52:E76)</f>
        <v>#N/A</v>
      </c>
      <c r="U55" s="1" t="e">
        <f>MODE(F52:F76)</f>
        <v>#N/A</v>
      </c>
    </row>
    <row r="56" spans="1:21" x14ac:dyDescent="0.25">
      <c r="A56" t="s">
        <v>35</v>
      </c>
      <c r="B56" t="s">
        <v>34</v>
      </c>
      <c r="C56" s="3">
        <v>45078</v>
      </c>
      <c r="D56" s="2">
        <v>0</v>
      </c>
      <c r="E56">
        <v>2.1684999999999999E-2</v>
      </c>
      <c r="F56">
        <v>3657223840000</v>
      </c>
      <c r="K56" s="1" t="s">
        <v>29</v>
      </c>
      <c r="L56" s="1">
        <f>MEDIAN(E2:E26)</f>
        <v>268.49</v>
      </c>
      <c r="M56" s="1">
        <f>MEDIAN(F2:F26)</f>
        <v>911906640</v>
      </c>
      <c r="O56" s="1" t="s">
        <v>29</v>
      </c>
      <c r="P56" s="1">
        <f>MEDIAN(E27:E51)</f>
        <v>159.52000000000001</v>
      </c>
      <c r="Q56" s="1">
        <f>MEDIAN(F27:F51)</f>
        <v>763316520</v>
      </c>
      <c r="S56" s="1" t="s">
        <v>29</v>
      </c>
      <c r="T56" s="1">
        <f>MEDIAN(E52:E76)</f>
        <v>2.4575E-2</v>
      </c>
      <c r="U56" s="1">
        <f>MEDIAN(F52:F76)</f>
        <v>1878579800000</v>
      </c>
    </row>
    <row r="57" spans="1:21" x14ac:dyDescent="0.25">
      <c r="A57" t="s">
        <v>35</v>
      </c>
      <c r="B57" t="s">
        <v>34</v>
      </c>
      <c r="C57" s="3">
        <v>45108</v>
      </c>
      <c r="D57" s="2">
        <v>0</v>
      </c>
      <c r="E57">
        <v>2.5815000000000001E-2</v>
      </c>
      <c r="F57">
        <v>3099201000000</v>
      </c>
      <c r="K57" s="1" t="s">
        <v>30</v>
      </c>
      <c r="L57" s="1">
        <f>GEOMEAN(E2:E26)</f>
        <v>264.52550123956553</v>
      </c>
      <c r="M57" s="1">
        <f>GEOMEAN(F2:F26)</f>
        <v>854884937.80220962</v>
      </c>
      <c r="O57" s="1" t="s">
        <v>30</v>
      </c>
      <c r="P57" s="1">
        <f>GEOMEAN(E27:E51)</f>
        <v>150.55570825325327</v>
      </c>
      <c r="Q57" s="1">
        <f>GEOMEAN(F27:F51)</f>
        <v>698608357.29392004</v>
      </c>
      <c r="S57" s="1" t="s">
        <v>30</v>
      </c>
      <c r="T57" s="1">
        <f>GEOMEAN(E52:E76)</f>
        <v>0.31315919460337438</v>
      </c>
      <c r="U57" s="1">
        <f>GEOMEAN(F52:F76)</f>
        <v>217470639623.23059</v>
      </c>
    </row>
    <row r="58" spans="1:21" x14ac:dyDescent="0.25">
      <c r="A58" t="s">
        <v>35</v>
      </c>
      <c r="B58" t="s">
        <v>34</v>
      </c>
      <c r="C58" s="3">
        <v>45139</v>
      </c>
      <c r="D58" s="2">
        <v>0</v>
      </c>
      <c r="E58">
        <v>2.8825E-2</v>
      </c>
      <c r="F58">
        <v>4868796370000</v>
      </c>
      <c r="K58" s="1" t="s">
        <v>31</v>
      </c>
      <c r="L58" s="1">
        <f>HARMEAN(E2:E26)</f>
        <v>262.10478521006792</v>
      </c>
      <c r="M58" s="1">
        <f>HARMEAN(F2:F26)</f>
        <v>665253311.68061364</v>
      </c>
      <c r="O58" s="1" t="s">
        <v>31</v>
      </c>
      <c r="P58" s="1">
        <f>HARMEAN(E27:E51)</f>
        <v>149.22346242013873</v>
      </c>
      <c r="Q58" s="1">
        <f>HARMEAN(F27:F51)</f>
        <v>578808885.80406427</v>
      </c>
      <c r="S58" s="1" t="s">
        <v>31</v>
      </c>
      <c r="T58" s="1">
        <f>HARMEAN(E52:E76)</f>
        <v>3.2997152205177314E-2</v>
      </c>
      <c r="U58" s="1">
        <f>HARMEAN(F52:F76)</f>
        <v>1391604529.8516514</v>
      </c>
    </row>
    <row r="59" spans="1:21" x14ac:dyDescent="0.25">
      <c r="A59" t="s">
        <v>35</v>
      </c>
      <c r="B59" t="s">
        <v>34</v>
      </c>
      <c r="C59" s="3">
        <v>45170</v>
      </c>
      <c r="D59" s="2">
        <v>0</v>
      </c>
      <c r="E59">
        <v>2.5700000000000001E-2</v>
      </c>
      <c r="F59">
        <v>2907808570000</v>
      </c>
    </row>
    <row r="60" spans="1:21" x14ac:dyDescent="0.25">
      <c r="A60" t="s">
        <v>35</v>
      </c>
      <c r="B60" t="s">
        <v>34</v>
      </c>
      <c r="C60" s="3">
        <v>45200</v>
      </c>
      <c r="D60" s="2">
        <v>0</v>
      </c>
      <c r="E60">
        <v>2.5315000000000001E-2</v>
      </c>
      <c r="F60">
        <v>2042489010000</v>
      </c>
    </row>
    <row r="61" spans="1:21" x14ac:dyDescent="0.25">
      <c r="A61" t="s">
        <v>35</v>
      </c>
      <c r="B61" t="s">
        <v>34</v>
      </c>
      <c r="C61" s="3">
        <v>45231</v>
      </c>
      <c r="D61" s="2">
        <v>0</v>
      </c>
      <c r="E61">
        <v>2.3885E-2</v>
      </c>
      <c r="F61">
        <v>1392555110000</v>
      </c>
    </row>
    <row r="62" spans="1:21" x14ac:dyDescent="0.25">
      <c r="A62" t="s">
        <v>35</v>
      </c>
      <c r="B62" t="s">
        <v>34</v>
      </c>
      <c r="C62" s="3">
        <v>45261</v>
      </c>
      <c r="D62" s="2">
        <v>0</v>
      </c>
      <c r="E62">
        <v>2.2679999999999999E-2</v>
      </c>
      <c r="F62">
        <v>1878579800000</v>
      </c>
    </row>
    <row r="63" spans="1:21" x14ac:dyDescent="0.25">
      <c r="A63" t="s">
        <v>35</v>
      </c>
      <c r="B63" t="s">
        <v>34</v>
      </c>
      <c r="C63" s="3">
        <v>45292</v>
      </c>
      <c r="D63" s="2">
        <v>0</v>
      </c>
      <c r="E63">
        <v>2.4575E-2</v>
      </c>
      <c r="F63">
        <v>1693390250000</v>
      </c>
    </row>
    <row r="64" spans="1:21" x14ac:dyDescent="0.25">
      <c r="A64" t="s">
        <v>35</v>
      </c>
      <c r="B64" t="s">
        <v>34</v>
      </c>
      <c r="C64" s="3">
        <v>45323</v>
      </c>
      <c r="D64" s="2">
        <v>0</v>
      </c>
      <c r="E64">
        <v>2.3425000000000001E-2</v>
      </c>
      <c r="F64">
        <v>2662986070000</v>
      </c>
    </row>
    <row r="65" spans="1:6" x14ac:dyDescent="0.25">
      <c r="A65" t="s">
        <v>35</v>
      </c>
      <c r="B65" t="s">
        <v>34</v>
      </c>
      <c r="C65" s="3">
        <v>45352</v>
      </c>
      <c r="D65" s="2">
        <v>0</v>
      </c>
      <c r="E65">
        <v>2.2925000000000001E-2</v>
      </c>
      <c r="F65">
        <v>1725155340000</v>
      </c>
    </row>
    <row r="66" spans="1:6" x14ac:dyDescent="0.25">
      <c r="A66" t="s">
        <v>35</v>
      </c>
      <c r="B66" t="s">
        <v>34</v>
      </c>
      <c r="C66" s="3">
        <v>45383</v>
      </c>
      <c r="D66" s="2">
        <v>0</v>
      </c>
      <c r="E66">
        <v>2.3365E-2</v>
      </c>
      <c r="F66">
        <v>2353420290000</v>
      </c>
    </row>
    <row r="67" spans="1:6" x14ac:dyDescent="0.25">
      <c r="A67" t="s">
        <v>35</v>
      </c>
      <c r="B67" t="s">
        <v>34</v>
      </c>
      <c r="C67" s="3">
        <v>45413</v>
      </c>
      <c r="D67" s="2">
        <v>0</v>
      </c>
      <c r="E67">
        <v>1.9765000000000001E-2</v>
      </c>
      <c r="F67">
        <v>2176922940000</v>
      </c>
    </row>
    <row r="68" spans="1:6" x14ac:dyDescent="0.25">
      <c r="A68" t="s">
        <v>35</v>
      </c>
      <c r="B68" t="s">
        <v>34</v>
      </c>
      <c r="C68" s="3">
        <v>45444</v>
      </c>
      <c r="D68" s="2">
        <v>0</v>
      </c>
      <c r="E68">
        <v>2.1139999999999999E-2</v>
      </c>
      <c r="F68">
        <v>3251499430000</v>
      </c>
    </row>
    <row r="69" spans="1:6" x14ac:dyDescent="0.25">
      <c r="A69" t="s">
        <v>35</v>
      </c>
      <c r="B69" t="s">
        <v>34</v>
      </c>
      <c r="C69" s="3">
        <v>45474</v>
      </c>
      <c r="D69" s="2">
        <v>0</v>
      </c>
      <c r="E69">
        <v>97.82</v>
      </c>
      <c r="F69">
        <v>675206615492</v>
      </c>
    </row>
    <row r="70" spans="1:6" x14ac:dyDescent="0.25">
      <c r="A70" t="s">
        <v>35</v>
      </c>
      <c r="B70" t="s">
        <v>34</v>
      </c>
      <c r="C70" s="3">
        <v>45505</v>
      </c>
      <c r="D70" s="2">
        <v>0</v>
      </c>
      <c r="E70">
        <v>91.48</v>
      </c>
      <c r="F70">
        <v>687373348</v>
      </c>
    </row>
    <row r="71" spans="1:6" x14ac:dyDescent="0.25">
      <c r="A71" t="s">
        <v>35</v>
      </c>
      <c r="B71" t="s">
        <v>34</v>
      </c>
      <c r="C71" s="3">
        <v>45536</v>
      </c>
      <c r="D71" s="2">
        <v>0</v>
      </c>
      <c r="E71">
        <v>89.03</v>
      </c>
      <c r="F71">
        <v>672660053</v>
      </c>
    </row>
    <row r="72" spans="1:6" x14ac:dyDescent="0.25">
      <c r="A72" t="s">
        <v>35</v>
      </c>
      <c r="B72" t="s">
        <v>34</v>
      </c>
      <c r="C72" s="3">
        <v>45566</v>
      </c>
      <c r="D72" s="2">
        <v>0</v>
      </c>
      <c r="E72">
        <v>75.25</v>
      </c>
      <c r="F72">
        <v>651864076</v>
      </c>
    </row>
    <row r="73" spans="1:6" x14ac:dyDescent="0.25">
      <c r="A73" t="s">
        <v>35</v>
      </c>
      <c r="B73" t="s">
        <v>34</v>
      </c>
      <c r="C73" s="3">
        <v>45597</v>
      </c>
      <c r="D73" s="2">
        <v>0</v>
      </c>
      <c r="E73">
        <v>69.5</v>
      </c>
      <c r="F73">
        <v>724739981</v>
      </c>
    </row>
    <row r="74" spans="1:6" x14ac:dyDescent="0.25">
      <c r="A74" t="s">
        <v>35</v>
      </c>
      <c r="B74" t="s">
        <v>34</v>
      </c>
      <c r="C74" s="3">
        <v>45627</v>
      </c>
      <c r="D74" s="2">
        <v>0</v>
      </c>
      <c r="E74">
        <v>80.03</v>
      </c>
      <c r="F74">
        <v>696875988</v>
      </c>
    </row>
    <row r="75" spans="1:6" x14ac:dyDescent="0.25">
      <c r="A75" t="s">
        <v>35</v>
      </c>
      <c r="B75" t="s">
        <v>34</v>
      </c>
      <c r="C75" s="3">
        <v>45658</v>
      </c>
      <c r="D75" s="2">
        <v>0</v>
      </c>
      <c r="E75">
        <v>83.89</v>
      </c>
      <c r="F75">
        <v>662220048</v>
      </c>
    </row>
    <row r="76" spans="1:6" x14ac:dyDescent="0.25">
      <c r="A76" t="s">
        <v>35</v>
      </c>
      <c r="B76" t="s">
        <v>34</v>
      </c>
      <c r="C76" s="3">
        <v>45689</v>
      </c>
      <c r="D76" s="2">
        <v>0</v>
      </c>
      <c r="E76">
        <v>82.09</v>
      </c>
      <c r="F76">
        <v>109230200</v>
      </c>
    </row>
  </sheetData>
  <mergeCells count="3">
    <mergeCell ref="K52:M52"/>
    <mergeCell ref="O52:Q52"/>
    <mergeCell ref="S52:U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 Александр Николаевич</dc:creator>
  <cp:lastModifiedBy>Aknas Macefg</cp:lastModifiedBy>
  <dcterms:created xsi:type="dcterms:W3CDTF">2025-02-06T07:15:41Z</dcterms:created>
  <dcterms:modified xsi:type="dcterms:W3CDTF">2025-02-12T22:29:09Z</dcterms:modified>
</cp:coreProperties>
</file>