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lexm\Desktop\Рабочая папка\ITiABD\ОДиМТР\"/>
    </mc:Choice>
  </mc:AlternateContent>
  <xr:revisionPtr revIDLastSave="0" documentId="13_ncr:1_{31B18C13-D880-46F4-BB46-4A20441035E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Лист1" sheetId="2" r:id="rId1"/>
  </sheets>
  <definedNames>
    <definedName name="solver_adj" localSheetId="0" hidden="1">Лист1!$B$61:$C$61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Лист1!$B$61:$C$61</definedName>
    <definedName name="solver_lhs2" localSheetId="0" hidden="1">Лист1!$B$65</definedName>
    <definedName name="solver_lhs3" localSheetId="0" hidden="1">Лист1!$B$51</definedName>
    <definedName name="solver_lhs4" localSheetId="0" hidden="1">Лист1!$B$52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Лист1!$B$63</definedName>
    <definedName name="solver_pre" localSheetId="0" hidden="1">0.00000001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0</definedName>
    <definedName name="solver_rhs2" localSheetId="0" hidden="1">100</definedName>
    <definedName name="solver_rhs3" localSheetId="0" hidden="1">8</definedName>
    <definedName name="solver_rhs4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1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2" l="1"/>
  <c r="B63" i="2"/>
  <c r="B52" i="2"/>
  <c r="B51" i="2"/>
  <c r="B50" i="2"/>
  <c r="B48" i="2"/>
  <c r="B39" i="2"/>
  <c r="B37" i="2"/>
  <c r="B28" i="2"/>
  <c r="B26" i="2"/>
  <c r="C18" i="2" l="1"/>
  <c r="C15" i="2"/>
  <c r="C12" i="2"/>
  <c r="C8" i="2"/>
  <c r="C5" i="2"/>
</calcChain>
</file>

<file path=xl/sharedStrings.xml><?xml version="1.0" encoding="utf-8"?>
<sst xmlns="http://schemas.openxmlformats.org/spreadsheetml/2006/main" count="61" uniqueCount="33">
  <si>
    <t>x</t>
  </si>
  <si>
    <t>f(x)</t>
  </si>
  <si>
    <t>Задание 1</t>
  </si>
  <si>
    <t>а)</t>
  </si>
  <si>
    <t>б)</t>
  </si>
  <si>
    <t>Задание 2</t>
  </si>
  <si>
    <t>h</t>
  </si>
  <si>
    <t>r</t>
  </si>
  <si>
    <t>r,h</t>
  </si>
  <si>
    <t>&gt;=0</t>
  </si>
  <si>
    <t>S(h,r)</t>
  </si>
  <si>
    <t>V(h,r)</t>
  </si>
  <si>
    <t>=</t>
  </si>
  <si>
    <t>-&gt;</t>
  </si>
  <si>
    <t>min</t>
  </si>
  <si>
    <t>y</t>
  </si>
  <si>
    <t>z</t>
  </si>
  <si>
    <t>S(x,y,z)</t>
  </si>
  <si>
    <t>V(x,y,z)</t>
  </si>
  <si>
    <t>x,y,z</t>
  </si>
  <si>
    <t>&gt;=</t>
  </si>
  <si>
    <t>Задание 3</t>
  </si>
  <si>
    <t>R(x,y)</t>
  </si>
  <si>
    <t>max</t>
  </si>
  <si>
    <t>v1</t>
  </si>
  <si>
    <t>v2</t>
  </si>
  <si>
    <t>x,y</t>
  </si>
  <si>
    <t>&lt;=</t>
  </si>
  <si>
    <t>V3</t>
  </si>
  <si>
    <t>Ответ:</t>
  </si>
  <si>
    <t>макс прибыль</t>
  </si>
  <si>
    <t>Задание 4</t>
  </si>
  <si>
    <t>Задание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</si>
</sst>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829D-7B24-4D7A-9029-BAC66D6DCF6B}">
  <dimension ref="A2:D71"/>
  <sheetViews>
    <sheetView tabSelected="1" topLeftCell="A58" workbookViewId="0">
      <selection activeCell="C74" sqref="C74"/>
    </sheetView>
  </sheetViews>
  <sheetFormatPr defaultRowHeight="14.4" x14ac:dyDescent="0.3"/>
  <cols>
    <col min="2" max="2" width="13.109375" bestFit="1" customWidth="1"/>
    <col min="3" max="3" width="12.6640625" bestFit="1" customWidth="1"/>
  </cols>
  <sheetData>
    <row r="2" spans="1:3" x14ac:dyDescent="0.3">
      <c r="A2" t="s">
        <v>2</v>
      </c>
    </row>
    <row r="3" spans="1:3" x14ac:dyDescent="0.3">
      <c r="A3" t="s">
        <v>3</v>
      </c>
    </row>
    <row r="4" spans="1:3" x14ac:dyDescent="0.3">
      <c r="B4" t="s">
        <v>0</v>
      </c>
      <c r="C4" s="1">
        <v>2.0000031821113566</v>
      </c>
    </row>
    <row r="5" spans="1:3" x14ac:dyDescent="0.3">
      <c r="B5" t="s">
        <v>1</v>
      </c>
      <c r="C5">
        <f>2*C4^2 +2*C4-12</f>
        <v>3.1821133818610292E-5</v>
      </c>
    </row>
    <row r="7" spans="1:3" x14ac:dyDescent="0.3">
      <c r="B7" t="s">
        <v>0</v>
      </c>
      <c r="C7" s="1">
        <v>-3.0000008093641974</v>
      </c>
    </row>
    <row r="8" spans="1:3" x14ac:dyDescent="0.3">
      <c r="B8" t="s">
        <v>1</v>
      </c>
      <c r="C8">
        <f>2*C7^2 +2*C7-12</f>
        <v>8.0936432844680439E-6</v>
      </c>
    </row>
    <row r="10" spans="1:3" x14ac:dyDescent="0.3">
      <c r="A10" t="s">
        <v>4</v>
      </c>
    </row>
    <row r="11" spans="1:3" x14ac:dyDescent="0.3">
      <c r="B11" t="s">
        <v>0</v>
      </c>
      <c r="C11" s="1">
        <v>0.99999173168858868</v>
      </c>
    </row>
    <row r="12" spans="1:3" x14ac:dyDescent="0.3">
      <c r="B12" t="s">
        <v>1</v>
      </c>
      <c r="C12">
        <f>C11^3-6*C11^2+11*C11-6</f>
        <v>-1.6536827919466646E-5</v>
      </c>
    </row>
    <row r="14" spans="1:3" x14ac:dyDescent="0.3">
      <c r="B14" t="s">
        <v>0</v>
      </c>
      <c r="C14" s="1">
        <v>0.9999491558793403</v>
      </c>
    </row>
    <row r="15" spans="1:3" x14ac:dyDescent="0.3">
      <c r="B15" t="s">
        <v>1</v>
      </c>
      <c r="C15">
        <f>C14^3-6*C14^2+11*C14-6</f>
        <v>-1.0169599682363639E-4</v>
      </c>
    </row>
    <row r="17" spans="1:4" x14ac:dyDescent="0.3">
      <c r="B17" t="s">
        <v>0</v>
      </c>
      <c r="C17" s="1">
        <v>3.0000534992243777</v>
      </c>
    </row>
    <row r="18" spans="1:4" x14ac:dyDescent="0.3">
      <c r="B18" t="s">
        <v>1</v>
      </c>
      <c r="C18">
        <f>C17^3-6*C17^2+11*C17-6</f>
        <v>1.0700703541033363E-4</v>
      </c>
    </row>
    <row r="21" spans="1:4" x14ac:dyDescent="0.3">
      <c r="A21" t="s">
        <v>5</v>
      </c>
    </row>
    <row r="22" spans="1:4" x14ac:dyDescent="0.3">
      <c r="A22" t="s">
        <v>3</v>
      </c>
    </row>
    <row r="23" spans="1:4" x14ac:dyDescent="0.3">
      <c r="B23" t="s">
        <v>6</v>
      </c>
      <c r="C23" t="s">
        <v>7</v>
      </c>
    </row>
    <row r="24" spans="1:4" x14ac:dyDescent="0.3">
      <c r="B24" s="2">
        <v>0.28999999999999998</v>
      </c>
      <c r="C24" s="2">
        <v>0.15</v>
      </c>
    </row>
    <row r="26" spans="1:4" x14ac:dyDescent="0.3">
      <c r="A26" t="s">
        <v>10</v>
      </c>
      <c r="B26" s="4">
        <f>2*PI()*C24*(C24+B24)</f>
        <v>0.41469023027385266</v>
      </c>
      <c r="C26" s="3" t="s">
        <v>13</v>
      </c>
      <c r="D26" t="s">
        <v>14</v>
      </c>
    </row>
    <row r="28" spans="1:4" x14ac:dyDescent="0.3">
      <c r="A28" t="s">
        <v>11</v>
      </c>
      <c r="B28" s="5">
        <f>PI()*C24^2*B24</f>
        <v>2.04988920646734E-2</v>
      </c>
      <c r="C28" s="3" t="s">
        <v>12</v>
      </c>
      <c r="D28" s="5">
        <v>0.02</v>
      </c>
    </row>
    <row r="30" spans="1:4" x14ac:dyDescent="0.3">
      <c r="A30" t="s">
        <v>8</v>
      </c>
      <c r="B30" t="s">
        <v>9</v>
      </c>
    </row>
    <row r="33" spans="1:4" x14ac:dyDescent="0.3">
      <c r="A33" t="s">
        <v>4</v>
      </c>
    </row>
    <row r="34" spans="1:4" x14ac:dyDescent="0.3">
      <c r="B34" t="s">
        <v>0</v>
      </c>
      <c r="C34" t="s">
        <v>15</v>
      </c>
      <c r="D34" t="s">
        <v>16</v>
      </c>
    </row>
    <row r="35" spans="1:4" x14ac:dyDescent="0.3">
      <c r="B35" s="2">
        <v>0.271439257787012</v>
      </c>
      <c r="C35" s="2">
        <v>0.27143925778701161</v>
      </c>
      <c r="D35" s="2">
        <v>0.27143925778701178</v>
      </c>
    </row>
    <row r="37" spans="1:4" x14ac:dyDescent="0.3">
      <c r="A37" t="s">
        <v>17</v>
      </c>
      <c r="B37" s="4">
        <f>2*(B35*C35+B35*D35+D35*C35)</f>
        <v>0.44207562400778305</v>
      </c>
      <c r="C37" t="s">
        <v>14</v>
      </c>
    </row>
    <row r="39" spans="1:4" x14ac:dyDescent="0.3">
      <c r="A39" t="s">
        <v>18</v>
      </c>
      <c r="B39" s="5">
        <f>B35*C35*D35</f>
        <v>1.9999446544400456E-2</v>
      </c>
      <c r="C39" s="3" t="s">
        <v>12</v>
      </c>
      <c r="D39" s="5">
        <v>0.02</v>
      </c>
    </row>
    <row r="41" spans="1:4" x14ac:dyDescent="0.3">
      <c r="A41" t="s">
        <v>19</v>
      </c>
      <c r="B41" t="s">
        <v>20</v>
      </c>
      <c r="C41">
        <v>0</v>
      </c>
    </row>
    <row r="44" spans="1:4" x14ac:dyDescent="0.3">
      <c r="A44" t="s">
        <v>21</v>
      </c>
    </row>
    <row r="45" spans="1:4" x14ac:dyDescent="0.3">
      <c r="B45" t="s">
        <v>0</v>
      </c>
      <c r="C45" t="s">
        <v>15</v>
      </c>
    </row>
    <row r="46" spans="1:4" x14ac:dyDescent="0.3">
      <c r="B46" s="2">
        <v>3</v>
      </c>
      <c r="C46" s="2">
        <v>2</v>
      </c>
    </row>
    <row r="48" spans="1:4" x14ac:dyDescent="0.3">
      <c r="A48" t="s">
        <v>22</v>
      </c>
      <c r="B48" s="4">
        <f>3*B46+2*C46</f>
        <v>13</v>
      </c>
      <c r="C48" t="s">
        <v>23</v>
      </c>
    </row>
    <row r="50" spans="1:4" x14ac:dyDescent="0.3">
      <c r="A50" t="s">
        <v>24</v>
      </c>
      <c r="B50" s="5">
        <f>1*B46+2*C46</f>
        <v>7</v>
      </c>
      <c r="C50" t="s">
        <v>27</v>
      </c>
      <c r="D50" s="5">
        <v>7</v>
      </c>
    </row>
    <row r="51" spans="1:4" x14ac:dyDescent="0.3">
      <c r="A51" t="s">
        <v>25</v>
      </c>
      <c r="B51" s="5">
        <f>2*B46+C46</f>
        <v>8</v>
      </c>
      <c r="C51" t="s">
        <v>27</v>
      </c>
      <c r="D51" s="5">
        <v>8</v>
      </c>
    </row>
    <row r="52" spans="1:4" x14ac:dyDescent="0.3">
      <c r="A52" t="s">
        <v>28</v>
      </c>
      <c r="B52" s="5">
        <f>0*B46+C46</f>
        <v>2</v>
      </c>
      <c r="C52" t="s">
        <v>27</v>
      </c>
      <c r="D52" s="5">
        <v>3</v>
      </c>
    </row>
    <row r="53" spans="1:4" x14ac:dyDescent="0.3">
      <c r="A53" t="s">
        <v>26</v>
      </c>
      <c r="B53" t="s">
        <v>20</v>
      </c>
      <c r="C53">
        <v>0</v>
      </c>
    </row>
    <row r="56" spans="1:4" x14ac:dyDescent="0.3">
      <c r="A56" t="s">
        <v>29</v>
      </c>
      <c r="B56" t="s">
        <v>30</v>
      </c>
      <c r="C56">
        <v>13000</v>
      </c>
    </row>
    <row r="59" spans="1:4" x14ac:dyDescent="0.3">
      <c r="A59" t="s">
        <v>31</v>
      </c>
    </row>
    <row r="60" spans="1:4" x14ac:dyDescent="0.3">
      <c r="B60" t="s">
        <v>0</v>
      </c>
      <c r="C60" t="s">
        <v>15</v>
      </c>
    </row>
    <row r="61" spans="1:4" x14ac:dyDescent="0.3">
      <c r="B61" s="2">
        <v>3.3333333333333335</v>
      </c>
      <c r="C61" s="2">
        <v>0</v>
      </c>
    </row>
    <row r="63" spans="1:4" x14ac:dyDescent="0.3">
      <c r="A63" t="s">
        <v>22</v>
      </c>
      <c r="B63" s="4">
        <f>20*B61+10*C61</f>
        <v>66.666666666666671</v>
      </c>
      <c r="C63" t="s">
        <v>23</v>
      </c>
    </row>
    <row r="65" spans="1:4" x14ac:dyDescent="0.3">
      <c r="A65" t="s">
        <v>24</v>
      </c>
      <c r="B65" s="5">
        <f>30*B61+20*C61</f>
        <v>100</v>
      </c>
      <c r="C65" t="s">
        <v>27</v>
      </c>
      <c r="D65" s="5">
        <v>100</v>
      </c>
    </row>
    <row r="66" spans="1:4" x14ac:dyDescent="0.3">
      <c r="A66" t="s">
        <v>26</v>
      </c>
      <c r="B66" t="s">
        <v>20</v>
      </c>
      <c r="C66">
        <v>0</v>
      </c>
      <c r="D66" s="6"/>
    </row>
    <row r="68" spans="1:4" x14ac:dyDescent="0.3">
      <c r="A68" t="s">
        <v>29</v>
      </c>
      <c r="B68" t="s">
        <v>30</v>
      </c>
      <c r="C68">
        <v>13000</v>
      </c>
    </row>
    <row r="71" spans="1:4" x14ac:dyDescent="0.3">
      <c r="A7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cp:lastModifiedBy>Aknas Macefg</cp:lastModifiedBy>
  <dcterms:created xsi:type="dcterms:W3CDTF">2015-06-05T18:17:20Z</dcterms:created>
  <dcterms:modified xsi:type="dcterms:W3CDTF">2025-02-27T08:35:41Z</dcterms:modified>
</cp:coreProperties>
</file>