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nd\Documents\"/>
    </mc:Choice>
  </mc:AlternateContent>
  <xr:revisionPtr revIDLastSave="0" documentId="13_ncr:1_{5B220F40-08BB-4D03-9BB8-6D88066A7465}" xr6:coauthVersionLast="47" xr6:coauthVersionMax="47" xr10:uidLastSave="{00000000-0000-0000-0000-000000000000}"/>
  <bookViews>
    <workbookView xWindow="29400" yWindow="1080" windowWidth="26925" windowHeight="12855" xr2:uid="{C1BF1E84-95D8-49F7-8385-5ABE16272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9" i="1" l="1"/>
  <c r="G109" i="1"/>
  <c r="M147" i="1"/>
  <c r="M146" i="1"/>
  <c r="M145" i="1"/>
  <c r="L147" i="1"/>
  <c r="L146" i="1"/>
  <c r="L145" i="1"/>
  <c r="K147" i="1"/>
  <c r="K146" i="1"/>
  <c r="K145" i="1"/>
  <c r="H147" i="1"/>
  <c r="H146" i="1"/>
  <c r="H145" i="1"/>
  <c r="G147" i="1"/>
  <c r="G146" i="1"/>
  <c r="G145" i="1"/>
  <c r="K140" i="1"/>
  <c r="F140" i="1"/>
  <c r="G140" i="1"/>
  <c r="H140" i="1"/>
  <c r="F141" i="1"/>
  <c r="G141" i="1"/>
  <c r="H141" i="1"/>
  <c r="G139" i="1"/>
  <c r="H139" i="1"/>
  <c r="L140" i="1"/>
  <c r="M140" i="1"/>
  <c r="K141" i="1"/>
  <c r="L141" i="1"/>
  <c r="M141" i="1"/>
  <c r="L139" i="1"/>
  <c r="M139" i="1"/>
  <c r="K139" i="1"/>
  <c r="G120" i="1"/>
  <c r="L113" i="1"/>
  <c r="L120" i="1"/>
  <c r="L127" i="1"/>
  <c r="G127" i="1"/>
  <c r="L124" i="1"/>
  <c r="L123" i="1"/>
  <c r="L117" i="1"/>
  <c r="L116" i="1"/>
  <c r="G124" i="1"/>
  <c r="G125" i="1"/>
  <c r="G126" i="1"/>
  <c r="G123" i="1"/>
  <c r="G117" i="1"/>
  <c r="G118" i="1"/>
  <c r="G119" i="1"/>
  <c r="G116" i="1"/>
  <c r="L110" i="1"/>
  <c r="L109" i="1"/>
  <c r="G112" i="1"/>
  <c r="G113" i="1" s="1"/>
  <c r="G111" i="1"/>
  <c r="G110" i="1"/>
  <c r="E103" i="1"/>
  <c r="J103" i="1"/>
  <c r="F145" i="1" l="1"/>
  <c r="F146" i="1"/>
  <c r="F147" i="1"/>
</calcChain>
</file>

<file path=xl/sharedStrings.xml><?xml version="1.0" encoding="utf-8"?>
<sst xmlns="http://schemas.openxmlformats.org/spreadsheetml/2006/main" count="164" uniqueCount="38">
  <si>
    <t>2vCPU/10GB</t>
  </si>
  <si>
    <t>4vCPU/20GB</t>
  </si>
  <si>
    <t>6vCPU/30GB</t>
  </si>
  <si>
    <t>Azure NOPM</t>
  </si>
  <si>
    <t>2vCPU/8GB</t>
  </si>
  <si>
    <t>4vCPU/16GB</t>
  </si>
  <si>
    <t>6vCPU/24GB</t>
  </si>
  <si>
    <t>Google NOPM</t>
  </si>
  <si>
    <t>Azure TPM</t>
  </si>
  <si>
    <t>Google TPM</t>
  </si>
  <si>
    <t>Azure</t>
  </si>
  <si>
    <t>Google</t>
  </si>
  <si>
    <t>NOPM 6vCPU</t>
  </si>
  <si>
    <t>NOPM 2vCPU</t>
  </si>
  <si>
    <t>NOPM 4vCPU</t>
  </si>
  <si>
    <t>TPM 6vCPU</t>
  </si>
  <si>
    <t>TPM 4vCPU</t>
  </si>
  <si>
    <t>TPM 2vCPU</t>
  </si>
  <si>
    <t xml:space="preserve">Google </t>
  </si>
  <si>
    <t>per hour</t>
  </si>
  <si>
    <t>storage gb</t>
  </si>
  <si>
    <t>core #</t>
  </si>
  <si>
    <t>mem gb</t>
  </si>
  <si>
    <t>core lic #</t>
  </si>
  <si>
    <t>machine 1</t>
  </si>
  <si>
    <t>PRICE/HOUR</t>
  </si>
  <si>
    <t>machine 2</t>
  </si>
  <si>
    <t>machine 3</t>
  </si>
  <si>
    <t>Azure Transactions per hour</t>
  </si>
  <si>
    <t>Google Transactions per hour</t>
  </si>
  <si>
    <t>Azure Transactions / Dollar</t>
  </si>
  <si>
    <t>Google Transactions / Dollar</t>
  </si>
  <si>
    <t>8 VU's / 40 Warehouses</t>
  </si>
  <si>
    <t>2vCPU</t>
  </si>
  <si>
    <t>4vCPU</t>
  </si>
  <si>
    <t>6vCPU</t>
  </si>
  <si>
    <t>2 VU's / 10 Warehouses</t>
  </si>
  <si>
    <t>4 VU's / 20 Warehouses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</si>
</sst>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NOPM:</a:t>
            </a:r>
            <a:r>
              <a:rPr lang="da-DK" baseline="0"/>
              <a:t> </a:t>
            </a:r>
            <a:r>
              <a:rPr lang="da-DK"/>
              <a:t>Azure SQL Database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2 VU's / 10 Warehouses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Sheet1!$F$3:$H$3</c:f>
              <c:strCache>
                <c:ptCount val="3"/>
                <c:pt idx="0">
                  <c:v>2vCPU/10GB</c:v>
                </c:pt>
                <c:pt idx="1">
                  <c:v>4vCPU/20GB</c:v>
                </c:pt>
                <c:pt idx="2">
                  <c:v>6vCPU/30GB</c:v>
                </c:pt>
              </c:strCache>
            </c:strRef>
          </c:cat>
          <c:val>
            <c:numRef>
              <c:f>Sheet1!$F$4:$H$4</c:f>
              <c:numCache>
                <c:formatCode>General</c:formatCode>
                <c:ptCount val="3"/>
                <c:pt idx="0">
                  <c:v>13754</c:v>
                </c:pt>
                <c:pt idx="1">
                  <c:v>12294</c:v>
                </c:pt>
                <c:pt idx="2">
                  <c:v>15283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27-48BD-B807-B1406B779B7A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4 VU's / 20 Warehouses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Sheet1!$F$3:$H$3</c:f>
              <c:strCache>
                <c:ptCount val="3"/>
                <c:pt idx="0">
                  <c:v>2vCPU/10GB</c:v>
                </c:pt>
                <c:pt idx="1">
                  <c:v>4vCPU/20GB</c:v>
                </c:pt>
                <c:pt idx="2">
                  <c:v>6vCPU/30GB</c:v>
                </c:pt>
              </c:strCache>
            </c:strRef>
          </c:cat>
          <c:val>
            <c:numRef>
              <c:f>Sheet1!$F$5:$H$5</c:f>
              <c:numCache>
                <c:formatCode>General</c:formatCode>
                <c:ptCount val="3"/>
                <c:pt idx="0">
                  <c:v>22382</c:v>
                </c:pt>
                <c:pt idx="1">
                  <c:v>22238</c:v>
                </c:pt>
                <c:pt idx="2">
                  <c:v>28801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927-48BD-B807-B1406B779B7A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8 VU's / 40 Warehouses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Sheet1!$F$3:$H$3</c:f>
              <c:strCache>
                <c:ptCount val="3"/>
                <c:pt idx="0">
                  <c:v>2vCPU/10GB</c:v>
                </c:pt>
                <c:pt idx="1">
                  <c:v>4vCPU/20GB</c:v>
                </c:pt>
                <c:pt idx="2">
                  <c:v>6vCPU/30GB</c:v>
                </c:pt>
              </c:strCache>
            </c:strRef>
          </c:cat>
          <c:val>
            <c:numRef>
              <c:f>Sheet1!$F$6:$H$6</c:f>
              <c:numCache>
                <c:formatCode>General</c:formatCode>
                <c:ptCount val="3"/>
                <c:pt idx="0">
                  <c:v>27387</c:v>
                </c:pt>
                <c:pt idx="1">
                  <c:v>39175</c:v>
                </c:pt>
                <c:pt idx="2">
                  <c:v>47752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927-48BD-B807-B1406B779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49696"/>
        <c:axId val="571559296"/>
      </c:barChart>
      <c:catAx>
        <c:axId val="57154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SQL</a:t>
                </a:r>
                <a:r>
                  <a:rPr lang="da-DK" baseline="0"/>
                  <a:t> Server Specifications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59296"/>
        <c:crosses val="autoZero"/>
        <c:auto val="1"/>
        <c:lblAlgn val="ctr"/>
        <c:lblOffset val="100"/>
        <c:noMultiLvlLbl val="0"/>
      </c:catAx>
      <c:valAx>
        <c:axId val="571559296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New</a:t>
                </a:r>
                <a:r>
                  <a:rPr lang="da-DK" baseline="0"/>
                  <a:t> orders per minute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4969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TPM: 6 vCPU's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Sheet1!$F$76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Sheet1!$E$77:$E$79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Sheet1!$F$77:$F$79</c:f>
              <c:numCache>
                <c:formatCode>General</c:formatCode>
                <c:ptCount val="3"/>
                <c:pt idx="0">
                  <c:v>35634</c:v>
                </c:pt>
                <c:pt idx="1">
                  <c:v>67222</c:v>
                </c:pt>
                <c:pt idx="2">
                  <c:v>110594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7C-436D-9EF8-8D51747C1274}"/>
            </c:ext>
          </c:extLst>
        </c:ser>
        <c:ser>
          <c:idx val="1"/>
          <c:order val="1"/>
          <c:tx>
            <c:strRef>
              <c:f>Sheet1!$G$76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Sheet1!$E$77:$E$79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Sheet1!$G$77:$G$79</c:f>
              <c:numCache>
                <c:formatCode>General</c:formatCode>
                <c:ptCount val="3"/>
                <c:pt idx="0">
                  <c:v>36315</c:v>
                </c:pt>
                <c:pt idx="1">
                  <c:v>68720</c:v>
                </c:pt>
                <c:pt idx="2">
                  <c:v>105377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7C-436D-9EF8-8D51747C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81408"/>
        <c:axId val="573971328"/>
      </c:lineChart>
      <c:catAx>
        <c:axId val="5739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Benchmark</a:t>
                </a:r>
                <a:r>
                  <a:rPr lang="da-DK" baseline="0"/>
                  <a:t> Setup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71328"/>
        <c:crosses val="autoZero"/>
        <c:auto val="1"/>
        <c:lblAlgn val="ctr"/>
        <c:lblOffset val="100"/>
        <c:noMultiLvlLbl val="0"/>
      </c:catAx>
      <c:valAx>
        <c:axId val="573971328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Transactions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814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</a:t>
            </a:r>
            <a:r>
              <a:rPr lang="da-DK" baseline="0"/>
              <a:t>ransactions / </a:t>
            </a:r>
            <a:r>
              <a:rPr lang="da-DK"/>
              <a:t>Dollar:</a:t>
            </a:r>
            <a:r>
              <a:rPr lang="da-DK" baseline="0"/>
              <a:t> Google</a:t>
            </a:r>
            <a:endParaRPr lang="da-D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Sheet1!$E$145</c:f>
              <c:strCache>
                <c:ptCount val="1"/>
                <c:pt idx="0">
                  <c:v>2 VU's / 10 Warehouses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Sheet1!$F$144:$H$144</c:f>
              <c:strCache>
                <c:ptCount val="3"/>
                <c:pt idx="0">
                  <c:v>2vCPU/8GB</c:v>
                </c:pt>
                <c:pt idx="1">
                  <c:v>4vCPU/16GB</c:v>
                </c:pt>
                <c:pt idx="2">
                  <c:v>6vCPU/24GB</c:v>
                </c:pt>
              </c:strCache>
            </c:strRef>
          </c:cat>
          <c:val>
            <c:numRef>
              <c:f>Sheet1!$F$145:$H$145</c:f>
              <c:numCache>
                <c:formatCode>General</c:formatCode>
                <c:ptCount val="3"/>
                <c:pt idx="0">
                  <c:v>1816694.160343121</c:v>
                </c:pt>
                <c:pt idx="1">
                  <c:v>1550752.8786536758</c:v>
                </c:pt>
                <c:pt idx="2">
                  <c:v>1040296.0133683457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0F-40BA-B0D6-96205722179D}"/>
            </c:ext>
          </c:extLst>
        </c:ser>
        <c:ser>
          <c:idx val="1"/>
          <c:order val="1"/>
          <c:tx>
            <c:strRef>
              <c:f>Sheet1!$E$146</c:f>
              <c:strCache>
                <c:ptCount val="1"/>
                <c:pt idx="0">
                  <c:v>4 VU's / 20 Warehouses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Sheet1!$F$144:$H$144</c:f>
              <c:strCache>
                <c:ptCount val="3"/>
                <c:pt idx="0">
                  <c:v>2vCPU/8GB</c:v>
                </c:pt>
                <c:pt idx="1">
                  <c:v>4vCPU/16GB</c:v>
                </c:pt>
                <c:pt idx="2">
                  <c:v>6vCPU/24GB</c:v>
                </c:pt>
              </c:strCache>
            </c:strRef>
          </c:cat>
          <c:val>
            <c:numRef>
              <c:f>Sheet1!$F$146:$H$146</c:f>
              <c:numCache>
                <c:formatCode>General</c:formatCode>
                <c:ptCount val="3"/>
                <c:pt idx="0">
                  <c:v>2980732.4315407458</c:v>
                </c:pt>
                <c:pt idx="1">
                  <c:v>2836653.514775747</c:v>
                </c:pt>
                <c:pt idx="2">
                  <c:v>1968584.3876820244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0F-40BA-B0D6-96205722179D}"/>
            </c:ext>
          </c:extLst>
        </c:ser>
        <c:ser>
          <c:idx val="2"/>
          <c:order val="2"/>
          <c:tx>
            <c:strRef>
              <c:f>Sheet1!$E$147</c:f>
              <c:strCache>
                <c:ptCount val="1"/>
                <c:pt idx="0">
                  <c:v>8 VU's / 40 Warehouses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Sheet1!$F$144:$H$144</c:f>
              <c:strCache>
                <c:ptCount val="3"/>
                <c:pt idx="0">
                  <c:v>2vCPU/8GB</c:v>
                </c:pt>
                <c:pt idx="1">
                  <c:v>4vCPU/16GB</c:v>
                </c:pt>
                <c:pt idx="2">
                  <c:v>6vCPU/24GB</c:v>
                </c:pt>
              </c:strCache>
            </c:strRef>
          </c:cat>
          <c:val>
            <c:numRef>
              <c:f>Sheet1!$F$147:$H$147</c:f>
              <c:numCache>
                <c:formatCode>General</c:formatCode>
                <c:ptCount val="3"/>
                <c:pt idx="0">
                  <c:v>3544374.7937974264</c:v>
                </c:pt>
                <c:pt idx="1">
                  <c:v>4221257.750221435</c:v>
                </c:pt>
                <c:pt idx="2">
                  <c:v>3018677.4886607784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0F-40BA-B0D6-962057221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49696"/>
        <c:axId val="571559296"/>
      </c:barChart>
      <c:catAx>
        <c:axId val="57154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SQL</a:t>
                </a:r>
                <a:r>
                  <a:rPr lang="da-DK" baseline="0"/>
                  <a:t> Server Specifications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59296"/>
        <c:crosses val="autoZero"/>
        <c:auto val="1"/>
        <c:lblAlgn val="ctr"/>
        <c:lblOffset val="100"/>
        <c:noMultiLvlLbl val="0"/>
      </c:catAx>
      <c:valAx>
        <c:axId val="571559296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Transactions per</a:t>
                </a:r>
                <a:r>
                  <a:rPr lang="da-DK" baseline="0"/>
                  <a:t> Dollar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49696"/>
        <c:crosses val="autoZero"/>
        <c:crossBetween val="between"/>
        <c:dispUnits>
          <c:builtInUnit val="millions"/>
          <c:dispUnitsLbl/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Transactions / Dollar:</a:t>
            </a:r>
            <a:r>
              <a:rPr lang="da-DK" baseline="0"/>
              <a:t> Azure</a:t>
            </a:r>
            <a:endParaRPr lang="da-D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Sheet1!$J$145</c:f>
              <c:strCache>
                <c:ptCount val="1"/>
                <c:pt idx="0">
                  <c:v>2 VU's / 10 Warehouses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Sheet1!$K$144:$M$144</c:f>
              <c:strCache>
                <c:ptCount val="3"/>
                <c:pt idx="0">
                  <c:v>2vCPU/10GB</c:v>
                </c:pt>
                <c:pt idx="1">
                  <c:v>4vCPU/20GB</c:v>
                </c:pt>
                <c:pt idx="2">
                  <c:v>6vCPU/30GB</c:v>
                </c:pt>
              </c:strCache>
            </c:strRef>
          </c:cat>
          <c:val>
            <c:numRef>
              <c:f>Sheet1!$K$145:$M$145</c:f>
              <c:numCache>
                <c:formatCode>General</c:formatCode>
                <c:ptCount val="3"/>
                <c:pt idx="0">
                  <c:v>2587823.2758620693</c:v>
                </c:pt>
                <c:pt idx="1">
                  <c:v>1167817.6607069741</c:v>
                </c:pt>
                <c:pt idx="2">
                  <c:v>976987.75360994332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C-4ABF-87D6-BF57F9F2749A}"/>
            </c:ext>
          </c:extLst>
        </c:ser>
        <c:ser>
          <c:idx val="1"/>
          <c:order val="1"/>
          <c:tx>
            <c:strRef>
              <c:f>Sheet1!$J$146</c:f>
              <c:strCache>
                <c:ptCount val="1"/>
                <c:pt idx="0">
                  <c:v>4 VU's / 20 Warehouses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Sheet1!$K$144:$M$144</c:f>
              <c:strCache>
                <c:ptCount val="3"/>
                <c:pt idx="0">
                  <c:v>2vCPU/10GB</c:v>
                </c:pt>
                <c:pt idx="1">
                  <c:v>4vCPU/20GB</c:v>
                </c:pt>
                <c:pt idx="2">
                  <c:v>6vCPU/30GB</c:v>
                </c:pt>
              </c:strCache>
            </c:strRef>
          </c:cat>
          <c:val>
            <c:numRef>
              <c:f>Sheet1!$K$146:$M$146</c:f>
              <c:numCache>
                <c:formatCode>General</c:formatCode>
                <c:ptCount val="3"/>
                <c:pt idx="0">
                  <c:v>4207192.8879310349</c:v>
                </c:pt>
                <c:pt idx="1">
                  <c:v>2118793.5034802784</c:v>
                </c:pt>
                <c:pt idx="2">
                  <c:v>1843045.1471394624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C-4ABF-87D6-BF57F9F2749A}"/>
            </c:ext>
          </c:extLst>
        </c:ser>
        <c:ser>
          <c:idx val="2"/>
          <c:order val="2"/>
          <c:tx>
            <c:strRef>
              <c:f>Sheet1!$J$147</c:f>
              <c:strCache>
                <c:ptCount val="1"/>
                <c:pt idx="0">
                  <c:v>8 VU's / 40 Warehouses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Sheet1!$K$144:$M$144</c:f>
              <c:strCache>
                <c:ptCount val="3"/>
                <c:pt idx="0">
                  <c:v>2vCPU/10GB</c:v>
                </c:pt>
                <c:pt idx="1">
                  <c:v>4vCPU/20GB</c:v>
                </c:pt>
                <c:pt idx="2">
                  <c:v>6vCPU/30GB</c:v>
                </c:pt>
              </c:strCache>
            </c:strRef>
          </c:cat>
          <c:val>
            <c:numRef>
              <c:f>Sheet1!$K$147:$M$147</c:f>
              <c:numCache>
                <c:formatCode>General</c:formatCode>
                <c:ptCount val="3"/>
                <c:pt idx="0">
                  <c:v>5141298.4913793104</c:v>
                </c:pt>
                <c:pt idx="1">
                  <c:v>3732496.2467585639</c:v>
                </c:pt>
                <c:pt idx="2">
                  <c:v>3032187.8998354962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1C-4ABF-87D6-BF57F9F2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49696"/>
        <c:axId val="571559296"/>
      </c:barChart>
      <c:catAx>
        <c:axId val="57154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SQL</a:t>
                </a:r>
                <a:r>
                  <a:rPr lang="da-DK" baseline="0"/>
                  <a:t> Server Specifications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59296"/>
        <c:crosses val="autoZero"/>
        <c:auto val="1"/>
        <c:lblAlgn val="ctr"/>
        <c:lblOffset val="100"/>
        <c:noMultiLvlLbl val="0"/>
      </c:catAx>
      <c:valAx>
        <c:axId val="5715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Transactions per</a:t>
                </a:r>
                <a:r>
                  <a:rPr lang="da-DK" baseline="0"/>
                  <a:t> Dollar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49696"/>
        <c:crosses val="autoZero"/>
        <c:crossBetween val="between"/>
        <c:dispUnits>
          <c:builtInUnit val="millions"/>
          <c:dispUnitsLbl/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 </a:t>
            </a:r>
            <a:r>
              <a:rPr lang="en-US" baseline="0"/>
              <a:t>/ Dollar: 2 vCPU's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Sheet1!$F$172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Sheet1!$E$173:$E$175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Sheet1!$F$173:$F$175</c:f>
              <c:numCache>
                <c:formatCode>General</c:formatCode>
                <c:ptCount val="3"/>
                <c:pt idx="0">
                  <c:v>2587823.2758620693</c:v>
                </c:pt>
                <c:pt idx="1">
                  <c:v>4207192.8879310349</c:v>
                </c:pt>
                <c:pt idx="2">
                  <c:v>5141298.4913793104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2-479E-ACFD-6ABA823F46C8}"/>
            </c:ext>
          </c:extLst>
        </c:ser>
        <c:ser>
          <c:idx val="1"/>
          <c:order val="1"/>
          <c:tx>
            <c:strRef>
              <c:f>Sheet1!$G$172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Sheet1!$E$173:$E$175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Sheet1!$G$173:$G$175</c:f>
              <c:numCache>
                <c:formatCode>General</c:formatCode>
                <c:ptCount val="3"/>
                <c:pt idx="0">
                  <c:v>1816694.160343121</c:v>
                </c:pt>
                <c:pt idx="1">
                  <c:v>2980732.4315407458</c:v>
                </c:pt>
                <c:pt idx="2">
                  <c:v>3544374.7937974264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2-479E-ACFD-6ABA823F4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81408"/>
        <c:axId val="573971328"/>
      </c:lineChart>
      <c:catAx>
        <c:axId val="5739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Benchmark</a:t>
                </a:r>
                <a:r>
                  <a:rPr lang="da-DK" baseline="0"/>
                  <a:t> Setup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71328"/>
        <c:crosses val="autoZero"/>
        <c:auto val="1"/>
        <c:lblAlgn val="ctr"/>
        <c:lblOffset val="100"/>
        <c:noMultiLvlLbl val="0"/>
      </c:catAx>
      <c:valAx>
        <c:axId val="5739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Transactions per Dollar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81408"/>
        <c:crosses val="autoZero"/>
        <c:crossBetween val="between"/>
        <c:dispUnits>
          <c:builtInUnit val="millions"/>
          <c:dispUnitsLbl/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Transactions / Dollar: 4 vCPU's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Sheet1!$K$172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Sheet1!$J$173:$J$175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Sheet1!$K$173:$K$175</c:f>
              <c:numCache>
                <c:formatCode>General</c:formatCode>
                <c:ptCount val="3"/>
                <c:pt idx="0">
                  <c:v>1167817.6607069741</c:v>
                </c:pt>
                <c:pt idx="1">
                  <c:v>2118793.5034802784</c:v>
                </c:pt>
                <c:pt idx="2">
                  <c:v>3732496.2467585639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1F-41F5-BDA6-54D316FCB739}"/>
            </c:ext>
          </c:extLst>
        </c:ser>
        <c:ser>
          <c:idx val="1"/>
          <c:order val="1"/>
          <c:tx>
            <c:strRef>
              <c:f>Sheet1!$L$172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Sheet1!$J$173:$J$175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Sheet1!$L$173:$L$175</c:f>
              <c:numCache>
                <c:formatCode>General</c:formatCode>
                <c:ptCount val="3"/>
                <c:pt idx="0">
                  <c:v>1550752.8786536758</c:v>
                </c:pt>
                <c:pt idx="1">
                  <c:v>2836653.514775747</c:v>
                </c:pt>
                <c:pt idx="2">
                  <c:v>4221257.750221435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1F-41F5-BDA6-54D316FCB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81408"/>
        <c:axId val="573971328"/>
      </c:lineChart>
      <c:catAx>
        <c:axId val="5739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Benchmark</a:t>
                </a:r>
                <a:r>
                  <a:rPr lang="da-DK" baseline="0"/>
                  <a:t> Setup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71328"/>
        <c:crosses val="autoZero"/>
        <c:auto val="1"/>
        <c:lblAlgn val="ctr"/>
        <c:lblOffset val="100"/>
        <c:noMultiLvlLbl val="0"/>
      </c:catAx>
      <c:valAx>
        <c:axId val="573971328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Transactions per Dollar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81408"/>
        <c:crosses val="autoZero"/>
        <c:crossBetween val="between"/>
        <c:dispUnits>
          <c:builtInUnit val="millions"/>
          <c:dispUnitsLbl/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Transactions / Dollar: 6 vCPU's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Sheet1!$Q$172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Sheet1!$P$173:$P$175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Sheet1!$Q$173:$Q$175</c:f>
              <c:numCache>
                <c:formatCode>General</c:formatCode>
                <c:ptCount val="3"/>
                <c:pt idx="0">
                  <c:v>976987.75360994332</c:v>
                </c:pt>
                <c:pt idx="1">
                  <c:v>1843045.1471394624</c:v>
                </c:pt>
                <c:pt idx="2">
                  <c:v>3032187.8998354962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B-4B42-BFC4-7BDF7C62A901}"/>
            </c:ext>
          </c:extLst>
        </c:ser>
        <c:ser>
          <c:idx val="1"/>
          <c:order val="1"/>
          <c:tx>
            <c:strRef>
              <c:f>Sheet1!$R$172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Sheet1!$P$173:$P$175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Sheet1!$R$173:$R$175</c:f>
              <c:numCache>
                <c:formatCode>General</c:formatCode>
                <c:ptCount val="3"/>
                <c:pt idx="0">
                  <c:v>1040296.0133683457</c:v>
                </c:pt>
                <c:pt idx="1">
                  <c:v>1968584.3876820244</c:v>
                </c:pt>
                <c:pt idx="2">
                  <c:v>3018677.4886607784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B-4B42-BFC4-7BDF7C62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81408"/>
        <c:axId val="573971328"/>
      </c:lineChart>
      <c:catAx>
        <c:axId val="5739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Benchmark</a:t>
                </a:r>
                <a:r>
                  <a:rPr lang="da-DK" baseline="0"/>
                  <a:t> Setup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71328"/>
        <c:crosses val="autoZero"/>
        <c:auto val="1"/>
        <c:lblAlgn val="ctr"/>
        <c:lblOffset val="100"/>
        <c:noMultiLvlLbl val="0"/>
      </c:catAx>
      <c:valAx>
        <c:axId val="573971328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Transactions per Dollar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81408"/>
        <c:crosses val="autoZero"/>
        <c:crossBetween val="between"/>
        <c:dispUnits>
          <c:builtInUnit val="millions"/>
          <c:dispUnitsLbl/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NOPM:</a:t>
            </a:r>
            <a:r>
              <a:rPr lang="da-DK" baseline="0"/>
              <a:t> </a:t>
            </a:r>
            <a:r>
              <a:rPr lang="da-DK"/>
              <a:t>Google Cloud SQL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2 VU's / 10 Warehouses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Sheet1!$K$3:$M$3</c:f>
              <c:strCache>
                <c:ptCount val="3"/>
                <c:pt idx="0">
                  <c:v>2vCPU/8GB</c:v>
                </c:pt>
                <c:pt idx="1">
                  <c:v>4vCPU/16GB</c:v>
                </c:pt>
                <c:pt idx="2">
                  <c:v>6vCPU/24GB</c:v>
                </c:pt>
              </c:strCache>
            </c:strRef>
          </c:cat>
          <c:val>
            <c:numRef>
              <c:f>Sheet1!$K$4:$M$4</c:f>
              <c:numCache>
                <c:formatCode>General</c:formatCode>
                <c:ptCount val="3"/>
                <c:pt idx="0">
                  <c:v>11719</c:v>
                </c:pt>
                <c:pt idx="1">
                  <c:v>13784</c:v>
                </c:pt>
                <c:pt idx="2">
                  <c:v>15572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0-4B01-BD8D-974DA88A2DF1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4 VU's / 20 Warehouses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Sheet1!$K$3:$M$3</c:f>
              <c:strCache>
                <c:ptCount val="3"/>
                <c:pt idx="0">
                  <c:v>2vCPU/8GB</c:v>
                </c:pt>
                <c:pt idx="1">
                  <c:v>4vCPU/16GB</c:v>
                </c:pt>
                <c:pt idx="2">
                  <c:v>6vCPU/24GB</c:v>
                </c:pt>
              </c:strCache>
            </c:strRef>
          </c:cat>
          <c:val>
            <c:numRef>
              <c:f>Sheet1!$K$5:$M$5</c:f>
              <c:numCache>
                <c:formatCode>General</c:formatCode>
                <c:ptCount val="3"/>
                <c:pt idx="0">
                  <c:v>19405</c:v>
                </c:pt>
                <c:pt idx="1">
                  <c:v>25222</c:v>
                </c:pt>
                <c:pt idx="2">
                  <c:v>29514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E0-4B01-BD8D-974DA88A2DF1}"/>
            </c:ext>
          </c:extLst>
        </c:ser>
        <c:ser>
          <c:idx val="2"/>
          <c:order val="2"/>
          <c:tx>
            <c:strRef>
              <c:f>Sheet1!$J$6</c:f>
              <c:strCache>
                <c:ptCount val="1"/>
                <c:pt idx="0">
                  <c:v>8 VU's / 40 Warehouses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Sheet1!$K$3:$M$3</c:f>
              <c:strCache>
                <c:ptCount val="3"/>
                <c:pt idx="0">
                  <c:v>2vCPU/8GB</c:v>
                </c:pt>
                <c:pt idx="1">
                  <c:v>4vCPU/16GB</c:v>
                </c:pt>
                <c:pt idx="2">
                  <c:v>6vCPU/24GB</c:v>
                </c:pt>
              </c:strCache>
            </c:strRef>
          </c:cat>
          <c:val>
            <c:numRef>
              <c:f>Sheet1!$K$6:$M$6</c:f>
              <c:numCache>
                <c:formatCode>General</c:formatCode>
                <c:ptCount val="3"/>
                <c:pt idx="0">
                  <c:v>23086</c:v>
                </c:pt>
                <c:pt idx="1">
                  <c:v>37643</c:v>
                </c:pt>
                <c:pt idx="2">
                  <c:v>45242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E0-4B01-BD8D-974DA88A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49696"/>
        <c:axId val="571559296"/>
      </c:barChart>
      <c:catAx>
        <c:axId val="57154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SQL</a:t>
                </a:r>
                <a:r>
                  <a:rPr lang="da-DK" baseline="0"/>
                  <a:t> Server Specifications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59296"/>
        <c:crosses val="autoZero"/>
        <c:auto val="1"/>
        <c:lblAlgn val="ctr"/>
        <c:lblOffset val="100"/>
        <c:noMultiLvlLbl val="0"/>
      </c:catAx>
      <c:valAx>
        <c:axId val="571559296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New</a:t>
                </a:r>
                <a:r>
                  <a:rPr lang="da-DK" baseline="0"/>
                  <a:t> orders per minute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4969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TPM: Azure SQL Database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2 VU's / 10 Warehouses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Sheet1!$F$26:$H$26</c:f>
              <c:strCache>
                <c:ptCount val="3"/>
                <c:pt idx="0">
                  <c:v>2vCPU/10GB</c:v>
                </c:pt>
                <c:pt idx="1">
                  <c:v>4vCPU/20GB</c:v>
                </c:pt>
                <c:pt idx="2">
                  <c:v>6vCPU/30GB</c:v>
                </c:pt>
              </c:strCache>
            </c:strRef>
          </c:cat>
          <c:val>
            <c:numRef>
              <c:f>Sheet1!$F$27:$H$27</c:f>
              <c:numCache>
                <c:formatCode>General</c:formatCode>
                <c:ptCount val="3"/>
                <c:pt idx="0">
                  <c:v>32020</c:v>
                </c:pt>
                <c:pt idx="1">
                  <c:v>28522</c:v>
                </c:pt>
                <c:pt idx="2">
                  <c:v>35634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EE-46FD-9213-14BABF21D149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4 VU's / 20 Warehouses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Sheet1!$F$26:$H$26</c:f>
              <c:strCache>
                <c:ptCount val="3"/>
                <c:pt idx="0">
                  <c:v>2vCPU/10GB</c:v>
                </c:pt>
                <c:pt idx="1">
                  <c:v>4vCPU/20GB</c:v>
                </c:pt>
                <c:pt idx="2">
                  <c:v>6vCPU/30GB</c:v>
                </c:pt>
              </c:strCache>
            </c:strRef>
          </c:cat>
          <c:val>
            <c:numRef>
              <c:f>Sheet1!$F$28:$H$28</c:f>
              <c:numCache>
                <c:formatCode>General</c:formatCode>
                <c:ptCount val="3"/>
                <c:pt idx="0">
                  <c:v>52057</c:v>
                </c:pt>
                <c:pt idx="1">
                  <c:v>51748</c:v>
                </c:pt>
                <c:pt idx="2">
                  <c:v>67222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EE-46FD-9213-14BABF21D149}"/>
            </c:ext>
          </c:extLst>
        </c:ser>
        <c:ser>
          <c:idx val="2"/>
          <c:order val="2"/>
          <c:tx>
            <c:strRef>
              <c:f>Sheet1!$E$29</c:f>
              <c:strCache>
                <c:ptCount val="1"/>
                <c:pt idx="0">
                  <c:v>8 VU's / 40 Warehouses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Sheet1!$F$26:$H$26</c:f>
              <c:strCache>
                <c:ptCount val="3"/>
                <c:pt idx="0">
                  <c:v>2vCPU/10GB</c:v>
                </c:pt>
                <c:pt idx="1">
                  <c:v>4vCPU/20GB</c:v>
                </c:pt>
                <c:pt idx="2">
                  <c:v>6vCPU/30GB</c:v>
                </c:pt>
              </c:strCache>
            </c:strRef>
          </c:cat>
          <c:val>
            <c:numRef>
              <c:f>Sheet1!$F$29:$H$29</c:f>
              <c:numCache>
                <c:formatCode>General</c:formatCode>
                <c:ptCount val="3"/>
                <c:pt idx="0">
                  <c:v>63615</c:v>
                </c:pt>
                <c:pt idx="1">
                  <c:v>91160</c:v>
                </c:pt>
                <c:pt idx="2">
                  <c:v>110594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EE-46FD-9213-14BABF21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49696"/>
        <c:axId val="571559296"/>
      </c:barChart>
      <c:catAx>
        <c:axId val="57154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SQL</a:t>
                </a:r>
                <a:r>
                  <a:rPr lang="da-DK" baseline="0"/>
                  <a:t> Server Specifications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59296"/>
        <c:crosses val="autoZero"/>
        <c:auto val="1"/>
        <c:lblAlgn val="ctr"/>
        <c:lblOffset val="100"/>
        <c:noMultiLvlLbl val="0"/>
      </c:catAx>
      <c:valAx>
        <c:axId val="571559296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Transaction</a:t>
                </a:r>
                <a:r>
                  <a:rPr lang="da-DK" baseline="0"/>
                  <a:t>s per minute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4969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TPM:</a:t>
            </a:r>
            <a:r>
              <a:rPr lang="da-DK" baseline="0"/>
              <a:t> </a:t>
            </a:r>
            <a:r>
              <a:rPr lang="da-DK"/>
              <a:t>Google Cloud SQL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Sheet1!$J$27</c:f>
              <c:strCache>
                <c:ptCount val="1"/>
                <c:pt idx="0">
                  <c:v>2 VU's / 10 Warehouses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Sheet1!$K$26:$M$26</c:f>
              <c:strCache>
                <c:ptCount val="3"/>
                <c:pt idx="0">
                  <c:v>2vCPU/8GB</c:v>
                </c:pt>
                <c:pt idx="1">
                  <c:v>4vCPU/16GB</c:v>
                </c:pt>
                <c:pt idx="2">
                  <c:v>6vCPU/24GB</c:v>
                </c:pt>
              </c:strCache>
            </c:strRef>
          </c:cat>
          <c:val>
            <c:numRef>
              <c:f>Sheet1!$K$27:$M$27</c:f>
              <c:numCache>
                <c:formatCode>General</c:formatCode>
                <c:ptCount val="3"/>
                <c:pt idx="0">
                  <c:v>27532</c:v>
                </c:pt>
                <c:pt idx="1">
                  <c:v>32098</c:v>
                </c:pt>
                <c:pt idx="2">
                  <c:v>36315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7-4722-BF58-8087BE4C9333}"/>
            </c:ext>
          </c:extLst>
        </c:ser>
        <c:ser>
          <c:idx val="1"/>
          <c:order val="1"/>
          <c:tx>
            <c:strRef>
              <c:f>Sheet1!$J$28</c:f>
              <c:strCache>
                <c:ptCount val="1"/>
                <c:pt idx="0">
                  <c:v>4 VU's / 20 Warehouses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Sheet1!$K$26:$M$26</c:f>
              <c:strCache>
                <c:ptCount val="3"/>
                <c:pt idx="0">
                  <c:v>2vCPU/8GB</c:v>
                </c:pt>
                <c:pt idx="1">
                  <c:v>4vCPU/16GB</c:v>
                </c:pt>
                <c:pt idx="2">
                  <c:v>6vCPU/24GB</c:v>
                </c:pt>
              </c:strCache>
            </c:strRef>
          </c:cat>
          <c:val>
            <c:numRef>
              <c:f>Sheet1!$K$28:$M$28</c:f>
              <c:numCache>
                <c:formatCode>General</c:formatCode>
                <c:ptCount val="3"/>
                <c:pt idx="0">
                  <c:v>45173</c:v>
                </c:pt>
                <c:pt idx="1">
                  <c:v>58714</c:v>
                </c:pt>
                <c:pt idx="2">
                  <c:v>68720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97-4722-BF58-8087BE4C9333}"/>
            </c:ext>
          </c:extLst>
        </c:ser>
        <c:ser>
          <c:idx val="2"/>
          <c:order val="2"/>
          <c:tx>
            <c:strRef>
              <c:f>Sheet1!$J$29</c:f>
              <c:strCache>
                <c:ptCount val="1"/>
                <c:pt idx="0">
                  <c:v>8 VU's / 40 Warehouses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Sheet1!$K$26:$M$26</c:f>
              <c:strCache>
                <c:ptCount val="3"/>
                <c:pt idx="0">
                  <c:v>2vCPU/8GB</c:v>
                </c:pt>
                <c:pt idx="1">
                  <c:v>4vCPU/16GB</c:v>
                </c:pt>
                <c:pt idx="2">
                  <c:v>6vCPU/24GB</c:v>
                </c:pt>
              </c:strCache>
            </c:strRef>
          </c:cat>
          <c:val>
            <c:numRef>
              <c:f>Sheet1!$K$29:$M$29</c:f>
              <c:numCache>
                <c:formatCode>General</c:formatCode>
                <c:ptCount val="3"/>
                <c:pt idx="0">
                  <c:v>53715</c:v>
                </c:pt>
                <c:pt idx="1">
                  <c:v>87373</c:v>
                </c:pt>
                <c:pt idx="2">
                  <c:v>105377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97-4722-BF58-8087BE4C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49696"/>
        <c:axId val="571559296"/>
      </c:barChart>
      <c:catAx>
        <c:axId val="57154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SQL</a:t>
                </a:r>
                <a:r>
                  <a:rPr lang="da-DK" baseline="0"/>
                  <a:t> Server Specifications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59296"/>
        <c:crosses val="autoZero"/>
        <c:auto val="1"/>
        <c:lblAlgn val="ctr"/>
        <c:lblOffset val="100"/>
        <c:noMultiLvlLbl val="0"/>
      </c:catAx>
      <c:valAx>
        <c:axId val="571559296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Transaction</a:t>
                </a:r>
                <a:r>
                  <a:rPr lang="da-DK" baseline="0"/>
                  <a:t>s per minute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4969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NOPM: 6 vCPU's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Sheet1!$F$51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Sheet1!$E$52:$E$54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Sheet1!$F$52:$F$54</c:f>
              <c:numCache>
                <c:formatCode>General</c:formatCode>
                <c:ptCount val="3"/>
                <c:pt idx="0">
                  <c:v>15283</c:v>
                </c:pt>
                <c:pt idx="1">
                  <c:v>28801</c:v>
                </c:pt>
                <c:pt idx="2">
                  <c:v>47752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B-4B94-907D-14643BE28632}"/>
            </c:ext>
          </c:extLst>
        </c:ser>
        <c:ser>
          <c:idx val="1"/>
          <c:order val="1"/>
          <c:tx>
            <c:strRef>
              <c:f>Sheet1!$G$51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Sheet1!$E$52:$E$54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Sheet1!$G$52:$G$54</c:f>
              <c:numCache>
                <c:formatCode>General</c:formatCode>
                <c:ptCount val="3"/>
                <c:pt idx="0">
                  <c:v>15572</c:v>
                </c:pt>
                <c:pt idx="1">
                  <c:v>29514</c:v>
                </c:pt>
                <c:pt idx="2">
                  <c:v>45242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AB-4B94-907D-14643BE28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81408"/>
        <c:axId val="573971328"/>
      </c:lineChart>
      <c:catAx>
        <c:axId val="5739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Benchmark</a:t>
                </a:r>
                <a:r>
                  <a:rPr lang="da-DK" baseline="0"/>
                  <a:t> Setup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71328"/>
        <c:crosses val="autoZero"/>
        <c:auto val="1"/>
        <c:lblAlgn val="ctr"/>
        <c:lblOffset val="100"/>
        <c:noMultiLvlLbl val="0"/>
      </c:catAx>
      <c:valAx>
        <c:axId val="57397132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New orders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814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NOPM: 4</a:t>
            </a:r>
            <a:r>
              <a:rPr lang="en-US" baseline="0"/>
              <a:t> vCPU's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Sheet1!$K$51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Sheet1!$J$52:$J$54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Sheet1!$K$52:$K$54</c:f>
              <c:numCache>
                <c:formatCode>General</c:formatCode>
                <c:ptCount val="3"/>
                <c:pt idx="0">
                  <c:v>12294</c:v>
                </c:pt>
                <c:pt idx="1">
                  <c:v>22238</c:v>
                </c:pt>
                <c:pt idx="2">
                  <c:v>39175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A-4CAB-9C99-A22E8F0DAD22}"/>
            </c:ext>
          </c:extLst>
        </c:ser>
        <c:ser>
          <c:idx val="1"/>
          <c:order val="1"/>
          <c:tx>
            <c:strRef>
              <c:f>Sheet1!$L$51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Sheet1!$J$52:$J$54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Sheet1!$L$52:$L$54</c:f>
              <c:numCache>
                <c:formatCode>General</c:formatCode>
                <c:ptCount val="3"/>
                <c:pt idx="0">
                  <c:v>13784</c:v>
                </c:pt>
                <c:pt idx="1">
                  <c:v>25222</c:v>
                </c:pt>
                <c:pt idx="2">
                  <c:v>37643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2A-4CAB-9C99-A22E8F0DA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81408"/>
        <c:axId val="573971328"/>
      </c:lineChart>
      <c:catAx>
        <c:axId val="5739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Benchmark</a:t>
                </a:r>
                <a:r>
                  <a:rPr lang="da-DK" baseline="0"/>
                  <a:t> Setup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71328"/>
        <c:crosses val="autoZero"/>
        <c:auto val="1"/>
        <c:lblAlgn val="ctr"/>
        <c:lblOffset val="100"/>
        <c:noMultiLvlLbl val="0"/>
      </c:catAx>
      <c:valAx>
        <c:axId val="57397132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New orders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814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NOPM: 2 vCPU's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Sheet1!$Q$51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Sheet1!$P$52:$P$54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Sheet1!$Q$52:$Q$54</c:f>
              <c:numCache>
                <c:formatCode>General</c:formatCode>
                <c:ptCount val="3"/>
                <c:pt idx="0">
                  <c:v>13754</c:v>
                </c:pt>
                <c:pt idx="1">
                  <c:v>22382</c:v>
                </c:pt>
                <c:pt idx="2">
                  <c:v>27387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B-4A16-9F5E-B8C8EDFAD424}"/>
            </c:ext>
          </c:extLst>
        </c:ser>
        <c:ser>
          <c:idx val="1"/>
          <c:order val="1"/>
          <c:tx>
            <c:strRef>
              <c:f>Sheet1!$R$51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Sheet1!$P$52:$P$54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Sheet1!$R$52:$R$54</c:f>
              <c:numCache>
                <c:formatCode>General</c:formatCode>
                <c:ptCount val="3"/>
                <c:pt idx="0">
                  <c:v>11719</c:v>
                </c:pt>
                <c:pt idx="1">
                  <c:v>19405</c:v>
                </c:pt>
                <c:pt idx="2">
                  <c:v>23086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B-4A16-9F5E-B8C8EDFAD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81408"/>
        <c:axId val="573971328"/>
      </c:lineChart>
      <c:catAx>
        <c:axId val="5739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Benchmark</a:t>
                </a:r>
                <a:r>
                  <a:rPr lang="da-DK" baseline="0"/>
                  <a:t> Setup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71328"/>
        <c:crosses val="autoZero"/>
        <c:auto val="1"/>
        <c:lblAlgn val="ctr"/>
        <c:lblOffset val="100"/>
        <c:noMultiLvlLbl val="0"/>
      </c:catAx>
      <c:valAx>
        <c:axId val="57397132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New orders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814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TPM: 2 vCPU's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Sheet1!$Q$76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Sheet1!$P$77:$P$79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Sheet1!$Q$77:$Q$79</c:f>
              <c:numCache>
                <c:formatCode>General</c:formatCode>
                <c:ptCount val="3"/>
                <c:pt idx="0">
                  <c:v>32020</c:v>
                </c:pt>
                <c:pt idx="1">
                  <c:v>52057</c:v>
                </c:pt>
                <c:pt idx="2">
                  <c:v>63615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C4-40F3-9621-D033D7618527}"/>
            </c:ext>
          </c:extLst>
        </c:ser>
        <c:ser>
          <c:idx val="1"/>
          <c:order val="1"/>
          <c:tx>
            <c:strRef>
              <c:f>Sheet1!$R$76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Sheet1!$P$77:$P$79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Sheet1!$R$77:$R$79</c:f>
              <c:numCache>
                <c:formatCode>General</c:formatCode>
                <c:ptCount val="3"/>
                <c:pt idx="0">
                  <c:v>27532</c:v>
                </c:pt>
                <c:pt idx="1">
                  <c:v>45173</c:v>
                </c:pt>
                <c:pt idx="2">
                  <c:v>53715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C4-40F3-9621-D033D7618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81408"/>
        <c:axId val="573971328"/>
      </c:lineChart>
      <c:catAx>
        <c:axId val="5739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Benchmark</a:t>
                </a:r>
                <a:r>
                  <a:rPr lang="da-DK" baseline="0"/>
                  <a:t> Setup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71328"/>
        <c:crosses val="autoZero"/>
        <c:auto val="1"/>
        <c:lblAlgn val="ctr"/>
        <c:lblOffset val="100"/>
        <c:noMultiLvlLbl val="0"/>
      </c:catAx>
      <c:valAx>
        <c:axId val="573971328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Transactions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814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TPM: 4 vCPU's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Sheet1!$K$76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Sheet1!$J$77:$J$79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Sheet1!$K$77:$K$79</c:f>
              <c:numCache>
                <c:formatCode>General</c:formatCode>
                <c:ptCount val="3"/>
                <c:pt idx="0">
                  <c:v>28522</c:v>
                </c:pt>
                <c:pt idx="1">
                  <c:v>51748</c:v>
                </c:pt>
                <c:pt idx="2">
                  <c:v>91160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C-4F75-9EB9-7EA6B5DA678D}"/>
            </c:ext>
          </c:extLst>
        </c:ser>
        <c:ser>
          <c:idx val="1"/>
          <c:order val="1"/>
          <c:tx>
            <c:strRef>
              <c:f>Sheet1!$L$76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Sheet1!$J$77:$J$79</c:f>
              <c:strCache>
                <c:ptCount val="3"/>
                <c:pt idx="0">
                  <c:v>2 VU's / 10 Warehouses</c:v>
                </c:pt>
                <c:pt idx="1">
                  <c:v>4 VU's / 20 Warehouses</c:v>
                </c:pt>
                <c:pt idx="2">
                  <c:v>8 VU's / 40 Warehouses</c:v>
                </c:pt>
              </c:strCache>
            </c:strRef>
          </c:cat>
          <c:val>
            <c:numRef>
              <c:f>Sheet1!$L$77:$L$79</c:f>
              <c:numCache>
                <c:formatCode>General</c:formatCode>
                <c:ptCount val="3"/>
                <c:pt idx="0">
                  <c:v>32098</c:v>
                </c:pt>
                <c:pt idx="1">
                  <c:v>58714</c:v>
                </c:pt>
                <c:pt idx="2">
                  <c:v>87373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5C-4F75-9EB9-7EA6B5DA6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81408"/>
        <c:axId val="573971328"/>
      </c:lineChart>
      <c:catAx>
        <c:axId val="5739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Benchmark</a:t>
                </a:r>
                <a:r>
                  <a:rPr lang="da-DK" baseline="0"/>
                  <a:t> Setup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71328"/>
        <c:crosses val="autoZero"/>
        <c:auto val="1"/>
        <c:lblAlgn val="ctr"/>
        <c:lblOffset val="100"/>
        <c:noMultiLvlLbl val="0"/>
      </c:catAx>
      <c:valAx>
        <c:axId val="573971328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Transactions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814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52387</xdr:rowOff>
    </xdr:from>
    <xdr:to>
      <xdr:col>8</xdr:col>
      <xdr:colOff>466725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8D15B-6EED-88E8-A586-139FF4C02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500062</xdr:colOff>
      <xdr:row>7</xdr:row>
      <xdr:rowOff>52387</xdr:rowOff>
    </xdr:from>
    <xdr:to>
      <xdr:col>14</xdr:col>
      <xdr:colOff>61912</xdr:colOff>
      <xdr:row>21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A3EA5-31B8-40FD-BEF4-B072CFE5F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376237</xdr:colOff>
      <xdr:row>30</xdr:row>
      <xdr:rowOff>33337</xdr:rowOff>
    </xdr:from>
    <xdr:to>
      <xdr:col>8</xdr:col>
      <xdr:colOff>547687</xdr:colOff>
      <xdr:row>44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F3997-8A6B-9162-28C0-AAAAF7B47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576262</xdr:colOff>
      <xdr:row>30</xdr:row>
      <xdr:rowOff>33337</xdr:rowOff>
    </xdr:from>
    <xdr:to>
      <xdr:col>14</xdr:col>
      <xdr:colOff>138112</xdr:colOff>
      <xdr:row>44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8A0375-C993-A74F-E014-1D104661B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271462</xdr:colOff>
      <xdr:row>55</xdr:row>
      <xdr:rowOff>176212</xdr:rowOff>
    </xdr:from>
    <xdr:to>
      <xdr:col>7</xdr:col>
      <xdr:colOff>604837</xdr:colOff>
      <xdr:row>70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330E66-C961-507D-424F-B75386DF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195262</xdr:colOff>
      <xdr:row>55</xdr:row>
      <xdr:rowOff>147637</xdr:rowOff>
    </xdr:from>
    <xdr:to>
      <xdr:col>13</xdr:col>
      <xdr:colOff>366712</xdr:colOff>
      <xdr:row>70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ECC791-24EB-926A-49C6-359700258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233362</xdr:colOff>
      <xdr:row>55</xdr:row>
      <xdr:rowOff>100012</xdr:rowOff>
    </xdr:from>
    <xdr:to>
      <xdr:col>20</xdr:col>
      <xdr:colOff>280987</xdr:colOff>
      <xdr:row>69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D1D0B2-036D-9747-9530-77061FAA8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42862</xdr:colOff>
      <xdr:row>80</xdr:row>
      <xdr:rowOff>14287</xdr:rowOff>
    </xdr:from>
    <xdr:to>
      <xdr:col>20</xdr:col>
      <xdr:colOff>90487</xdr:colOff>
      <xdr:row>94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140600-6566-C71A-76D6-1E4906ADC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214312</xdr:colOff>
      <xdr:row>80</xdr:row>
      <xdr:rowOff>33337</xdr:rowOff>
    </xdr:from>
    <xdr:to>
      <xdr:col>13</xdr:col>
      <xdr:colOff>385762</xdr:colOff>
      <xdr:row>94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544030-9154-C7A5-FBAD-79515FD8C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376237</xdr:colOff>
      <xdr:row>79</xdr:row>
      <xdr:rowOff>185737</xdr:rowOff>
    </xdr:from>
    <xdr:to>
      <xdr:col>7</xdr:col>
      <xdr:colOff>709612</xdr:colOff>
      <xdr:row>94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F5AB55-5803-B597-484C-5C2A8D6DE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9525</xdr:colOff>
      <xdr:row>148</xdr:row>
      <xdr:rowOff>119062</xdr:rowOff>
    </xdr:from>
    <xdr:to>
      <xdr:col>8</xdr:col>
      <xdr:colOff>495300</xdr:colOff>
      <xdr:row>163</xdr:row>
      <xdr:rowOff>4762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3F07DAE-5576-7C1F-918E-2FA8CA47D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9525</xdr:colOff>
      <xdr:row>148</xdr:row>
      <xdr:rowOff>119062</xdr:rowOff>
    </xdr:from>
    <xdr:to>
      <xdr:col>14</xdr:col>
      <xdr:colOff>161925</xdr:colOff>
      <xdr:row>163</xdr:row>
      <xdr:rowOff>4762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CA9E80-6F2D-4EEF-184E-8A94E1BA5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423862</xdr:colOff>
      <xdr:row>176</xdr:row>
      <xdr:rowOff>23812</xdr:rowOff>
    </xdr:from>
    <xdr:to>
      <xdr:col>8</xdr:col>
      <xdr:colOff>233362</xdr:colOff>
      <xdr:row>190</xdr:row>
      <xdr:rowOff>100012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5DA1D7-D843-80E8-7309-C73A529D3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433387</xdr:colOff>
      <xdr:row>176</xdr:row>
      <xdr:rowOff>14287</xdr:rowOff>
    </xdr:from>
    <xdr:to>
      <xdr:col>13</xdr:col>
      <xdr:colOff>528637</xdr:colOff>
      <xdr:row>190</xdr:row>
      <xdr:rowOff>90487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AC51086-29B1-6514-3A6D-735A69956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223837</xdr:colOff>
      <xdr:row>176</xdr:row>
      <xdr:rowOff>4762</xdr:rowOff>
    </xdr:from>
    <xdr:to>
      <xdr:col>19</xdr:col>
      <xdr:colOff>500062</xdr:colOff>
      <xdr:row>190</xdr:row>
      <xdr:rowOff>80962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27B5E27-9A99-60BF-A2DC-01F335370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3B07-1CE0-4DBF-ADC6-49313BA72133}">
  <dimension ref="E2:R175"/>
  <sheetViews>
    <sheetView tabSelected="1" topLeftCell="D169" workbookViewId="0">
      <selection activeCell="J196" sqref="J196"/>
    </sheetView>
  </sheetViews>
  <sheetFormatPr defaultRowHeight="15" x14ac:dyDescent="0.25"/>
  <cols>
    <col min="5" max="5" width="26.28515625" bestFit="1" customWidth="1"/>
    <col min="6" max="8" width="12" bestFit="1" customWidth="1"/>
    <col min="10" max="10" width="22.140625" bestFit="1" customWidth="1"/>
    <col min="11" max="12" width="12" bestFit="1" customWidth="1"/>
    <col min="13" max="13" width="11.85546875" bestFit="1" customWidth="1"/>
    <col min="16" max="16" width="22.140625" bestFit="1" customWidth="1"/>
    <col min="17" max="18" width="12" bestFit="1" customWidth="1"/>
  </cols>
  <sheetData>
    <row r="2" spans="5:13" x14ac:dyDescent="0.25">
      <c r="E2" t="s">
        <v>3</v>
      </c>
      <c r="J2" t="s">
        <v>7</v>
      </c>
    </row>
    <row r="3" spans="5:13" x14ac:dyDescent="0.25">
      <c r="F3" t="s">
        <v>0</v>
      </c>
      <c r="G3" t="s">
        <v>1</v>
      </c>
      <c r="H3" t="s">
        <v>2</v>
      </c>
      <c r="K3" t="s">
        <v>4</v>
      </c>
      <c r="L3" t="s">
        <v>5</v>
      </c>
      <c r="M3" t="s">
        <v>6</v>
      </c>
    </row>
    <row r="4" spans="5:13" x14ac:dyDescent="0.25">
      <c r="E4" t="s">
        <v>36</v>
      </c>
      <c r="F4">
        <v>13754</v>
      </c>
      <c r="G4">
        <v>12294</v>
      </c>
      <c r="H4">
        <v>15283</v>
      </c>
      <c r="J4" t="s">
        <v>36</v>
      </c>
      <c r="K4">
        <v>11719</v>
      </c>
      <c r="L4">
        <v>13784</v>
      </c>
      <c r="M4">
        <v>15572</v>
      </c>
    </row>
    <row r="5" spans="5:13" x14ac:dyDescent="0.25">
      <c r="E5" t="s">
        <v>37</v>
      </c>
      <c r="F5">
        <v>22382</v>
      </c>
      <c r="G5">
        <v>22238</v>
      </c>
      <c r="H5">
        <v>28801</v>
      </c>
      <c r="J5" t="s">
        <v>37</v>
      </c>
      <c r="K5">
        <v>19405</v>
      </c>
      <c r="L5">
        <v>25222</v>
      </c>
      <c r="M5">
        <v>29514</v>
      </c>
    </row>
    <row r="6" spans="5:13" x14ac:dyDescent="0.25">
      <c r="E6" t="s">
        <v>32</v>
      </c>
      <c r="F6">
        <v>27387</v>
      </c>
      <c r="G6">
        <v>39175</v>
      </c>
      <c r="H6">
        <v>47752</v>
      </c>
      <c r="J6" t="s">
        <v>32</v>
      </c>
      <c r="K6">
        <v>23086</v>
      </c>
      <c r="L6">
        <v>37643</v>
      </c>
      <c r="M6">
        <v>45242</v>
      </c>
    </row>
    <row r="25" spans="5:13" x14ac:dyDescent="0.25">
      <c r="E25" t="s">
        <v>8</v>
      </c>
      <c r="J25" t="s">
        <v>9</v>
      </c>
    </row>
    <row r="26" spans="5:13" x14ac:dyDescent="0.25">
      <c r="F26" t="s">
        <v>0</v>
      </c>
      <c r="G26" t="s">
        <v>1</v>
      </c>
      <c r="H26" t="s">
        <v>2</v>
      </c>
      <c r="K26" t="s">
        <v>4</v>
      </c>
      <c r="L26" t="s">
        <v>5</v>
      </c>
      <c r="M26" t="s">
        <v>6</v>
      </c>
    </row>
    <row r="27" spans="5:13" x14ac:dyDescent="0.25">
      <c r="E27" t="s">
        <v>36</v>
      </c>
      <c r="F27">
        <v>32020</v>
      </c>
      <c r="G27">
        <v>28522</v>
      </c>
      <c r="H27">
        <v>35634</v>
      </c>
      <c r="J27" t="s">
        <v>36</v>
      </c>
      <c r="K27">
        <v>27532</v>
      </c>
      <c r="L27">
        <v>32098</v>
      </c>
      <c r="M27">
        <v>36315</v>
      </c>
    </row>
    <row r="28" spans="5:13" x14ac:dyDescent="0.25">
      <c r="E28" t="s">
        <v>37</v>
      </c>
      <c r="F28">
        <v>52057</v>
      </c>
      <c r="G28">
        <v>51748</v>
      </c>
      <c r="H28">
        <v>67222</v>
      </c>
      <c r="J28" t="s">
        <v>37</v>
      </c>
      <c r="K28">
        <v>45173</v>
      </c>
      <c r="L28">
        <v>58714</v>
      </c>
      <c r="M28">
        <v>68720</v>
      </c>
    </row>
    <row r="29" spans="5:13" x14ac:dyDescent="0.25">
      <c r="E29" t="s">
        <v>32</v>
      </c>
      <c r="F29">
        <v>63615</v>
      </c>
      <c r="G29">
        <v>91160</v>
      </c>
      <c r="H29">
        <v>110594</v>
      </c>
      <c r="J29" t="s">
        <v>32</v>
      </c>
      <c r="K29">
        <v>53715</v>
      </c>
      <c r="L29">
        <v>87373</v>
      </c>
      <c r="M29">
        <v>105377</v>
      </c>
    </row>
    <row r="49" spans="5:18" x14ac:dyDescent="0.25">
      <c r="E49" t="s">
        <v>12</v>
      </c>
      <c r="J49" t="s">
        <v>14</v>
      </c>
      <c r="P49" t="s">
        <v>13</v>
      </c>
    </row>
    <row r="51" spans="5:18" x14ac:dyDescent="0.25">
      <c r="F51" t="s">
        <v>10</v>
      </c>
      <c r="G51" t="s">
        <v>11</v>
      </c>
      <c r="K51" t="s">
        <v>10</v>
      </c>
      <c r="L51" t="s">
        <v>11</v>
      </c>
      <c r="Q51" t="s">
        <v>10</v>
      </c>
      <c r="R51" t="s">
        <v>11</v>
      </c>
    </row>
    <row r="52" spans="5:18" x14ac:dyDescent="0.25">
      <c r="E52" t="s">
        <v>36</v>
      </c>
      <c r="F52">
        <v>15283</v>
      </c>
      <c r="G52">
        <v>15572</v>
      </c>
      <c r="J52" t="s">
        <v>36</v>
      </c>
      <c r="K52">
        <v>12294</v>
      </c>
      <c r="L52">
        <v>13784</v>
      </c>
      <c r="P52" t="s">
        <v>36</v>
      </c>
      <c r="Q52">
        <v>13754</v>
      </c>
      <c r="R52">
        <v>11719</v>
      </c>
    </row>
    <row r="53" spans="5:18" x14ac:dyDescent="0.25">
      <c r="E53" t="s">
        <v>37</v>
      </c>
      <c r="F53">
        <v>28801</v>
      </c>
      <c r="G53">
        <v>29514</v>
      </c>
      <c r="J53" t="s">
        <v>37</v>
      </c>
      <c r="K53">
        <v>22238</v>
      </c>
      <c r="L53">
        <v>25222</v>
      </c>
      <c r="P53" t="s">
        <v>37</v>
      </c>
      <c r="Q53">
        <v>22382</v>
      </c>
      <c r="R53">
        <v>19405</v>
      </c>
    </row>
    <row r="54" spans="5:18" x14ac:dyDescent="0.25">
      <c r="E54" t="s">
        <v>32</v>
      </c>
      <c r="F54">
        <v>47752</v>
      </c>
      <c r="G54">
        <v>45242</v>
      </c>
      <c r="J54" t="s">
        <v>32</v>
      </c>
      <c r="K54">
        <v>39175</v>
      </c>
      <c r="L54">
        <v>37643</v>
      </c>
      <c r="P54" t="s">
        <v>32</v>
      </c>
      <c r="Q54">
        <v>27387</v>
      </c>
      <c r="R54">
        <v>23086</v>
      </c>
    </row>
    <row r="74" spans="5:18" x14ac:dyDescent="0.25">
      <c r="E74" t="s">
        <v>15</v>
      </c>
      <c r="J74" t="s">
        <v>16</v>
      </c>
      <c r="P74" t="s">
        <v>17</v>
      </c>
    </row>
    <row r="76" spans="5:18" x14ac:dyDescent="0.25">
      <c r="F76" t="s">
        <v>10</v>
      </c>
      <c r="G76" t="s">
        <v>11</v>
      </c>
      <c r="K76" t="s">
        <v>10</v>
      </c>
      <c r="L76" t="s">
        <v>11</v>
      </c>
      <c r="Q76" t="s">
        <v>10</v>
      </c>
      <c r="R76" t="s">
        <v>11</v>
      </c>
    </row>
    <row r="77" spans="5:18" x14ac:dyDescent="0.25">
      <c r="E77" t="s">
        <v>36</v>
      </c>
      <c r="F77">
        <v>35634</v>
      </c>
      <c r="G77">
        <v>36315</v>
      </c>
      <c r="J77" t="s">
        <v>36</v>
      </c>
      <c r="K77">
        <v>28522</v>
      </c>
      <c r="L77">
        <v>32098</v>
      </c>
      <c r="P77" t="s">
        <v>36</v>
      </c>
      <c r="Q77">
        <v>32020</v>
      </c>
      <c r="R77">
        <v>27532</v>
      </c>
    </row>
    <row r="78" spans="5:18" x14ac:dyDescent="0.25">
      <c r="E78" t="s">
        <v>37</v>
      </c>
      <c r="F78">
        <v>67222</v>
      </c>
      <c r="G78">
        <v>68720</v>
      </c>
      <c r="J78" t="s">
        <v>37</v>
      </c>
      <c r="K78">
        <v>51748</v>
      </c>
      <c r="L78">
        <v>58714</v>
      </c>
      <c r="P78" t="s">
        <v>37</v>
      </c>
      <c r="Q78">
        <v>52057</v>
      </c>
      <c r="R78">
        <v>45173</v>
      </c>
    </row>
    <row r="79" spans="5:18" x14ac:dyDescent="0.25">
      <c r="E79" t="s">
        <v>32</v>
      </c>
      <c r="F79">
        <v>110594</v>
      </c>
      <c r="G79">
        <v>105377</v>
      </c>
      <c r="J79" t="s">
        <v>32</v>
      </c>
      <c r="K79">
        <v>91160</v>
      </c>
      <c r="L79">
        <v>87373</v>
      </c>
      <c r="P79" t="s">
        <v>32</v>
      </c>
      <c r="Q79">
        <v>63615</v>
      </c>
      <c r="R79">
        <v>53715</v>
      </c>
    </row>
    <row r="98" spans="5:12" x14ac:dyDescent="0.25">
      <c r="E98" t="s">
        <v>18</v>
      </c>
      <c r="J98" t="s">
        <v>10</v>
      </c>
    </row>
    <row r="99" spans="5:12" x14ac:dyDescent="0.25">
      <c r="E99">
        <v>9.9099999999999994E-2</v>
      </c>
      <c r="F99" t="s">
        <v>21</v>
      </c>
      <c r="J99">
        <v>0.36149999999999999</v>
      </c>
      <c r="K99" t="s">
        <v>21</v>
      </c>
    </row>
    <row r="100" spans="5:12" x14ac:dyDescent="0.25">
      <c r="E100">
        <v>5.6700000000000001E-4</v>
      </c>
      <c r="F100" t="s">
        <v>20</v>
      </c>
      <c r="J100">
        <v>1.94E-4</v>
      </c>
      <c r="K100" t="s">
        <v>20</v>
      </c>
    </row>
    <row r="101" spans="5:12" x14ac:dyDescent="0.25">
      <c r="E101">
        <v>1.6799999999999999E-2</v>
      </c>
      <c r="F101" t="s">
        <v>22</v>
      </c>
    </row>
    <row r="102" spans="5:12" x14ac:dyDescent="0.25">
      <c r="E102">
        <v>0.13</v>
      </c>
      <c r="F102" t="s">
        <v>23</v>
      </c>
    </row>
    <row r="103" spans="5:12" x14ac:dyDescent="0.25">
      <c r="E103">
        <f>SUM(E99:E102)</f>
        <v>0.24646699999999999</v>
      </c>
      <c r="F103" t="s">
        <v>19</v>
      </c>
      <c r="J103">
        <f>SUM(J99:J102)</f>
        <v>0.36169400000000002</v>
      </c>
      <c r="K103" t="s">
        <v>19</v>
      </c>
    </row>
    <row r="108" spans="5:12" x14ac:dyDescent="0.25">
      <c r="E108" t="s">
        <v>24</v>
      </c>
      <c r="J108" t="s">
        <v>24</v>
      </c>
    </row>
    <row r="109" spans="5:12" x14ac:dyDescent="0.25">
      <c r="E109">
        <v>2</v>
      </c>
      <c r="F109" t="s">
        <v>21</v>
      </c>
      <c r="G109">
        <f>E99*E109</f>
        <v>0.19819999999999999</v>
      </c>
      <c r="J109">
        <v>2</v>
      </c>
      <c r="K109" t="s">
        <v>21</v>
      </c>
      <c r="L109">
        <f>J109*J99</f>
        <v>0.72299999999999998</v>
      </c>
    </row>
    <row r="110" spans="5:12" x14ac:dyDescent="0.25">
      <c r="E110">
        <v>100</v>
      </c>
      <c r="F110" t="s">
        <v>20</v>
      </c>
      <c r="G110">
        <f>E100*E110</f>
        <v>5.67E-2</v>
      </c>
      <c r="J110">
        <v>100</v>
      </c>
      <c r="K110" t="s">
        <v>20</v>
      </c>
      <c r="L110">
        <f>J110*J100</f>
        <v>1.9400000000000001E-2</v>
      </c>
    </row>
    <row r="111" spans="5:12" x14ac:dyDescent="0.25">
      <c r="E111">
        <v>8</v>
      </c>
      <c r="F111" t="s">
        <v>22</v>
      </c>
      <c r="G111">
        <f>E101*E111</f>
        <v>0.13439999999999999</v>
      </c>
    </row>
    <row r="112" spans="5:12" x14ac:dyDescent="0.25">
      <c r="E112">
        <v>4</v>
      </c>
      <c r="F112" t="s">
        <v>23</v>
      </c>
      <c r="G112">
        <f>E102*E112</f>
        <v>0.52</v>
      </c>
    </row>
    <row r="113" spans="5:13" x14ac:dyDescent="0.25">
      <c r="G113">
        <f>SUM(G109:G112)</f>
        <v>0.9093</v>
      </c>
      <c r="H113" t="s">
        <v>25</v>
      </c>
      <c r="L113">
        <f>SUM(L109:L111)</f>
        <v>0.74239999999999995</v>
      </c>
      <c r="M113" t="s">
        <v>25</v>
      </c>
    </row>
    <row r="115" spans="5:13" x14ac:dyDescent="0.25">
      <c r="E115" t="s">
        <v>26</v>
      </c>
      <c r="J115" t="s">
        <v>26</v>
      </c>
    </row>
    <row r="116" spans="5:13" x14ac:dyDescent="0.25">
      <c r="E116">
        <v>4</v>
      </c>
      <c r="F116" t="s">
        <v>21</v>
      </c>
      <c r="G116">
        <f>E116*E99</f>
        <v>0.39639999999999997</v>
      </c>
      <c r="J116">
        <v>4</v>
      </c>
      <c r="K116" t="s">
        <v>21</v>
      </c>
      <c r="L116">
        <f>J116*J99</f>
        <v>1.446</v>
      </c>
    </row>
    <row r="117" spans="5:13" x14ac:dyDescent="0.25">
      <c r="E117">
        <v>100</v>
      </c>
      <c r="F117" t="s">
        <v>20</v>
      </c>
      <c r="G117">
        <f t="shared" ref="G117:G119" si="0">E117*E100</f>
        <v>5.67E-2</v>
      </c>
      <c r="J117">
        <v>100</v>
      </c>
      <c r="K117" t="s">
        <v>20</v>
      </c>
      <c r="L117">
        <f>J117*J100</f>
        <v>1.9400000000000001E-2</v>
      </c>
    </row>
    <row r="118" spans="5:13" x14ac:dyDescent="0.25">
      <c r="E118">
        <v>16</v>
      </c>
      <c r="F118" t="s">
        <v>22</v>
      </c>
      <c r="G118">
        <f t="shared" si="0"/>
        <v>0.26879999999999998</v>
      </c>
    </row>
    <row r="119" spans="5:13" x14ac:dyDescent="0.25">
      <c r="E119">
        <v>4</v>
      </c>
      <c r="F119" t="s">
        <v>23</v>
      </c>
      <c r="G119">
        <f t="shared" si="0"/>
        <v>0.52</v>
      </c>
    </row>
    <row r="120" spans="5:13" x14ac:dyDescent="0.25">
      <c r="G120">
        <f>SUM(G116:G119)</f>
        <v>1.2419</v>
      </c>
      <c r="H120" t="s">
        <v>25</v>
      </c>
      <c r="L120">
        <f>SUM(L116:L118)</f>
        <v>1.4654</v>
      </c>
      <c r="M120" t="s">
        <v>25</v>
      </c>
    </row>
    <row r="122" spans="5:13" x14ac:dyDescent="0.25">
      <c r="E122" t="s">
        <v>27</v>
      </c>
      <c r="J122" t="s">
        <v>27</v>
      </c>
    </row>
    <row r="123" spans="5:13" x14ac:dyDescent="0.25">
      <c r="E123">
        <v>6</v>
      </c>
      <c r="F123" t="s">
        <v>21</v>
      </c>
      <c r="G123">
        <f>E123*E99</f>
        <v>0.59460000000000002</v>
      </c>
      <c r="J123">
        <v>6</v>
      </c>
      <c r="K123" t="s">
        <v>21</v>
      </c>
      <c r="L123">
        <f>J123*J99</f>
        <v>2.169</v>
      </c>
    </row>
    <row r="124" spans="5:13" x14ac:dyDescent="0.25">
      <c r="E124">
        <v>100</v>
      </c>
      <c r="F124" t="s">
        <v>20</v>
      </c>
      <c r="G124">
        <f t="shared" ref="G124:G126" si="1">E124*E100</f>
        <v>5.67E-2</v>
      </c>
      <c r="J124">
        <v>100</v>
      </c>
      <c r="K124" t="s">
        <v>20</v>
      </c>
      <c r="L124">
        <f>J124*J100</f>
        <v>1.9400000000000001E-2</v>
      </c>
    </row>
    <row r="125" spans="5:13" x14ac:dyDescent="0.25">
      <c r="E125">
        <v>24</v>
      </c>
      <c r="F125" t="s">
        <v>22</v>
      </c>
      <c r="G125">
        <f t="shared" si="1"/>
        <v>0.4032</v>
      </c>
    </row>
    <row r="126" spans="5:13" x14ac:dyDescent="0.25">
      <c r="E126">
        <v>8</v>
      </c>
      <c r="F126" t="s">
        <v>23</v>
      </c>
      <c r="G126">
        <f t="shared" si="1"/>
        <v>1.04</v>
      </c>
    </row>
    <row r="127" spans="5:13" x14ac:dyDescent="0.25">
      <c r="G127">
        <f>SUM(G123:G126)</f>
        <v>2.0945</v>
      </c>
      <c r="H127" t="s">
        <v>25</v>
      </c>
      <c r="L127">
        <f>SUM(L123:L125)</f>
        <v>2.1884000000000001</v>
      </c>
      <c r="M127" t="s">
        <v>25</v>
      </c>
    </row>
    <row r="130" spans="5:13" x14ac:dyDescent="0.25">
      <c r="E130" t="s">
        <v>9</v>
      </c>
      <c r="J130" t="s">
        <v>8</v>
      </c>
    </row>
    <row r="131" spans="5:13" x14ac:dyDescent="0.25">
      <c r="F131" t="s">
        <v>4</v>
      </c>
      <c r="G131" t="s">
        <v>5</v>
      </c>
      <c r="H131" t="s">
        <v>6</v>
      </c>
      <c r="K131" t="s">
        <v>0</v>
      </c>
      <c r="L131" t="s">
        <v>1</v>
      </c>
      <c r="M131" t="s">
        <v>2</v>
      </c>
    </row>
    <row r="132" spans="5:13" x14ac:dyDescent="0.25">
      <c r="E132" t="s">
        <v>36</v>
      </c>
      <c r="F132">
        <v>27532</v>
      </c>
      <c r="G132">
        <v>32098</v>
      </c>
      <c r="H132">
        <v>36315</v>
      </c>
      <c r="J132" t="s">
        <v>36</v>
      </c>
      <c r="K132">
        <v>32020</v>
      </c>
      <c r="L132">
        <v>28522</v>
      </c>
      <c r="M132">
        <v>35634</v>
      </c>
    </row>
    <row r="133" spans="5:13" x14ac:dyDescent="0.25">
      <c r="E133" t="s">
        <v>37</v>
      </c>
      <c r="F133">
        <v>45173</v>
      </c>
      <c r="G133">
        <v>58714</v>
      </c>
      <c r="H133">
        <v>68720</v>
      </c>
      <c r="J133" t="s">
        <v>37</v>
      </c>
      <c r="K133">
        <v>52057</v>
      </c>
      <c r="L133">
        <v>51748</v>
      </c>
      <c r="M133">
        <v>67222</v>
      </c>
    </row>
    <row r="134" spans="5:13" x14ac:dyDescent="0.25">
      <c r="E134" t="s">
        <v>32</v>
      </c>
      <c r="F134">
        <v>53715</v>
      </c>
      <c r="G134">
        <v>87373</v>
      </c>
      <c r="H134">
        <v>105377</v>
      </c>
      <c r="J134" t="s">
        <v>32</v>
      </c>
      <c r="K134">
        <v>63615</v>
      </c>
      <c r="L134">
        <v>91160</v>
      </c>
      <c r="M134">
        <v>110594</v>
      </c>
    </row>
    <row r="137" spans="5:13" x14ac:dyDescent="0.25">
      <c r="E137" t="s">
        <v>29</v>
      </c>
      <c r="J137" t="s">
        <v>28</v>
      </c>
    </row>
    <row r="138" spans="5:13" x14ac:dyDescent="0.25">
      <c r="F138" t="s">
        <v>4</v>
      </c>
      <c r="G138" t="s">
        <v>5</v>
      </c>
      <c r="H138" t="s">
        <v>6</v>
      </c>
      <c r="K138" t="s">
        <v>0</v>
      </c>
      <c r="L138" t="s">
        <v>1</v>
      </c>
      <c r="M138" t="s">
        <v>2</v>
      </c>
    </row>
    <row r="139" spans="5:13" x14ac:dyDescent="0.25">
      <c r="E139" t="s">
        <v>36</v>
      </c>
      <c r="F139">
        <f>60*F132</f>
        <v>1651920</v>
      </c>
      <c r="G139">
        <f t="shared" ref="G139:H139" si="2">60*G132</f>
        <v>1925880</v>
      </c>
      <c r="H139">
        <f t="shared" si="2"/>
        <v>2178900</v>
      </c>
      <c r="J139" t="s">
        <v>36</v>
      </c>
      <c r="K139">
        <f>K132*60</f>
        <v>1921200</v>
      </c>
      <c r="L139">
        <f t="shared" ref="L139:M139" si="3">L132*60</f>
        <v>1711320</v>
      </c>
      <c r="M139">
        <f t="shared" si="3"/>
        <v>2138040</v>
      </c>
    </row>
    <row r="140" spans="5:13" x14ac:dyDescent="0.25">
      <c r="E140" t="s">
        <v>37</v>
      </c>
      <c r="F140">
        <f t="shared" ref="F140:H140" si="4">60*F133</f>
        <v>2710380</v>
      </c>
      <c r="G140">
        <f t="shared" si="4"/>
        <v>3522840</v>
      </c>
      <c r="H140">
        <f t="shared" si="4"/>
        <v>4123200</v>
      </c>
      <c r="J140" t="s">
        <v>37</v>
      </c>
      <c r="K140">
        <f>K133*60</f>
        <v>3123420</v>
      </c>
      <c r="L140">
        <f>L133*60</f>
        <v>3104880</v>
      </c>
      <c r="M140">
        <f t="shared" ref="K140:M140" si="5">M133*60</f>
        <v>4033320</v>
      </c>
    </row>
    <row r="141" spans="5:13" x14ac:dyDescent="0.25">
      <c r="E141" t="s">
        <v>32</v>
      </c>
      <c r="F141">
        <f t="shared" ref="F141:H141" si="6">60*F134</f>
        <v>3222900</v>
      </c>
      <c r="G141">
        <f t="shared" si="6"/>
        <v>5242380</v>
      </c>
      <c r="H141">
        <f t="shared" si="6"/>
        <v>6322620</v>
      </c>
      <c r="J141" t="s">
        <v>32</v>
      </c>
      <c r="K141">
        <f t="shared" ref="K141:M141" si="7">K134*60</f>
        <v>3816900</v>
      </c>
      <c r="L141">
        <f t="shared" si="7"/>
        <v>5469600</v>
      </c>
      <c r="M141">
        <f t="shared" si="7"/>
        <v>6635640</v>
      </c>
    </row>
    <row r="143" spans="5:13" x14ac:dyDescent="0.25">
      <c r="E143" t="s">
        <v>31</v>
      </c>
      <c r="J143" t="s">
        <v>30</v>
      </c>
    </row>
    <row r="144" spans="5:13" x14ac:dyDescent="0.25">
      <c r="F144" t="s">
        <v>4</v>
      </c>
      <c r="G144" t="s">
        <v>5</v>
      </c>
      <c r="H144" t="s">
        <v>6</v>
      </c>
      <c r="K144" t="s">
        <v>0</v>
      </c>
      <c r="L144" t="s">
        <v>1</v>
      </c>
      <c r="M144" t="s">
        <v>2</v>
      </c>
    </row>
    <row r="145" spans="5:13" x14ac:dyDescent="0.25">
      <c r="E145" t="s">
        <v>36</v>
      </c>
      <c r="F145">
        <f>F139/G113</f>
        <v>1816694.160343121</v>
      </c>
      <c r="G145">
        <f>G139/G120</f>
        <v>1550752.8786536758</v>
      </c>
      <c r="H145">
        <f>H139/G127</f>
        <v>1040296.0133683457</v>
      </c>
      <c r="J145" t="s">
        <v>36</v>
      </c>
      <c r="K145">
        <f>K139/L113</f>
        <v>2587823.2758620693</v>
      </c>
      <c r="L145">
        <f>L139/L120</f>
        <v>1167817.6607069741</v>
      </c>
      <c r="M145">
        <f>M139/L127</f>
        <v>976987.75360994332</v>
      </c>
    </row>
    <row r="146" spans="5:13" x14ac:dyDescent="0.25">
      <c r="E146" t="s">
        <v>37</v>
      </c>
      <c r="F146">
        <f>F140/G113</f>
        <v>2980732.4315407458</v>
      </c>
      <c r="G146">
        <f>G140/G120</f>
        <v>2836653.514775747</v>
      </c>
      <c r="H146">
        <f>H140/G127</f>
        <v>1968584.3876820244</v>
      </c>
      <c r="J146" t="s">
        <v>37</v>
      </c>
      <c r="K146">
        <f>K140/L113</f>
        <v>4207192.8879310349</v>
      </c>
      <c r="L146">
        <f>L140/L120</f>
        <v>2118793.5034802784</v>
      </c>
      <c r="M146">
        <f>M140/L127</f>
        <v>1843045.1471394624</v>
      </c>
    </row>
    <row r="147" spans="5:13" x14ac:dyDescent="0.25">
      <c r="E147" t="s">
        <v>32</v>
      </c>
      <c r="F147">
        <f>F141/G113</f>
        <v>3544374.7937974264</v>
      </c>
      <c r="G147">
        <f>G141/G120</f>
        <v>4221257.750221435</v>
      </c>
      <c r="H147">
        <f>H141/G127</f>
        <v>3018677.4886607784</v>
      </c>
      <c r="J147" t="s">
        <v>32</v>
      </c>
      <c r="K147">
        <f>K141/L113</f>
        <v>5141298.4913793104</v>
      </c>
      <c r="L147">
        <f>L141/L120</f>
        <v>3732496.2467585639</v>
      </c>
      <c r="M147">
        <f>M141/L127</f>
        <v>3032187.8998354962</v>
      </c>
    </row>
    <row r="171" spans="5:18" x14ac:dyDescent="0.25">
      <c r="E171" t="s">
        <v>33</v>
      </c>
      <c r="J171" t="s">
        <v>34</v>
      </c>
      <c r="P171" t="s">
        <v>35</v>
      </c>
    </row>
    <row r="172" spans="5:18" x14ac:dyDescent="0.25">
      <c r="F172" t="s">
        <v>10</v>
      </c>
      <c r="G172" t="s">
        <v>11</v>
      </c>
      <c r="K172" t="s">
        <v>10</v>
      </c>
      <c r="L172" t="s">
        <v>11</v>
      </c>
      <c r="Q172" t="s">
        <v>10</v>
      </c>
      <c r="R172" t="s">
        <v>11</v>
      </c>
    </row>
    <row r="173" spans="5:18" x14ac:dyDescent="0.25">
      <c r="E173" t="s">
        <v>36</v>
      </c>
      <c r="F173">
        <v>2587823.2758620693</v>
      </c>
      <c r="G173">
        <v>1816694.160343121</v>
      </c>
      <c r="J173" t="s">
        <v>36</v>
      </c>
      <c r="K173">
        <v>1167817.6607069741</v>
      </c>
      <c r="L173">
        <v>1550752.8786536758</v>
      </c>
      <c r="P173" t="s">
        <v>36</v>
      </c>
      <c r="Q173">
        <v>976987.75360994332</v>
      </c>
      <c r="R173">
        <v>1040296.0133683457</v>
      </c>
    </row>
    <row r="174" spans="5:18" x14ac:dyDescent="0.25">
      <c r="E174" t="s">
        <v>37</v>
      </c>
      <c r="F174">
        <v>4207192.8879310349</v>
      </c>
      <c r="G174">
        <v>2980732.4315407458</v>
      </c>
      <c r="J174" t="s">
        <v>37</v>
      </c>
      <c r="K174">
        <v>2118793.5034802784</v>
      </c>
      <c r="L174">
        <v>2836653.514775747</v>
      </c>
      <c r="P174" t="s">
        <v>37</v>
      </c>
      <c r="Q174">
        <v>1843045.1471394624</v>
      </c>
      <c r="R174">
        <v>1968584.3876820244</v>
      </c>
    </row>
    <row r="175" spans="5:18" x14ac:dyDescent="0.25">
      <c r="E175" t="s">
        <v>32</v>
      </c>
      <c r="F175">
        <v>5141298.4913793104</v>
      </c>
      <c r="G175">
        <v>3544374.7937974264</v>
      </c>
      <c r="J175" t="s">
        <v>32</v>
      </c>
      <c r="K175">
        <v>3732496.2467585639</v>
      </c>
      <c r="L175">
        <v>4221257.750221435</v>
      </c>
      <c r="P175" t="s">
        <v>32</v>
      </c>
      <c r="Q175">
        <v>3032187.8998354962</v>
      </c>
      <c r="R175">
        <v>3018677.4886607784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Stender</dc:creator>
  <cp:lastModifiedBy>Christian Stender</cp:lastModifiedBy>
  <dcterms:created xsi:type="dcterms:W3CDTF">2024-05-17T08:41:29Z</dcterms:created>
  <dcterms:modified xsi:type="dcterms:W3CDTF">2024-05-17T13:07:35Z</dcterms:modified>
</cp:coreProperties>
</file>