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09"/>
  <workbookPr defaultThemeVersion="166925"/>
  <mc:AlternateContent xmlns:mc="http://schemas.openxmlformats.org/markup-compatibility/2006">
    <mc:Choice Requires="x15">
      <x15ac:absPath xmlns:x15ac="http://schemas.microsoft.com/office/spreadsheetml/2010/11/ac" url="/Users/akram/Documents/"/>
    </mc:Choice>
  </mc:AlternateContent>
  <xr:revisionPtr revIDLastSave="0" documentId="8_{7059856E-E27A-0841-AB5C-B076AA0EC4B0}" xr6:coauthVersionLast="47" xr6:coauthVersionMax="47" xr10:uidLastSave="{00000000-0000-0000-0000-000000000000}"/>
  <bookViews>
    <workbookView xWindow="6140" yWindow="3380" windowWidth="25720" windowHeight="20820" xr2:uid="{C41505CC-9E44-4B49-8131-C2E37973AEE3}"/>
  </bookViews>
  <sheets>
    <sheet name="Sheet1" sheetId="1" r:id="rId1"/>
    <sheet name="Sheet2"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1" i="1" l="1"/>
  <c r="C24" i="1"/>
  <c r="C23" i="1"/>
  <c r="C22" i="1"/>
  <c r="D21" i="1"/>
  <c r="C20" i="1"/>
  <c r="D19" i="1"/>
  <c r="C19" i="1"/>
  <c r="C17" i="1"/>
  <c r="C16" i="1"/>
  <c r="C15" i="1"/>
  <c r="C14" i="1"/>
  <c r="C13" i="1"/>
  <c r="D24" i="1" l="1"/>
  <c r="D23" i="1"/>
  <c r="D22" i="1"/>
  <c r="D20" i="1"/>
  <c r="C18" i="1"/>
</calcChain>
</file>

<file path=xl/sharedStrings.xml><?xml version="1.0" encoding="utf-8"?>
<sst xmlns="http://schemas.openxmlformats.org/spreadsheetml/2006/main" count="69" uniqueCount="45">
  <si>
    <t>MoS2</t>
  </si>
  <si>
    <t>-</t>
  </si>
  <si>
    <t>MoSe2</t>
  </si>
  <si>
    <t>MoTe2</t>
  </si>
  <si>
    <t>WS2</t>
  </si>
  <si>
    <t>WSe2</t>
  </si>
  <si>
    <t>WTe2</t>
  </si>
  <si>
    <t>MoSSe</t>
  </si>
  <si>
    <t>MoSTe</t>
  </si>
  <si>
    <t>MoSeTe</t>
  </si>
  <si>
    <t>WSSe</t>
  </si>
  <si>
    <t>WSTe</t>
  </si>
  <si>
    <t>WSeTe</t>
  </si>
  <si>
    <t xml:space="preserve">TMD </t>
  </si>
  <si>
    <t>Li-X distance</t>
  </si>
  <si>
    <t>Li-Y Distance</t>
  </si>
  <si>
    <t>M-X distance</t>
  </si>
  <si>
    <t>M-Y distance</t>
  </si>
  <si>
    <t>Energy (Li on X)</t>
  </si>
  <si>
    <t>Energy (Li on Y)</t>
  </si>
  <si>
    <t xml:space="preserve">Charge on X </t>
  </si>
  <si>
    <t>Charge on Y</t>
  </si>
  <si>
    <t>Li</t>
  </si>
  <si>
    <t>S</t>
  </si>
  <si>
    <t>Se</t>
  </si>
  <si>
    <t>Te</t>
  </si>
  <si>
    <t>Mo</t>
  </si>
  <si>
    <t>W</t>
  </si>
  <si>
    <t>Atomic radius</t>
  </si>
  <si>
    <t>Atom</t>
  </si>
  <si>
    <t>MoSSe+Li</t>
  </si>
  <si>
    <t>MoSTe+Li</t>
  </si>
  <si>
    <t>MoSeTe+Li</t>
  </si>
  <si>
    <t>WSSe+Li</t>
  </si>
  <si>
    <t>WSTe+Li</t>
  </si>
  <si>
    <t>Lattice</t>
  </si>
  <si>
    <t># All lengths, charges, and energies are in angstroms (A), electron charge unit (e), and electron volts (eV), respectively.</t>
  </si>
  <si>
    <t>This excel file contains the data needed to regenerate the E_Li-TMD(bare) descriptor values for all TMD structures. The provided MATLAB calculator provides instructions on how to use the data provided here to do this task.</t>
  </si>
  <si>
    <t xml:space="preserve"> 'Lattice' is the lattice constant.</t>
  </si>
  <si>
    <r>
      <t xml:space="preserve"> 'Li-X distance' is the distance from Li ion to X layer (calculated based on assumming the distance from the Li atom to any of the three nearest neighbor chalcogen atom to be the sum of their atomic radii and then applying the pythagorean theorem to get the normal distance from the Li atom to the layer). </t>
    </r>
    <r>
      <rPr>
        <sz val="16"/>
        <color theme="5"/>
        <rFont val="Calibri (Body)"/>
      </rPr>
      <t>[Use only for Li adsorption on X layer]</t>
    </r>
    <r>
      <rPr>
        <sz val="16"/>
        <color rgb="FF002060"/>
        <rFont val="Calibri (Body)"/>
      </rPr>
      <t xml:space="preserve">  </t>
    </r>
  </si>
  <si>
    <r>
      <t xml:space="preserve"> 'Li-Y distance' is the distance from Li ion to Y layer. </t>
    </r>
    <r>
      <rPr>
        <sz val="16"/>
        <color theme="5"/>
        <rFont val="Calibri (Body)"/>
      </rPr>
      <t>[Use only for Li adsorption on Y layer]</t>
    </r>
    <r>
      <rPr>
        <sz val="16"/>
        <color rgb="FF002060"/>
        <rFont val="Calibri (Body)"/>
      </rPr>
      <t xml:space="preserve">  </t>
    </r>
  </si>
  <si>
    <t xml:space="preserve"> 'M-X distance' is the interplanar normal distance between the metal layer and the X layer (from relaxed structure DFT calculations).    </t>
  </si>
  <si>
    <t xml:space="preserve"> 'M-Y distance' is the interplanar normal distance between the metal layer and the Y layer. </t>
  </si>
  <si>
    <t xml:space="preserve"> 'Charge on X' is Bader charge of a chalcogen atom of the X layer.  'Charge on Y' is Bader charge of a chalcogen atom of the Y layer. </t>
  </si>
  <si>
    <r>
      <t xml:space="preserve"> 'Energy (Li on X)' and 'Energy (Li on X)' are the E_Li-TMD(bare) Couloumb interaction energies for one Li ion (of charge +1 e) on either the X or Y sides. </t>
    </r>
    <r>
      <rPr>
        <sz val="16"/>
        <color theme="5"/>
        <rFont val="Calibri (Body)"/>
      </rPr>
      <t>(Obtained through the MATLAB calculator)</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</si>
</sst>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
  </numFmts>
  <fonts count="15" x14ac:knownFonts="1">
    <font>
      <sz val="12"/>
      <color theme="1"/>
      <name val="Calibri"/>
      <family val="2"/>
      <scheme val="minor"/>
    </font>
    <font>
      <sz val="11"/>
      <color rgb="FF000000"/>
      <name val="Menlo"/>
      <family val="2"/>
    </font>
    <font>
      <sz val="14"/>
      <color rgb="FF000000"/>
      <name val="Calibri"/>
      <family val="2"/>
      <scheme val="minor"/>
    </font>
    <font>
      <b/>
      <sz val="16"/>
      <color rgb="FF7030A0"/>
      <name val="Arial"/>
      <family val="2"/>
    </font>
    <font>
      <b/>
      <sz val="16"/>
      <color rgb="FFFF0000"/>
      <name val="Arial"/>
      <family val="2"/>
    </font>
    <font>
      <sz val="16"/>
      <color theme="1"/>
      <name val="Arial"/>
      <family val="2"/>
    </font>
    <font>
      <sz val="16"/>
      <color rgb="FF000000"/>
      <name val="Arial"/>
      <family val="2"/>
    </font>
    <font>
      <sz val="16"/>
      <color theme="1"/>
      <name val="Calibri"/>
      <family val="2"/>
      <scheme val="minor"/>
    </font>
    <font>
      <sz val="16"/>
      <color rgb="FF000000"/>
      <name val="Calibri"/>
      <family val="2"/>
      <scheme val="minor"/>
    </font>
    <font>
      <sz val="16"/>
      <color rgb="FF000000"/>
      <name val="Menlo"/>
      <family val="2"/>
    </font>
    <font>
      <sz val="16"/>
      <color theme="5"/>
      <name val="Calibri (Body)"/>
    </font>
    <font>
      <sz val="20"/>
      <color theme="1"/>
      <name val="Calibri (Body)"/>
    </font>
    <font>
      <b/>
      <sz val="20"/>
      <color theme="1"/>
      <name val="Calibri (Body)"/>
    </font>
    <font>
      <sz val="16"/>
      <color rgb="FF002060"/>
      <name val="Calibri (Body)"/>
    </font>
    <font>
      <sz val="12"/>
      <color rgb="FF002060"/>
      <name val="Calibri"/>
      <family val="2"/>
      <scheme val="minor"/>
    </font>
  </fonts>
  <fills count="8">
    <fill>
      <patternFill patternType="none"/>
    </fill>
    <fill>
      <patternFill patternType="gray125"/>
    </fill>
    <fill>
      <patternFill patternType="solid">
        <fgColor theme="9" tint="0.59999389629810485"/>
        <bgColor indexed="64"/>
      </patternFill>
    </fill>
    <fill>
      <patternFill patternType="solid">
        <fgColor rgb="FFFFFF00"/>
        <bgColor indexed="64"/>
      </patternFill>
    </fill>
    <fill>
      <patternFill patternType="solid">
        <fgColor theme="8" tint="0.39997558519241921"/>
        <bgColor indexed="64"/>
      </patternFill>
    </fill>
    <fill>
      <patternFill patternType="solid">
        <fgColor theme="4" tint="0.79998168889431442"/>
        <bgColor indexed="64"/>
      </patternFill>
    </fill>
    <fill>
      <patternFill patternType="solid">
        <fgColor theme="7" tint="0.59999389629810485"/>
        <bgColor indexed="64"/>
      </patternFill>
    </fill>
    <fill>
      <patternFill patternType="solid">
        <fgColor theme="2"/>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top style="thin">
        <color indexed="64"/>
      </top>
      <bottom style="thin">
        <color indexed="64"/>
      </bottom>
      <diagonal/>
    </border>
  </borders>
  <cellStyleXfs count="1">
    <xf numFmtId="0" fontId="0" fillId="0" borderId="0"/>
  </cellStyleXfs>
  <cellXfs count="30">
    <xf numFmtId="0" fontId="0" fillId="0" borderId="0" xfId="0"/>
    <xf numFmtId="0" fontId="1" fillId="0" borderId="0" xfId="0" applyFont="1"/>
    <xf numFmtId="164" fontId="2" fillId="0" borderId="0" xfId="0" applyNumberFormat="1" applyFont="1" applyAlignment="1">
      <alignment horizontal="center" vertical="center"/>
    </xf>
    <xf numFmtId="164" fontId="3" fillId="2" borderId="1" xfId="0" applyNumberFormat="1" applyFont="1" applyFill="1" applyBorder="1" applyAlignment="1">
      <alignment horizontal="center" vertical="center"/>
    </xf>
    <xf numFmtId="0" fontId="3" fillId="2" borderId="1" xfId="0" applyFont="1" applyFill="1" applyBorder="1" applyAlignment="1">
      <alignment horizontal="center" vertical="center"/>
    </xf>
    <xf numFmtId="164" fontId="4" fillId="4" borderId="1" xfId="0" applyNumberFormat="1" applyFont="1" applyFill="1" applyBorder="1" applyAlignment="1">
      <alignment horizontal="center" vertical="center"/>
    </xf>
    <xf numFmtId="164" fontId="5" fillId="0" borderId="1" xfId="0" applyNumberFormat="1" applyFont="1" applyBorder="1" applyAlignment="1">
      <alignment horizontal="center" vertical="center"/>
    </xf>
    <xf numFmtId="0" fontId="6" fillId="0" borderId="1" xfId="0" applyFont="1" applyBorder="1" applyAlignment="1">
      <alignment horizontal="center" vertical="center"/>
    </xf>
    <xf numFmtId="0" fontId="7" fillId="0" borderId="0" xfId="0" applyFont="1" applyAlignment="1">
      <alignment horizontal="center" vertical="center"/>
    </xf>
    <xf numFmtId="0" fontId="9" fillId="0" borderId="0" xfId="0" applyFont="1" applyAlignment="1">
      <alignment horizontal="center" vertical="center"/>
    </xf>
    <xf numFmtId="0" fontId="7" fillId="3" borderId="1" xfId="0" applyFont="1" applyFill="1" applyBorder="1" applyAlignment="1">
      <alignment horizontal="center" vertical="center"/>
    </xf>
    <xf numFmtId="164" fontId="7" fillId="0" borderId="1" xfId="0" applyNumberFormat="1" applyFont="1" applyBorder="1" applyAlignment="1">
      <alignment horizontal="center" vertical="center"/>
    </xf>
    <xf numFmtId="164" fontId="7" fillId="5" borderId="1" xfId="0" applyNumberFormat="1" applyFont="1" applyFill="1" applyBorder="1" applyAlignment="1">
      <alignment horizontal="center" vertical="center"/>
    </xf>
    <xf numFmtId="0" fontId="8" fillId="5" borderId="1" xfId="0" applyFont="1" applyFill="1" applyBorder="1" applyAlignment="1">
      <alignment horizontal="center" vertical="center"/>
    </xf>
    <xf numFmtId="164" fontId="10" fillId="0" borderId="0" xfId="0" applyNumberFormat="1" applyFont="1" applyAlignment="1">
      <alignment horizontal="center" vertical="center"/>
    </xf>
    <xf numFmtId="164" fontId="5" fillId="6" borderId="1" xfId="0" applyNumberFormat="1" applyFont="1" applyFill="1" applyBorder="1" applyAlignment="1">
      <alignment horizontal="center" vertical="center"/>
    </xf>
    <xf numFmtId="0" fontId="0" fillId="0" borderId="0" xfId="0" applyAlignment="1">
      <alignment horizontal="left" vertical="top"/>
    </xf>
    <xf numFmtId="0" fontId="12" fillId="7" borderId="0" xfId="0" applyFont="1" applyFill="1" applyAlignment="1">
      <alignment horizontal="left" vertical="center"/>
    </xf>
    <xf numFmtId="0" fontId="11" fillId="7" borderId="0" xfId="0" applyFont="1" applyFill="1" applyAlignment="1">
      <alignment horizontal="left" vertical="center"/>
    </xf>
    <xf numFmtId="164" fontId="10" fillId="0" borderId="0" xfId="0" applyNumberFormat="1" applyFont="1" applyAlignment="1">
      <alignment horizontal="left" vertical="center"/>
    </xf>
    <xf numFmtId="164" fontId="13" fillId="0" borderId="0" xfId="0" quotePrefix="1" applyNumberFormat="1" applyFont="1" applyAlignment="1">
      <alignment horizontal="left" vertical="top"/>
    </xf>
    <xf numFmtId="164" fontId="13" fillId="0" borderId="0" xfId="0" quotePrefix="1" applyNumberFormat="1" applyFont="1" applyAlignment="1">
      <alignment vertical="top"/>
    </xf>
    <xf numFmtId="164" fontId="13" fillId="0" borderId="2" xfId="0" applyNumberFormat="1" applyFont="1" applyBorder="1" applyAlignment="1">
      <alignment vertical="top"/>
    </xf>
    <xf numFmtId="0" fontId="14" fillId="0" borderId="2" xfId="0" applyFont="1" applyBorder="1" applyAlignment="1">
      <alignment horizontal="left" vertical="top"/>
    </xf>
    <xf numFmtId="164" fontId="13" fillId="0" borderId="0" xfId="0" quotePrefix="1" applyNumberFormat="1" applyFont="1" applyAlignment="1">
      <alignment horizontal="left" vertical="top"/>
    </xf>
    <xf numFmtId="164" fontId="13" fillId="0" borderId="0" xfId="0" applyNumberFormat="1" applyFont="1" applyAlignment="1">
      <alignment horizontal="left" vertical="top"/>
    </xf>
    <xf numFmtId="164" fontId="13" fillId="0" borderId="3" xfId="0" quotePrefix="1" applyNumberFormat="1" applyFont="1" applyBorder="1" applyAlignment="1">
      <alignment vertical="top"/>
    </xf>
    <xf numFmtId="164" fontId="13" fillId="0" borderId="2" xfId="0" applyNumberFormat="1" applyFont="1" applyBorder="1" applyAlignment="1">
      <alignment vertical="top"/>
    </xf>
    <xf numFmtId="164" fontId="13" fillId="0" borderId="3" xfId="0" quotePrefix="1" applyNumberFormat="1" applyFont="1" applyBorder="1" applyAlignment="1">
      <alignment vertical="top"/>
    </xf>
    <xf numFmtId="164" fontId="13" fillId="0" borderId="3" xfId="0" applyNumberFormat="1" applyFont="1" applyBorder="1" applyAlignment="1">
      <alignmen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B1D01B-6D98-424E-965D-D0B9845A4A53}">
  <dimension ref="A1:L33"/>
  <sheetViews>
    <sheetView tabSelected="1" zoomScale="107" workbookViewId="0">
      <selection activeCell="A11" sqref="A11"/>
    </sheetView>
  </sheetViews>
  <sheetFormatPr baseColWidth="10" defaultRowHeight="16" x14ac:dyDescent="0.2"/>
  <cols>
    <col min="1" max="1" width="22.1640625" customWidth="1"/>
    <col min="2" max="2" width="28.83203125" customWidth="1"/>
    <col min="3" max="3" width="43.1640625" customWidth="1"/>
    <col min="4" max="4" width="41.83203125" customWidth="1"/>
    <col min="5" max="5" width="38.1640625" customWidth="1"/>
    <col min="6" max="6" width="43.83203125" customWidth="1"/>
    <col min="7" max="7" width="33.33203125" customWidth="1"/>
    <col min="8" max="8" width="34" customWidth="1"/>
    <col min="9" max="9" width="39.5" customWidth="1"/>
    <col min="10" max="10" width="39" customWidth="1"/>
    <col min="12" max="12" width="13.33203125" customWidth="1"/>
    <col min="13" max="13" width="14.33203125" customWidth="1"/>
  </cols>
  <sheetData>
    <row r="1" spans="1:12" ht="16" customHeight="1" x14ac:dyDescent="0.2">
      <c r="A1" s="17" t="s">
        <v>37</v>
      </c>
      <c r="B1" s="18"/>
      <c r="C1" s="18"/>
      <c r="D1" s="18"/>
      <c r="E1" s="18"/>
      <c r="F1" s="18"/>
      <c r="G1" s="18"/>
      <c r="H1" s="18"/>
      <c r="I1" s="18"/>
      <c r="J1" s="16"/>
    </row>
    <row r="2" spans="1:12" ht="26" customHeight="1" x14ac:dyDescent="0.2">
      <c r="A2" s="18"/>
      <c r="B2" s="18"/>
      <c r="C2" s="18"/>
      <c r="D2" s="18"/>
      <c r="E2" s="18"/>
      <c r="F2" s="18"/>
      <c r="G2" s="18"/>
      <c r="H2" s="18"/>
      <c r="I2" s="18"/>
      <c r="J2" s="16"/>
    </row>
    <row r="3" spans="1:12" ht="21" x14ac:dyDescent="0.2">
      <c r="A3" s="19" t="s">
        <v>36</v>
      </c>
      <c r="B3" s="19"/>
      <c r="C3" s="19"/>
      <c r="D3" s="19"/>
      <c r="E3" s="16"/>
      <c r="F3" s="16"/>
      <c r="G3" s="16"/>
      <c r="H3" s="16"/>
      <c r="I3" s="16"/>
      <c r="J3" s="16"/>
    </row>
    <row r="4" spans="1:12" ht="21" customHeight="1" x14ac:dyDescent="0.2">
      <c r="A4" s="20" t="s">
        <v>38</v>
      </c>
      <c r="B4" s="20"/>
      <c r="C4" s="21"/>
      <c r="D4" s="21"/>
      <c r="E4" s="21"/>
      <c r="F4" s="21"/>
      <c r="G4" s="21"/>
      <c r="H4" s="21"/>
      <c r="I4" s="21"/>
      <c r="J4" s="16"/>
    </row>
    <row r="5" spans="1:12" ht="21" customHeight="1" x14ac:dyDescent="0.2">
      <c r="A5" s="20" t="s">
        <v>39</v>
      </c>
      <c r="B5" s="20"/>
      <c r="C5" s="20"/>
      <c r="D5" s="20"/>
      <c r="E5" s="20"/>
      <c r="F5" s="20"/>
      <c r="G5" s="20"/>
      <c r="H5" s="20"/>
      <c r="I5" s="20"/>
      <c r="J5" s="20"/>
      <c r="K5" s="20"/>
      <c r="L5" s="20"/>
    </row>
    <row r="6" spans="1:12" ht="21" customHeight="1" x14ac:dyDescent="0.2">
      <c r="A6" s="20" t="s">
        <v>40</v>
      </c>
      <c r="B6" s="20"/>
      <c r="C6" s="20"/>
      <c r="D6" s="20"/>
      <c r="E6" s="20"/>
      <c r="F6" s="20"/>
      <c r="G6" s="20"/>
      <c r="H6" s="20"/>
      <c r="I6" s="20"/>
      <c r="J6" s="20"/>
    </row>
    <row r="7" spans="1:12" ht="21" customHeight="1" x14ac:dyDescent="0.2">
      <c r="A7" s="20" t="s">
        <v>41</v>
      </c>
      <c r="B7" s="20"/>
      <c r="C7" s="20"/>
      <c r="D7" s="20"/>
      <c r="E7" s="20"/>
      <c r="F7" s="24"/>
      <c r="G7" s="24"/>
      <c r="H7" s="24"/>
      <c r="I7" s="24"/>
      <c r="J7" s="24"/>
    </row>
    <row r="8" spans="1:12" ht="21" customHeight="1" x14ac:dyDescent="0.2">
      <c r="A8" s="27" t="s">
        <v>42</v>
      </c>
      <c r="B8" s="27"/>
      <c r="C8" s="27"/>
      <c r="D8" s="27"/>
      <c r="E8" s="27"/>
      <c r="F8" s="27"/>
      <c r="G8" s="27"/>
      <c r="H8" s="25"/>
      <c r="I8" s="25"/>
      <c r="J8" s="25"/>
    </row>
    <row r="9" spans="1:12" ht="21" customHeight="1" x14ac:dyDescent="0.2">
      <c r="A9" s="29" t="s">
        <v>43</v>
      </c>
      <c r="B9" s="29"/>
      <c r="C9" s="29"/>
      <c r="D9" s="29"/>
      <c r="E9" s="29"/>
      <c r="F9" s="22"/>
      <c r="G9" s="22"/>
      <c r="H9" s="25"/>
      <c r="I9" s="25"/>
      <c r="J9" s="25"/>
    </row>
    <row r="10" spans="1:12" ht="19" customHeight="1" x14ac:dyDescent="0.2">
      <c r="A10" s="26" t="s">
        <v>44</v>
      </c>
      <c r="B10" s="26"/>
      <c r="C10" s="26"/>
      <c r="D10" s="26"/>
      <c r="E10" s="26"/>
      <c r="F10" s="26"/>
      <c r="G10" s="23"/>
      <c r="H10" s="23"/>
      <c r="I10" s="23"/>
      <c r="J10" s="23"/>
    </row>
    <row r="11" spans="1:12" ht="19" customHeight="1" x14ac:dyDescent="0.2">
      <c r="A11" s="28"/>
      <c r="B11" s="28"/>
      <c r="C11" s="28"/>
      <c r="D11" s="28"/>
      <c r="E11" s="28"/>
      <c r="F11" s="23"/>
      <c r="G11" s="23"/>
      <c r="H11" s="23"/>
      <c r="I11" s="23"/>
      <c r="J11" s="23"/>
    </row>
    <row r="12" spans="1:12" ht="20" x14ac:dyDescent="0.2">
      <c r="A12" s="3" t="s">
        <v>13</v>
      </c>
      <c r="B12" s="3" t="s">
        <v>35</v>
      </c>
      <c r="C12" s="3" t="s">
        <v>14</v>
      </c>
      <c r="D12" s="3" t="s">
        <v>15</v>
      </c>
      <c r="E12" s="3" t="s">
        <v>16</v>
      </c>
      <c r="F12" s="3" t="s">
        <v>17</v>
      </c>
      <c r="G12" s="4" t="s">
        <v>20</v>
      </c>
      <c r="H12" s="4" t="s">
        <v>21</v>
      </c>
      <c r="I12" s="5" t="s">
        <v>18</v>
      </c>
      <c r="J12" s="5" t="s">
        <v>19</v>
      </c>
    </row>
    <row r="13" spans="1:12" ht="21" x14ac:dyDescent="0.2">
      <c r="A13" s="15" t="s">
        <v>0</v>
      </c>
      <c r="B13" s="6">
        <v>3.2</v>
      </c>
      <c r="C13" s="6">
        <f>SQRT((1.45+1)^2-(B13/SQRT(3))^2)</f>
        <v>1.6090887690449733</v>
      </c>
      <c r="D13" s="7" t="s">
        <v>1</v>
      </c>
      <c r="E13" s="6">
        <v>1.55867020889277</v>
      </c>
      <c r="F13" s="7">
        <v>1.5586899999999999</v>
      </c>
      <c r="G13" s="7">
        <v>-0.5</v>
      </c>
      <c r="H13" s="7" t="s">
        <v>1</v>
      </c>
      <c r="I13" s="12">
        <v>-1.1000000000000001E-3</v>
      </c>
      <c r="J13" s="13" t="s">
        <v>1</v>
      </c>
    </row>
    <row r="14" spans="1:12" ht="21" x14ac:dyDescent="0.2">
      <c r="A14" s="15" t="s">
        <v>2</v>
      </c>
      <c r="B14" s="6">
        <v>3.33</v>
      </c>
      <c r="C14" s="6">
        <f>SQRT((1.45+1.15)^2-(B14/SQRT(3))^2)</f>
        <v>1.7503428235634291</v>
      </c>
      <c r="D14" s="7" t="s">
        <v>1</v>
      </c>
      <c r="E14" s="6">
        <v>1.6665979072669099</v>
      </c>
      <c r="F14" s="7">
        <v>1.66652</v>
      </c>
      <c r="G14" s="7">
        <v>-0.38800000000000001</v>
      </c>
      <c r="H14" s="7" t="s">
        <v>1</v>
      </c>
      <c r="I14" s="12">
        <v>-1.1999999999999999E-3</v>
      </c>
      <c r="J14" s="13" t="s">
        <v>1</v>
      </c>
    </row>
    <row r="15" spans="1:12" ht="21" x14ac:dyDescent="0.2">
      <c r="A15" s="15" t="s">
        <v>3</v>
      </c>
      <c r="B15" s="6">
        <v>3.56</v>
      </c>
      <c r="C15" s="6">
        <f>SQRT((1.45+1.4)^2-(B15/SQRT(3))^2)</f>
        <v>1.9743268895161876</v>
      </c>
      <c r="D15" s="7" t="s">
        <v>1</v>
      </c>
      <c r="E15" s="6">
        <v>1.8120879598347299</v>
      </c>
      <c r="F15" s="7">
        <v>1.8120400000000001</v>
      </c>
      <c r="G15" s="7">
        <v>-0.22700000000000001</v>
      </c>
      <c r="H15" s="7" t="s">
        <v>1</v>
      </c>
      <c r="I15" s="12">
        <v>-6.4999999999999997E-4</v>
      </c>
      <c r="J15" s="13" t="s">
        <v>1</v>
      </c>
    </row>
    <row r="16" spans="1:12" ht="21" x14ac:dyDescent="0.2">
      <c r="A16" s="15" t="s">
        <v>4</v>
      </c>
      <c r="B16" s="6">
        <v>3.19</v>
      </c>
      <c r="C16" s="6">
        <f>SQRT((1.45+1)^2-(B16/SQRT(3))^2)</f>
        <v>1.6156938653924102</v>
      </c>
      <c r="D16" s="7" t="s">
        <v>1</v>
      </c>
      <c r="E16" s="6">
        <v>1.5656485679680801</v>
      </c>
      <c r="F16" s="7">
        <v>1.5653600000000001</v>
      </c>
      <c r="G16" s="7">
        <v>-0.56299999999999994</v>
      </c>
      <c r="H16" s="7" t="s">
        <v>1</v>
      </c>
      <c r="I16" s="12">
        <v>-3.0999999999999999E-3</v>
      </c>
      <c r="J16" s="13" t="s">
        <v>1</v>
      </c>
    </row>
    <row r="17" spans="1:10" ht="21" x14ac:dyDescent="0.2">
      <c r="A17" s="15" t="s">
        <v>5</v>
      </c>
      <c r="B17" s="6">
        <v>3.34</v>
      </c>
      <c r="C17" s="6">
        <f>SQRT((1.45+1.15)^2-(B17/SQRT(3))^2)</f>
        <v>1.7439801222108768</v>
      </c>
      <c r="D17" s="7" t="s">
        <v>1</v>
      </c>
      <c r="E17" s="6">
        <v>1.6662672528814999</v>
      </c>
      <c r="F17" s="7">
        <v>1.66659</v>
      </c>
      <c r="G17" s="7">
        <v>-0.436</v>
      </c>
      <c r="H17" s="7" t="s">
        <v>1</v>
      </c>
      <c r="I17" s="12">
        <v>-2.4000000000000001E-4</v>
      </c>
      <c r="J17" s="13" t="s">
        <v>1</v>
      </c>
    </row>
    <row r="18" spans="1:10" ht="21" x14ac:dyDescent="0.2">
      <c r="A18" s="15" t="s">
        <v>6</v>
      </c>
      <c r="B18" s="6">
        <v>3.58</v>
      </c>
      <c r="C18" s="6">
        <f>SQRT((1.45+1.4)^2-(B18/SQRT(3))^2)</f>
        <v>1.9622351201287438</v>
      </c>
      <c r="D18" s="7" t="s">
        <v>1</v>
      </c>
      <c r="E18" s="6">
        <v>1.80444291001621</v>
      </c>
      <c r="F18" s="7">
        <v>1.80454</v>
      </c>
      <c r="G18" s="7">
        <v>-0.22500000000000001</v>
      </c>
      <c r="H18" s="7" t="s">
        <v>1</v>
      </c>
      <c r="I18" s="12">
        <v>-3.6000000000000002E-4</v>
      </c>
      <c r="J18" s="13" t="s">
        <v>1</v>
      </c>
    </row>
    <row r="19" spans="1:10" ht="21" x14ac:dyDescent="0.2">
      <c r="A19" s="15" t="s">
        <v>7</v>
      </c>
      <c r="B19" s="6">
        <v>3.26</v>
      </c>
      <c r="C19" s="6">
        <f>SQRT((1.45+1)^2-(B19/SQRT(3))^2)</f>
        <v>1.5684280878212644</v>
      </c>
      <c r="D19" s="6">
        <f>SQRT((1.45+1.15)^2-(B19/SQRT(3))^2)</f>
        <v>1.793729819863255</v>
      </c>
      <c r="E19" s="6">
        <v>1.5249312189116699</v>
      </c>
      <c r="F19" s="6">
        <v>1.6989864600925599</v>
      </c>
      <c r="G19" s="7">
        <v>-0.53149000000000002</v>
      </c>
      <c r="H19" s="7">
        <v>-0.39711800000000003</v>
      </c>
      <c r="I19" s="12">
        <v>-1.3357000000000001</v>
      </c>
      <c r="J19" s="12">
        <v>1.3332999999999999</v>
      </c>
    </row>
    <row r="20" spans="1:10" ht="21" x14ac:dyDescent="0.2">
      <c r="A20" s="15" t="s">
        <v>8</v>
      </c>
      <c r="B20" s="6">
        <v>3.36</v>
      </c>
      <c r="C20" s="6">
        <f>SQRT((1.45+1)^2-(B20/SQRT(3))^2)</f>
        <v>1.4964290828502369</v>
      </c>
      <c r="D20" s="6">
        <f>SQRT((1.45+1.4)^2-(B20/SQRT(3))^2)</f>
        <v>2.0878936754538051</v>
      </c>
      <c r="E20" s="6">
        <v>1.47086793730191</v>
      </c>
      <c r="F20" s="6">
        <v>1.8969141751195699</v>
      </c>
      <c r="G20" s="7">
        <v>-0.54664900000000005</v>
      </c>
      <c r="H20" s="7">
        <v>-0.20077100000000001</v>
      </c>
      <c r="I20" s="12">
        <v>-3.9163000000000001</v>
      </c>
      <c r="J20" s="12">
        <v>3.9140999999999999</v>
      </c>
    </row>
    <row r="21" spans="1:10" ht="21" x14ac:dyDescent="0.2">
      <c r="A21" s="15" t="s">
        <v>9</v>
      </c>
      <c r="B21" s="6">
        <v>3.43</v>
      </c>
      <c r="C21" s="6">
        <f>SQRT((1.45+1.15)^2-(B21/SQRT(3))^2)</f>
        <v>1.6847452824289681</v>
      </c>
      <c r="D21" s="6">
        <f>SQRT((1.45+1.4)^2-(B21/SQRT(3))^2)</f>
        <v>2.0496015873009723</v>
      </c>
      <c r="E21" s="6">
        <v>1.6111585714099399</v>
      </c>
      <c r="F21" s="6">
        <v>1.85965324203509</v>
      </c>
      <c r="G21" s="7">
        <v>-0.41611799999999999</v>
      </c>
      <c r="H21" s="7">
        <v>-0.21477499999999999</v>
      </c>
      <c r="I21" s="12">
        <v>-2.4068000000000001</v>
      </c>
      <c r="J21" s="12">
        <v>2.4051</v>
      </c>
    </row>
    <row r="22" spans="1:10" ht="21" x14ac:dyDescent="0.2">
      <c r="A22" s="15" t="s">
        <v>10</v>
      </c>
      <c r="B22" s="6">
        <v>3.25</v>
      </c>
      <c r="C22" s="6">
        <f>SQRT((1.45+1)^2-(B22/SQRT(3))^2)</f>
        <v>1.5753306531222795</v>
      </c>
      <c r="D22" s="6">
        <f>SQRT((1.45+1.15)^2-(B22/SQRT(3))^2)</f>
        <v>1.7997685036322491</v>
      </c>
      <c r="E22" s="6">
        <v>1.53242017007027</v>
      </c>
      <c r="F22" s="6">
        <v>1.70655765932256</v>
      </c>
      <c r="G22" s="7">
        <v>-0.59587000000000001</v>
      </c>
      <c r="H22" s="7">
        <v>-0.42660700000000001</v>
      </c>
      <c r="I22" s="12">
        <v>-1.8315999999999999</v>
      </c>
      <c r="J22" s="12">
        <v>1.8289</v>
      </c>
    </row>
    <row r="23" spans="1:10" ht="21" x14ac:dyDescent="0.2">
      <c r="A23" s="15" t="s">
        <v>11</v>
      </c>
      <c r="B23" s="6">
        <v>3.36</v>
      </c>
      <c r="C23" s="6">
        <f>SQRT((1.45+1)^2-(B23/SQRT(3))^2)</f>
        <v>1.4964290828502369</v>
      </c>
      <c r="D23" s="6">
        <f>SQRT((1.45+1.4)^2-(B23/SQRT(3))^2)</f>
        <v>2.0878936754538051</v>
      </c>
      <c r="E23" s="6">
        <v>1.47518647373608</v>
      </c>
      <c r="F23" s="6">
        <v>1.9011392350904499</v>
      </c>
      <c r="G23" s="7">
        <v>-0.639903</v>
      </c>
      <c r="H23" s="7">
        <v>-0.25085499999999999</v>
      </c>
      <c r="I23" s="12">
        <v>-4.3223000000000003</v>
      </c>
      <c r="J23" s="12">
        <v>4.3197000000000001</v>
      </c>
    </row>
    <row r="24" spans="1:10" ht="21" x14ac:dyDescent="0.2">
      <c r="A24" s="15" t="s">
        <v>12</v>
      </c>
      <c r="B24" s="6">
        <v>3.43</v>
      </c>
      <c r="C24" s="6">
        <f>SQRT((1.45+1.15)^2-(B24/SQRT(3))^2)</f>
        <v>1.6847452824289681</v>
      </c>
      <c r="D24" s="6">
        <f>SQRT((1.45+1.4)^2-(B24/SQRT(3))^2)</f>
        <v>2.0496015873009723</v>
      </c>
      <c r="E24" s="6">
        <v>1.6168149831461101</v>
      </c>
      <c r="F24" s="6">
        <v>1.8649867191246901</v>
      </c>
      <c r="G24" s="7">
        <v>-0.46292299999999997</v>
      </c>
      <c r="H24" s="7">
        <v>-0.24493100000000001</v>
      </c>
      <c r="I24" s="12">
        <v>-2.5901000000000001</v>
      </c>
      <c r="J24" s="12">
        <v>2.5882000000000001</v>
      </c>
    </row>
    <row r="25" spans="1:10" ht="21" x14ac:dyDescent="0.2">
      <c r="A25" s="8"/>
      <c r="B25" s="8"/>
      <c r="C25" s="8"/>
      <c r="D25" s="8"/>
      <c r="E25" s="8"/>
      <c r="F25" s="8"/>
      <c r="G25" s="8"/>
      <c r="H25" s="8"/>
      <c r="I25" s="14"/>
      <c r="J25" s="14"/>
    </row>
    <row r="26" spans="1:10" ht="21" x14ac:dyDescent="0.2">
      <c r="A26" s="8"/>
      <c r="B26" s="8"/>
      <c r="C26" s="8"/>
      <c r="D26" s="8"/>
      <c r="E26" s="8"/>
      <c r="F26" s="9"/>
      <c r="G26" s="8"/>
      <c r="H26" s="8"/>
      <c r="I26" s="8"/>
      <c r="J26" s="8"/>
    </row>
    <row r="27" spans="1:10" ht="21" x14ac:dyDescent="0.2">
      <c r="A27" s="8"/>
      <c r="B27" s="8"/>
      <c r="C27" s="10" t="s">
        <v>29</v>
      </c>
      <c r="D27" s="10" t="s">
        <v>28</v>
      </c>
      <c r="E27" s="14"/>
      <c r="F27" s="8"/>
      <c r="G27" s="8"/>
      <c r="H27" s="8"/>
      <c r="I27" s="8"/>
      <c r="J27" s="8"/>
    </row>
    <row r="28" spans="1:10" ht="21" x14ac:dyDescent="0.2">
      <c r="A28" s="8"/>
      <c r="B28" s="8"/>
      <c r="C28" s="11" t="s">
        <v>22</v>
      </c>
      <c r="D28" s="11">
        <v>1.45</v>
      </c>
      <c r="E28" s="8"/>
      <c r="F28" s="8"/>
      <c r="G28" s="8"/>
      <c r="H28" s="8"/>
      <c r="I28" s="8"/>
      <c r="J28" s="8"/>
    </row>
    <row r="29" spans="1:10" ht="21" x14ac:dyDescent="0.2">
      <c r="A29" s="8"/>
      <c r="B29" s="8"/>
      <c r="C29" s="11" t="s">
        <v>23</v>
      </c>
      <c r="D29" s="11">
        <v>1</v>
      </c>
      <c r="E29" s="8"/>
      <c r="F29" s="8"/>
      <c r="G29" s="8"/>
      <c r="H29" s="8"/>
      <c r="I29" s="8"/>
      <c r="J29" s="8"/>
    </row>
    <row r="30" spans="1:10" ht="21" x14ac:dyDescent="0.2">
      <c r="A30" s="8"/>
      <c r="B30" s="8"/>
      <c r="C30" s="11" t="s">
        <v>24</v>
      </c>
      <c r="D30" s="11">
        <v>1.1499999999999999</v>
      </c>
      <c r="E30" s="8"/>
      <c r="F30" s="8"/>
      <c r="G30" s="8"/>
      <c r="H30" s="8"/>
      <c r="I30" s="8"/>
      <c r="J30" s="8"/>
    </row>
    <row r="31" spans="1:10" ht="21" x14ac:dyDescent="0.2">
      <c r="A31" s="8"/>
      <c r="B31" s="8"/>
      <c r="C31" s="11" t="s">
        <v>25</v>
      </c>
      <c r="D31" s="11">
        <v>1.4</v>
      </c>
      <c r="E31" s="8"/>
      <c r="F31" s="8"/>
      <c r="G31" s="8"/>
      <c r="H31" s="8"/>
      <c r="I31" s="8"/>
      <c r="J31" s="8"/>
    </row>
    <row r="32" spans="1:10" ht="21" x14ac:dyDescent="0.2">
      <c r="A32" s="8"/>
      <c r="B32" s="8"/>
      <c r="C32" s="11" t="s">
        <v>26</v>
      </c>
      <c r="D32" s="11">
        <v>1.45</v>
      </c>
      <c r="E32" s="8"/>
      <c r="F32" s="8"/>
      <c r="G32" s="8"/>
      <c r="H32" s="8"/>
      <c r="I32" s="8"/>
      <c r="J32" s="8"/>
    </row>
    <row r="33" spans="1:10" ht="21" x14ac:dyDescent="0.2">
      <c r="A33" s="8"/>
      <c r="B33" s="8"/>
      <c r="C33" s="11" t="s">
        <v>27</v>
      </c>
      <c r="D33" s="11">
        <v>1.35</v>
      </c>
      <c r="E33" s="8"/>
      <c r="F33" s="8"/>
      <c r="G33" s="8"/>
      <c r="H33" s="8"/>
      <c r="I33" s="8"/>
      <c r="J33" s="8"/>
    </row>
  </sheetData>
  <mergeCells count="9">
    <mergeCell ref="A8:G8"/>
    <mergeCell ref="A4:B4"/>
    <mergeCell ref="A5:L5"/>
    <mergeCell ref="A7:E7"/>
    <mergeCell ref="A9:E9"/>
    <mergeCell ref="A10:F10"/>
    <mergeCell ref="A1:I2"/>
    <mergeCell ref="A3:D3"/>
    <mergeCell ref="A6:J6"/>
  </mergeCells>
  <pageMargins left="0.7" right="0.7" top="0.75" bottom="0.75" header="0.3" footer="0.3"/>
  <pageSetup orientation="portrait" horizontalDpi="0" verticalDpi="0"/>
  <ignoredErrors>
    <ignoredError sqref="D22 C21" formula="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199FF0-DC1E-B84D-A507-2A8853AA51D7}">
  <dimension ref="A1:E6"/>
  <sheetViews>
    <sheetView workbookViewId="0">
      <selection activeCell="E6" sqref="E6"/>
    </sheetView>
  </sheetViews>
  <sheetFormatPr baseColWidth="10" defaultRowHeight="16" x14ac:dyDescent="0.2"/>
  <cols>
    <col min="2" max="2" width="44.5" customWidth="1"/>
  </cols>
  <sheetData>
    <row r="1" spans="1:5" ht="19" x14ac:dyDescent="0.2">
      <c r="A1" s="2" t="s">
        <v>7</v>
      </c>
      <c r="B1">
        <v>3.2239176790042401</v>
      </c>
      <c r="E1" s="2" t="s">
        <v>30</v>
      </c>
    </row>
    <row r="2" spans="1:5" ht="19" x14ac:dyDescent="0.2">
      <c r="A2" s="2" t="s">
        <v>8</v>
      </c>
      <c r="B2" s="1">
        <v>3.3677821124214899</v>
      </c>
      <c r="E2" s="2" t="s">
        <v>31</v>
      </c>
    </row>
    <row r="3" spans="1:5" ht="19" x14ac:dyDescent="0.2">
      <c r="A3" s="2" t="s">
        <v>9</v>
      </c>
      <c r="B3">
        <v>3.4708118134450299</v>
      </c>
      <c r="E3" s="2" t="s">
        <v>32</v>
      </c>
    </row>
    <row r="4" spans="1:5" ht="19" x14ac:dyDescent="0.2">
      <c r="A4" s="2" t="s">
        <v>10</v>
      </c>
      <c r="B4" s="1">
        <v>3.23897782939284</v>
      </c>
      <c r="E4" s="2" t="s">
        <v>33</v>
      </c>
    </row>
    <row r="5" spans="1:5" ht="19" x14ac:dyDescent="0.2">
      <c r="A5" s="2" t="s">
        <v>11</v>
      </c>
      <c r="B5">
        <v>3.3763257088265299</v>
      </c>
      <c r="E5" s="2" t="s">
        <v>34</v>
      </c>
    </row>
    <row r="6" spans="1:5" ht="19" x14ac:dyDescent="0.2">
      <c r="A6" s="2" t="s">
        <v>12</v>
      </c>
      <c r="B6" s="1">
        <v>3.4818017022708099</v>
      </c>
      <c r="E6" s="2" t="s">
        <v>12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Akram Ibrahim</dc:creator>
  <cp:lastModifiedBy>Akram Ibrahim</cp:lastModifiedBy>
  <dcterms:created xsi:type="dcterms:W3CDTF">2021-05-28T14:16:41Z</dcterms:created>
  <dcterms:modified xsi:type="dcterms:W3CDTF">2021-05-29T21:21:28Z</dcterms:modified>
</cp:coreProperties>
</file>