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azafra/Desktop/"/>
    </mc:Choice>
  </mc:AlternateContent>
  <xr:revisionPtr revIDLastSave="0" documentId="13_ncr:1_{EF489709-6F95-EB4E-A138-9D58EA829879}" xr6:coauthVersionLast="47" xr6:coauthVersionMax="47" xr10:uidLastSave="{00000000-0000-0000-0000-000000000000}"/>
  <bookViews>
    <workbookView xWindow="0" yWindow="0" windowWidth="28800" windowHeight="18000" xr2:uid="{1D091B65-26BA-B442-AD82-77290B730B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C24" i="1"/>
  <c r="D24" i="1"/>
  <c r="B24" i="1"/>
  <c r="C21" i="1"/>
  <c r="D21" i="1"/>
  <c r="B21" i="1"/>
  <c r="C20" i="1"/>
  <c r="D20" i="1"/>
  <c r="B20" i="1"/>
  <c r="C19" i="1"/>
  <c r="D19" i="1"/>
  <c r="B19" i="1"/>
  <c r="D3" i="1"/>
  <c r="D4" i="1"/>
  <c r="D5" i="1"/>
  <c r="D6" i="1"/>
  <c r="D7" i="1"/>
  <c r="D8" i="1"/>
  <c r="D9" i="1"/>
  <c r="D2" i="1"/>
  <c r="C10" i="1"/>
  <c r="B10" i="1"/>
  <c r="D10" i="1" l="1"/>
  <c r="B26" i="1"/>
  <c r="C27" i="1"/>
  <c r="A14" i="1"/>
  <c r="D27" i="1"/>
  <c r="B27" i="1"/>
  <c r="C26" i="1"/>
  <c r="D26" i="1"/>
  <c r="A13" i="1"/>
</calcChain>
</file>

<file path=xl/sharedStrings.xml><?xml version="1.0" encoding="utf-8"?>
<sst xmlns="http://schemas.openxmlformats.org/spreadsheetml/2006/main" count="32" uniqueCount="29">
  <si>
    <t>Domain name</t>
  </si>
  <si>
    <t>Web Hosting</t>
  </si>
  <si>
    <t>Design &amp; UI/UX</t>
  </si>
  <si>
    <t>CMS or Custom Platform</t>
  </si>
  <si>
    <t>Content Creation</t>
  </si>
  <si>
    <t>SEO &amp; Marketing</t>
  </si>
  <si>
    <t>Development</t>
  </si>
  <si>
    <t>Maintenance &amp; Updates</t>
  </si>
  <si>
    <t>Min(€)</t>
  </si>
  <si>
    <t>Max(€)</t>
  </si>
  <si>
    <t>Mean(€)</t>
  </si>
  <si>
    <t>Breakeven point</t>
  </si>
  <si>
    <t>Conversion rate</t>
  </si>
  <si>
    <t>Conservative</t>
  </si>
  <si>
    <t>Realistic</t>
  </si>
  <si>
    <t>Optimistic</t>
  </si>
  <si>
    <t>Target customers</t>
  </si>
  <si>
    <t>Expected customers</t>
  </si>
  <si>
    <t>TOTAL COSTS</t>
  </si>
  <si>
    <t>Subscription price/month</t>
  </si>
  <si>
    <t>INCOMES ESTIMATION PER MONTH</t>
  </si>
  <si>
    <t>5€/month subscription billing (year)</t>
  </si>
  <si>
    <t>10€/month subscription billingn (year)</t>
  </si>
  <si>
    <t>5€/month subscription billing (month)</t>
  </si>
  <si>
    <t>10€/month subscription billing (month)</t>
  </si>
  <si>
    <t>5€/month subscription ROI (first year)*</t>
  </si>
  <si>
    <t>10€/month subscription ROI (first year)*</t>
  </si>
  <si>
    <t xml:space="preserve">*ROI calculated by considering net income as the 70% of gross income </t>
  </si>
  <si>
    <t>Target = American councils and private entities potentially interested (event organizing companies, retiring or nursing homes...)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</si>
</sst>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6" fontId="0" fillId="0" borderId="0" xfId="0" applyNumberFormat="1"/>
    <xf numFmtId="0" fontId="0" fillId="4" borderId="0" xfId="0" applyFill="1"/>
    <xf numFmtId="10" fontId="0" fillId="4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29EF-D9DA-2D48-BAF3-D96C880DC448}">
  <dimension ref="A1:F27"/>
  <sheetViews>
    <sheetView tabSelected="1" workbookViewId="0">
      <selection activeCell="G20" sqref="G20"/>
    </sheetView>
  </sheetViews>
  <sheetFormatPr baseColWidth="10" defaultRowHeight="19" x14ac:dyDescent="0.25"/>
  <cols>
    <col min="1" max="1" width="32.5703125" customWidth="1"/>
    <col min="2" max="2" width="20.85546875" customWidth="1"/>
    <col min="3" max="3" width="15.7109375" customWidth="1"/>
    <col min="5" max="5" width="11.140625" bestFit="1" customWidth="1"/>
  </cols>
  <sheetData>
    <row r="1" spans="1:4" x14ac:dyDescent="0.25">
      <c r="B1" s="1" t="s">
        <v>8</v>
      </c>
      <c r="C1" s="1" t="s">
        <v>9</v>
      </c>
      <c r="D1" s="1" t="s">
        <v>10</v>
      </c>
    </row>
    <row r="2" spans="1:4" x14ac:dyDescent="0.25">
      <c r="A2" s="1" t="s">
        <v>0</v>
      </c>
      <c r="B2">
        <v>20</v>
      </c>
      <c r="C2">
        <v>30</v>
      </c>
      <c r="D2">
        <f>AVERAGE(B2:C2)</f>
        <v>25</v>
      </c>
    </row>
    <row r="3" spans="1:4" x14ac:dyDescent="0.25">
      <c r="A3" s="1" t="s">
        <v>1</v>
      </c>
      <c r="B3">
        <v>150</v>
      </c>
      <c r="C3">
        <v>300</v>
      </c>
      <c r="D3">
        <f t="shared" ref="D3:D10" si="0">AVERAGE(B3:C3)</f>
        <v>225</v>
      </c>
    </row>
    <row r="4" spans="1:4" x14ac:dyDescent="0.25">
      <c r="A4" s="1" t="s">
        <v>2</v>
      </c>
      <c r="B4">
        <v>2500</v>
      </c>
      <c r="C4">
        <v>4000</v>
      </c>
      <c r="D4">
        <f t="shared" si="0"/>
        <v>3250</v>
      </c>
    </row>
    <row r="5" spans="1:4" x14ac:dyDescent="0.25">
      <c r="A5" s="1" t="s">
        <v>6</v>
      </c>
      <c r="B5">
        <v>5000</v>
      </c>
      <c r="C5">
        <v>8000</v>
      </c>
      <c r="D5">
        <f t="shared" si="0"/>
        <v>6500</v>
      </c>
    </row>
    <row r="6" spans="1:4" x14ac:dyDescent="0.25">
      <c r="A6" s="1" t="s">
        <v>3</v>
      </c>
      <c r="B6">
        <v>1500</v>
      </c>
      <c r="C6">
        <v>3000</v>
      </c>
      <c r="D6">
        <f t="shared" si="0"/>
        <v>2250</v>
      </c>
    </row>
    <row r="7" spans="1:4" x14ac:dyDescent="0.25">
      <c r="A7" s="1" t="s">
        <v>4</v>
      </c>
      <c r="B7">
        <v>1500</v>
      </c>
      <c r="C7">
        <v>2000</v>
      </c>
      <c r="D7">
        <f t="shared" si="0"/>
        <v>1750</v>
      </c>
    </row>
    <row r="8" spans="1:4" x14ac:dyDescent="0.25">
      <c r="A8" s="1" t="s">
        <v>5</v>
      </c>
      <c r="B8">
        <v>5000</v>
      </c>
      <c r="C8">
        <v>10000</v>
      </c>
      <c r="D8">
        <f t="shared" si="0"/>
        <v>7500</v>
      </c>
    </row>
    <row r="9" spans="1:4" x14ac:dyDescent="0.25">
      <c r="A9" s="1" t="s">
        <v>7</v>
      </c>
      <c r="B9">
        <v>1200</v>
      </c>
      <c r="C9">
        <v>1500</v>
      </c>
      <c r="D9">
        <f t="shared" si="0"/>
        <v>1350</v>
      </c>
    </row>
    <row r="10" spans="1:4" x14ac:dyDescent="0.25">
      <c r="A10" s="2" t="s">
        <v>18</v>
      </c>
      <c r="B10">
        <f>SUM(B2:B9)</f>
        <v>16870</v>
      </c>
      <c r="C10">
        <f>SUM(C2:C9)</f>
        <v>28830</v>
      </c>
      <c r="D10" s="5">
        <f t="shared" si="0"/>
        <v>22850</v>
      </c>
    </row>
    <row r="12" spans="1:4" x14ac:dyDescent="0.25">
      <c r="A12" s="1" t="s">
        <v>11</v>
      </c>
      <c r="B12" t="s">
        <v>19</v>
      </c>
    </row>
    <row r="13" spans="1:4" x14ac:dyDescent="0.25">
      <c r="A13">
        <f>D10/B13</f>
        <v>4570</v>
      </c>
      <c r="B13" s="4">
        <v>5</v>
      </c>
    </row>
    <row r="14" spans="1:4" x14ac:dyDescent="0.25">
      <c r="A14">
        <f>D10/B14</f>
        <v>2285</v>
      </c>
      <c r="B14" s="4">
        <v>10</v>
      </c>
    </row>
    <row r="16" spans="1:4" x14ac:dyDescent="0.25">
      <c r="A16" s="2" t="s">
        <v>20</v>
      </c>
      <c r="B16" s="1" t="s">
        <v>13</v>
      </c>
      <c r="C16" s="1" t="s">
        <v>14</v>
      </c>
      <c r="D16" s="1" t="s">
        <v>15</v>
      </c>
    </row>
    <row r="17" spans="1:6" x14ac:dyDescent="0.25">
      <c r="A17" t="s">
        <v>16</v>
      </c>
      <c r="B17">
        <v>50000</v>
      </c>
      <c r="C17">
        <v>60000</v>
      </c>
      <c r="D17">
        <v>70000</v>
      </c>
      <c r="F17" t="s">
        <v>28</v>
      </c>
    </row>
    <row r="18" spans="1:6" x14ac:dyDescent="0.25">
      <c r="A18" t="s">
        <v>12</v>
      </c>
      <c r="B18" s="3">
        <v>0.01</v>
      </c>
      <c r="C18" s="3">
        <v>0.03</v>
      </c>
      <c r="D18" s="3">
        <v>0.05</v>
      </c>
    </row>
    <row r="19" spans="1:6" x14ac:dyDescent="0.25">
      <c r="A19" t="s">
        <v>17</v>
      </c>
      <c r="B19">
        <f>B17*B18</f>
        <v>500</v>
      </c>
      <c r="C19">
        <f t="shared" ref="C19:D19" si="1">C17*C18</f>
        <v>1800</v>
      </c>
      <c r="D19">
        <f t="shared" si="1"/>
        <v>3500</v>
      </c>
    </row>
    <row r="20" spans="1:6" x14ac:dyDescent="0.25">
      <c r="A20" t="s">
        <v>23</v>
      </c>
      <c r="B20" s="5">
        <f>B19*5</f>
        <v>2500</v>
      </c>
      <c r="C20" s="5">
        <f t="shared" ref="C20:D20" si="2">C19*5</f>
        <v>9000</v>
      </c>
      <c r="D20" s="5">
        <f t="shared" si="2"/>
        <v>17500</v>
      </c>
    </row>
    <row r="21" spans="1:6" x14ac:dyDescent="0.25">
      <c r="A21" t="s">
        <v>24</v>
      </c>
      <c r="B21" s="5">
        <f>B19*10</f>
        <v>5000</v>
      </c>
      <c r="C21" s="5">
        <f t="shared" ref="C21:D21" si="3">C19*10</f>
        <v>18000</v>
      </c>
      <c r="D21" s="5">
        <f t="shared" si="3"/>
        <v>35000</v>
      </c>
    </row>
    <row r="23" spans="1:6" x14ac:dyDescent="0.25">
      <c r="B23" s="1" t="s">
        <v>13</v>
      </c>
      <c r="C23" s="1" t="s">
        <v>14</v>
      </c>
      <c r="D23" s="1" t="s">
        <v>15</v>
      </c>
    </row>
    <row r="24" spans="1:6" x14ac:dyDescent="0.25">
      <c r="A24" t="s">
        <v>21</v>
      </c>
      <c r="B24">
        <f>B20*12</f>
        <v>30000</v>
      </c>
      <c r="C24">
        <f t="shared" ref="C24:D25" si="4">C20*12</f>
        <v>108000</v>
      </c>
      <c r="D24">
        <f t="shared" si="4"/>
        <v>210000</v>
      </c>
    </row>
    <row r="25" spans="1:6" x14ac:dyDescent="0.25">
      <c r="A25" t="s">
        <v>22</v>
      </c>
      <c r="B25">
        <f>B21*12</f>
        <v>60000</v>
      </c>
      <c r="C25">
        <f t="shared" si="4"/>
        <v>216000</v>
      </c>
      <c r="D25">
        <f t="shared" si="4"/>
        <v>420000</v>
      </c>
    </row>
    <row r="26" spans="1:6" x14ac:dyDescent="0.25">
      <c r="A26" s="2" t="s">
        <v>25</v>
      </c>
      <c r="B26" s="6">
        <f>(B24*70%-$D$10)/$D$10</f>
        <v>-8.0962800875273522E-2</v>
      </c>
      <c r="C26" s="6">
        <f t="shared" ref="C26:D26" si="5">(C24*70%-$D$10)/$D$10</f>
        <v>2.3085339168490151</v>
      </c>
      <c r="D26" s="6">
        <f t="shared" si="5"/>
        <v>5.433260393873085</v>
      </c>
      <c r="F26" t="s">
        <v>27</v>
      </c>
    </row>
    <row r="27" spans="1:6" x14ac:dyDescent="0.25">
      <c r="A27" s="2" t="s">
        <v>26</v>
      </c>
      <c r="B27" s="6">
        <f>(B25*70%-$D$10)/$D$10</f>
        <v>0.83807439824945296</v>
      </c>
      <c r="C27" s="6">
        <f t="shared" ref="C27:D27" si="6">(C25*70%-$D$10)/$D$10</f>
        <v>5.6170678336980302</v>
      </c>
      <c r="D27" s="6">
        <f t="shared" si="6"/>
        <v>11.86652078774617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ZAFRA ALARCOS</dc:creator>
  <cp:lastModifiedBy>LAURA ZAFRA ALARCOS</cp:lastModifiedBy>
  <dcterms:created xsi:type="dcterms:W3CDTF">2025-10-04T17:39:55Z</dcterms:created>
  <dcterms:modified xsi:type="dcterms:W3CDTF">2025-10-05T09:37:24Z</dcterms:modified>
</cp:coreProperties>
</file>