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\Downloads\"/>
    </mc:Choice>
  </mc:AlternateContent>
  <xr:revisionPtr revIDLastSave="0" documentId="8_{0FE85A20-E59A-4D3C-81CB-AAAADA5CE14E}" xr6:coauthVersionLast="47" xr6:coauthVersionMax="47" xr10:uidLastSave="{00000000-0000-0000-0000-000000000000}"/>
  <bookViews>
    <workbookView xWindow="-108" yWindow="-108" windowWidth="23256" windowHeight="13176" xr2:uid="{15FAEDB9-CACB-4C4F-81A7-43EBD3C53555}"/>
  </bookViews>
  <sheets>
    <sheet name="Questionnaire" sheetId="2" r:id="rId1"/>
    <sheet name="Synthè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8" i="2"/>
  <c r="C10" i="2"/>
  <c r="C12" i="2"/>
  <c r="C14" i="2"/>
  <c r="C16" i="2"/>
  <c r="C18" i="2"/>
  <c r="C20" i="2"/>
  <c r="C22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4" i="2"/>
  <c r="C66" i="2"/>
  <c r="C68" i="2"/>
  <c r="C70" i="2"/>
  <c r="C72" i="2"/>
  <c r="C74" i="2"/>
  <c r="C76" i="2"/>
  <c r="C78" i="2"/>
  <c r="C80" i="2"/>
  <c r="C84" i="2"/>
  <c r="C86" i="2"/>
  <c r="C88" i="2"/>
  <c r="C90" i="2"/>
  <c r="C92" i="2"/>
  <c r="C94" i="2"/>
  <c r="C96" i="2"/>
  <c r="C98" i="2"/>
  <c r="C100" i="2"/>
  <c r="C104" i="2"/>
  <c r="C106" i="2"/>
  <c r="C108" i="2"/>
  <c r="C110" i="2"/>
  <c r="C112" i="2"/>
  <c r="C114" i="2"/>
  <c r="C116" i="2"/>
  <c r="C118" i="2"/>
  <c r="C120" i="2"/>
  <c r="C122" i="2"/>
  <c r="C124" i="2"/>
  <c r="C126" i="2"/>
  <c r="C128" i="2"/>
  <c r="C130" i="2"/>
  <c r="C132" i="2"/>
  <c r="C134" i="2"/>
  <c r="C136" i="2"/>
  <c r="C138" i="2"/>
  <c r="C142" i="2"/>
  <c r="C144" i="2"/>
  <c r="C146" i="2"/>
  <c r="C148" i="2"/>
  <c r="C150" i="2"/>
  <c r="C152" i="2"/>
  <c r="C154" i="2"/>
  <c r="C156" i="2"/>
  <c r="C158" i="2"/>
  <c r="C162" i="2"/>
  <c r="C164" i="2"/>
  <c r="C166" i="2"/>
  <c r="C168" i="2"/>
  <c r="C170" i="2"/>
  <c r="C172" i="2"/>
  <c r="C174" i="2"/>
  <c r="C176" i="2"/>
  <c r="C178" i="2"/>
  <c r="C180" i="2"/>
  <c r="C182" i="2"/>
  <c r="C184" i="2"/>
  <c r="C188" i="2"/>
  <c r="C190" i="2"/>
  <c r="C192" i="2"/>
  <c r="C194" i="2"/>
  <c r="C196" i="2"/>
  <c r="C198" i="2"/>
  <c r="C200" i="2"/>
  <c r="C202" i="2"/>
  <c r="C204" i="2"/>
  <c r="C208" i="2"/>
  <c r="C210" i="2"/>
  <c r="C212" i="2"/>
  <c r="C214" i="2"/>
  <c r="C216" i="2"/>
  <c r="C218" i="2"/>
  <c r="C220" i="2"/>
  <c r="C222" i="2"/>
  <c r="C224" i="2"/>
  <c r="C226" i="2"/>
  <c r="C228" i="2"/>
  <c r="C230" i="2"/>
  <c r="C234" i="2"/>
  <c r="C236" i="2"/>
  <c r="C238" i="2"/>
  <c r="C240" i="2"/>
  <c r="C242" i="2"/>
  <c r="C244" i="2"/>
  <c r="C246" i="2"/>
  <c r="C248" i="2"/>
  <c r="C250" i="2"/>
  <c r="C252" i="2"/>
  <c r="C254" i="2"/>
  <c r="C256" i="2"/>
  <c r="C260" i="2"/>
  <c r="C262" i="2"/>
  <c r="C264" i="2"/>
  <c r="C266" i="2"/>
  <c r="C268" i="2"/>
  <c r="C270" i="2"/>
  <c r="C272" i="2"/>
  <c r="C274" i="2"/>
  <c r="C276" i="2"/>
  <c r="C278" i="2"/>
  <c r="C280" i="2"/>
  <c r="C282" i="2"/>
  <c r="C284" i="2"/>
  <c r="C286" i="2"/>
  <c r="C288" i="2"/>
  <c r="C290" i="2"/>
  <c r="C292" i="2"/>
  <c r="C294" i="2"/>
  <c r="C298" i="2"/>
  <c r="C300" i="2"/>
  <c r="C302" i="2"/>
  <c r="C304" i="2"/>
  <c r="C306" i="2"/>
  <c r="C308" i="2"/>
  <c r="C310" i="2"/>
  <c r="C312" i="2"/>
  <c r="C314" i="2"/>
  <c r="C318" i="2"/>
  <c r="C320" i="2"/>
  <c r="C322" i="2"/>
  <c r="C324" i="2"/>
  <c r="C326" i="2"/>
  <c r="C328" i="2"/>
  <c r="C330" i="2"/>
  <c r="C332" i="2"/>
  <c r="C334" i="2"/>
  <c r="C338" i="2"/>
  <c r="C340" i="2"/>
  <c r="C342" i="2"/>
  <c r="C344" i="2"/>
  <c r="C346" i="2"/>
  <c r="C348" i="2"/>
  <c r="C350" i="2"/>
  <c r="C352" i="2"/>
  <c r="C354" i="2"/>
  <c r="C358" i="2"/>
  <c r="C360" i="2"/>
  <c r="C362" i="2"/>
  <c r="C364" i="2"/>
  <c r="C366" i="2"/>
  <c r="C368" i="2"/>
  <c r="C370" i="2"/>
  <c r="C372" i="2"/>
  <c r="C374" i="2"/>
  <c r="C378" i="2"/>
  <c r="C379" i="2"/>
  <c r="C380" i="2"/>
  <c r="C381" i="2"/>
  <c r="C382" i="2"/>
  <c r="C384" i="2"/>
  <c r="C385" i="2"/>
  <c r="C386" i="2"/>
  <c r="C387" i="2"/>
  <c r="C388" i="2"/>
  <c r="C390" i="2"/>
  <c r="C391" i="2"/>
  <c r="C392" i="2"/>
  <c r="C393" i="2"/>
  <c r="C394" i="2"/>
  <c r="C377" i="2" l="1"/>
  <c r="C383" i="2"/>
  <c r="C389" i="2"/>
  <c r="C375" i="2" l="1"/>
  <c r="B375" i="2" s="1"/>
  <c r="A36" i="3" l="1"/>
  <c r="A34" i="3"/>
  <c r="A32" i="3"/>
  <c r="A30" i="3"/>
  <c r="A28" i="3"/>
  <c r="A26" i="3"/>
  <c r="A24" i="3"/>
  <c r="A22" i="3"/>
  <c r="A20" i="3"/>
  <c r="A18" i="3"/>
  <c r="A16" i="3"/>
  <c r="A14" i="3"/>
  <c r="A12" i="3"/>
  <c r="A10" i="3"/>
  <c r="A8" i="3"/>
  <c r="A6" i="3"/>
  <c r="A35" i="3"/>
  <c r="A33" i="3"/>
  <c r="A31" i="3"/>
  <c r="A29" i="3"/>
  <c r="A27" i="3"/>
  <c r="A25" i="3"/>
  <c r="A23" i="3"/>
  <c r="A21" i="3"/>
  <c r="A19" i="3"/>
  <c r="A17" i="3"/>
  <c r="A15" i="3"/>
  <c r="A13" i="3"/>
  <c r="A11" i="3"/>
  <c r="A9" i="3"/>
  <c r="A7" i="3"/>
  <c r="A5" i="3"/>
  <c r="C35" i="3" l="1"/>
  <c r="C87" i="2"/>
  <c r="C131" i="2"/>
  <c r="C145" i="2"/>
  <c r="C171" i="2"/>
  <c r="C71" i="2"/>
  <c r="C107" i="2"/>
  <c r="C183" i="2"/>
  <c r="C157" i="2"/>
  <c r="C119" i="2"/>
  <c r="C41" i="2"/>
  <c r="C341" i="2"/>
  <c r="C301" i="2"/>
  <c r="C97" i="2"/>
  <c r="C203" i="2"/>
  <c r="C279" i="2"/>
  <c r="C313" i="2"/>
  <c r="C263" i="2"/>
  <c r="C217" i="2"/>
  <c r="C117" i="2"/>
  <c r="C135" i="2"/>
  <c r="C99" i="2"/>
  <c r="C91" i="2"/>
  <c r="C151" i="2"/>
  <c r="C175" i="2"/>
  <c r="C373" i="2"/>
  <c r="C35" i="2"/>
  <c r="C307" i="2"/>
  <c r="C221" i="2"/>
  <c r="C255" i="2"/>
  <c r="C327" i="2"/>
  <c r="C53" i="2"/>
  <c r="C39" i="2"/>
  <c r="C229" i="2"/>
  <c r="C371" i="2"/>
  <c r="C319" i="2"/>
  <c r="C237" i="2"/>
  <c r="C299" i="2"/>
  <c r="C297" i="2" s="1"/>
  <c r="C247" i="2"/>
  <c r="C65" i="2"/>
  <c r="C305" i="2"/>
  <c r="C111" i="2"/>
  <c r="C351" i="2"/>
  <c r="C73" i="2"/>
  <c r="C93" i="2"/>
  <c r="C243" i="2"/>
  <c r="C239" i="2" s="1"/>
  <c r="C293" i="2"/>
  <c r="C367" i="2"/>
  <c r="C165" i="2"/>
  <c r="C105" i="2"/>
  <c r="C211" i="2"/>
  <c r="C201" i="2"/>
  <c r="C199" i="2" s="1"/>
  <c r="C353" i="2"/>
  <c r="C191" i="2"/>
  <c r="C57" i="2"/>
  <c r="C361" i="2"/>
  <c r="C357" i="2" s="1"/>
  <c r="C169" i="2"/>
  <c r="C167" i="2" s="1"/>
  <c r="C227" i="2"/>
  <c r="C267" i="2"/>
  <c r="C285" i="2"/>
  <c r="C59" i="2"/>
  <c r="C195" i="2"/>
  <c r="C273" i="2"/>
  <c r="C249" i="2"/>
  <c r="C275" i="2"/>
  <c r="C137" i="2"/>
  <c r="C269" i="2"/>
  <c r="C177" i="2"/>
  <c r="C45" i="2"/>
  <c r="C43" i="2" s="1"/>
  <c r="C261" i="2"/>
  <c r="C331" i="2"/>
  <c r="C321" i="2"/>
  <c r="C197" i="2"/>
  <c r="C345" i="2"/>
  <c r="C27" i="2"/>
  <c r="C347" i="2"/>
  <c r="C129" i="2"/>
  <c r="C127" i="2" s="1"/>
  <c r="C365" i="2"/>
  <c r="C339" i="2"/>
  <c r="C215" i="2"/>
  <c r="C155" i="2"/>
  <c r="C123" i="2"/>
  <c r="C311" i="2"/>
  <c r="C181" i="2"/>
  <c r="C67" i="2"/>
  <c r="C47" i="2"/>
  <c r="C281" i="2"/>
  <c r="C29" i="2"/>
  <c r="C287" i="2"/>
  <c r="C291" i="2"/>
  <c r="C325" i="2"/>
  <c r="C77" i="2"/>
  <c r="C189" i="2"/>
  <c r="C235" i="2"/>
  <c r="C125" i="2"/>
  <c r="C333" i="2"/>
  <c r="C113" i="2"/>
  <c r="C359" i="2"/>
  <c r="C79" i="2"/>
  <c r="C149" i="2"/>
  <c r="C241" i="2"/>
  <c r="C223" i="2"/>
  <c r="C163" i="2"/>
  <c r="C209" i="2"/>
  <c r="C207" i="2" s="1"/>
  <c r="C253" i="2"/>
  <c r="C251" i="2" s="1"/>
  <c r="C143" i="2"/>
  <c r="C141" i="2" s="1"/>
  <c r="C33" i="2"/>
  <c r="C31" i="2" s="1"/>
  <c r="C51" i="2"/>
  <c r="C85" i="2"/>
  <c r="C83" i="2" s="1"/>
  <c r="C369" i="2" l="1"/>
  <c r="C317" i="2"/>
  <c r="C55" i="2"/>
  <c r="C25" i="2"/>
  <c r="C23" i="2" s="1"/>
  <c r="C7" i="3" s="1"/>
  <c r="C303" i="2"/>
  <c r="C49" i="2"/>
  <c r="C343" i="2"/>
  <c r="C63" i="2"/>
  <c r="C109" i="2"/>
  <c r="C309" i="2"/>
  <c r="C295" i="2" s="1"/>
  <c r="B295" i="2" s="1"/>
  <c r="C153" i="2"/>
  <c r="C363" i="2"/>
  <c r="C147" i="2"/>
  <c r="C139" i="2" s="1"/>
  <c r="B139" i="2" s="1"/>
  <c r="C187" i="2"/>
  <c r="C185" i="2" s="1"/>
  <c r="C37" i="2"/>
  <c r="C179" i="2"/>
  <c r="C283" i="2"/>
  <c r="C271" i="2"/>
  <c r="C69" i="2"/>
  <c r="C161" i="2"/>
  <c r="C121" i="2"/>
  <c r="C103" i="2"/>
  <c r="C245" i="2"/>
  <c r="C219" i="2"/>
  <c r="C133" i="2"/>
  <c r="C329" i="2"/>
  <c r="C277" i="2"/>
  <c r="C89" i="2"/>
  <c r="C349" i="2"/>
  <c r="C115" i="2"/>
  <c r="C323" i="2"/>
  <c r="C259" i="2"/>
  <c r="C265" i="2"/>
  <c r="C233" i="2"/>
  <c r="C193" i="2"/>
  <c r="C213" i="2"/>
  <c r="C337" i="2"/>
  <c r="C225" i="2"/>
  <c r="C95" i="2"/>
  <c r="C75" i="2"/>
  <c r="C173" i="2"/>
  <c r="C289" i="2"/>
  <c r="C355" i="2" l="1"/>
  <c r="B355" i="2" s="1"/>
  <c r="C159" i="2"/>
  <c r="B159" i="2" s="1"/>
  <c r="C315" i="2"/>
  <c r="B315" i="2" s="1"/>
  <c r="C81" i="2"/>
  <c r="B81" i="2" s="1"/>
  <c r="C231" i="2"/>
  <c r="B231" i="2" s="1"/>
  <c r="C61" i="2"/>
  <c r="B61" i="2" s="1"/>
  <c r="C15" i="3"/>
  <c r="B185" i="2"/>
  <c r="C19" i="3"/>
  <c r="C335" i="2"/>
  <c r="B335" i="2" s="1"/>
  <c r="C205" i="2"/>
  <c r="B205" i="2" s="1"/>
  <c r="C101" i="2"/>
  <c r="B101" i="2" s="1"/>
  <c r="B23" i="2"/>
  <c r="C257" i="2"/>
  <c r="B257" i="2" s="1"/>
  <c r="C27" i="3"/>
  <c r="C9" i="2"/>
  <c r="C13" i="2"/>
  <c r="C19" i="2"/>
  <c r="C21" i="2"/>
  <c r="C15" i="2"/>
  <c r="C7" i="2"/>
  <c r="C33" i="3" l="1"/>
  <c r="C17" i="3"/>
  <c r="C29" i="3"/>
  <c r="C17" i="2"/>
  <c r="C11" i="3"/>
  <c r="C9" i="3"/>
  <c r="C21" i="3"/>
  <c r="C23" i="3"/>
  <c r="C31" i="3"/>
  <c r="C5" i="2"/>
  <c r="C25" i="3"/>
  <c r="C13" i="3"/>
  <c r="C11" i="2"/>
  <c r="C3" i="2" l="1"/>
  <c r="B3" i="2" s="1"/>
  <c r="C5" i="3"/>
  <c r="C4" i="3" s="1"/>
</calcChain>
</file>

<file path=xl/sharedStrings.xml><?xml version="1.0" encoding="utf-8"?>
<sst xmlns="http://schemas.openxmlformats.org/spreadsheetml/2006/main" count="395" uniqueCount="393">
  <si>
    <t xml:space="preserve"> Axe 1 – Hypothèse</t>
  </si>
  <si>
    <t xml:space="preserve"> Comment votre processus de génération et de documentation des hypothèses pour les nouveaux projets ou fonctionnalités est-il structuré ?</t>
  </si>
  <si>
    <t xml:space="preserve"> « Processus informel et oral, sans documentation ni validation. »</t>
  </si>
  <si>
    <t xml:space="preserve"> « Des notes ponctuelles sont échangées par e-mail ou chat, sans cadre précis. »</t>
  </si>
  <si>
    <t xml:space="preserve"> « Documentation standardisée et validation basique des hypothèses. »</t>
  </si>
  <si>
    <t xml:space="preserve"> « Documentation centralisée, avec des outils collaboratifs et validation systématique. »</t>
  </si>
  <si>
    <t xml:space="preserve"> « Automatisation IA/ML et documentation dynamique intégrée dans les outils projet. »</t>
  </si>
  <si>
    <t xml:space="preserve"> Dans quelle mesure estimez-vous les besoins en infrastructure et les coûts pendant la phase d'idéation ?</t>
  </si>
  <si>
    <t xml:space="preserve"> « Rarement estimés ; approche réactive et approximative. »</t>
  </si>
  <si>
    <t xml:space="preserve"> « Approche basée sur des expériences passées, estimations ponctuelles. »</t>
  </si>
  <si>
    <t xml:space="preserve"> « Utilisation d’outils standards pour estimer coûts et besoins. »</t>
  </si>
  <si>
    <t xml:space="preserve"> « Modélisation des coûts et besoins dans les outils projet, revue systématique. »</t>
  </si>
  <si>
    <t xml:space="preserve"> « IA/ML et jumeaux numériques pour simulation dynamique et ajustements en temps réel. »</t>
  </si>
  <si>
    <t xml:space="preserve"> Comment identifiez-vous et évaluez-vous les risques pendant la phase d'hypothèse ?</t>
  </si>
  <si>
    <t xml:space="preserve"> « Discussion informelle, pas de documentation. »</t>
  </si>
  <si>
    <t xml:space="preserve"> « Listing manuel de risques, peu de mises à jour. »</t>
  </si>
  <si>
    <t xml:space="preserve"> « Méthode de gestion des risques formalisée et outils de base. »</t>
  </si>
  <si>
    <t xml:space="preserve"> « Analyse quantitative et intégration dans le processus projet. »</t>
  </si>
  <si>
    <t xml:space="preserve"> « Outils prédictifs IA/ML et dashboards dynamiques intégrés. »</t>
  </si>
  <si>
    <t xml:space="preserve"> Axe 2 – Collaborate &amp; Research</t>
  </si>
  <si>
    <t xml:space="preserve"> Dans quelle mesure les équipes Dev, Ops et Sec partagent-elles les informations et collaborent-elles efficacement ?</t>
  </si>
  <si>
    <t xml:space="preserve"> « Communication rare, équipes en silos. »</t>
  </si>
  <si>
    <t xml:space="preserve"> « Collaboration ad-hoc et ponctuelle. »</t>
  </si>
  <si>
    <t xml:space="preserve"> « Réunions régulières et outils de collaboration basiques. »</t>
  </si>
  <si>
    <t xml:space="preserve"> « Plateformes collaboratives intégrées et rituels d’équipe. »</t>
  </si>
  <si>
    <t xml:space="preserve"> « IA/ML et chatops facilitent une collaboration fluide et proactive. »</t>
  </si>
  <si>
    <t xml:space="preserve"> À quelle fréquence les équipes organisent-elles des réunions ou démos interfonctionnelles ?</t>
  </si>
  <si>
    <t xml:space="preserve"> « Rarement organisées, souvent improvisées. »</t>
  </si>
  <si>
    <t xml:space="preserve"> « Réunions ponctuelles sans agenda clair. »</t>
  </si>
  <si>
    <t xml:space="preserve"> « Réunions et démos planifiées avec compte-rendu. »</t>
  </si>
  <si>
    <t xml:space="preserve"> « Démos régulières et intégrées dans les sprints. »</t>
  </si>
  <si>
    <t xml:space="preserve"> « Hackathons, démos IA et feedbacks automatisés. »</t>
  </si>
  <si>
    <t xml:space="preserve"> Quels mécanismes sont en place pour partager les informations liées à la sécurité entre les équipes ?</t>
  </si>
  <si>
    <t xml:space="preserve"> « Peu ou pas de partage, communication manuelle. »</t>
  </si>
  <si>
    <t xml:space="preserve"> « Partage par e-mail ou messagerie, sans outil dédié. »</t>
  </si>
  <si>
    <t xml:space="preserve"> « Outils collaboratifs de sécurité et formations régulières. »</t>
  </si>
  <si>
    <t xml:space="preserve"> « Plateformes de threat intelligence et dashboards intégrés. »</t>
  </si>
  <si>
    <t xml:space="preserve"> « IA/ML, dashboards dynamiques et alertes automatisées. »</t>
  </si>
  <si>
    <t xml:space="preserve"> Comment les connaissances issues des incidents ou des apprentissages sont-elles documentées et partagées ?</t>
  </si>
  <si>
    <t xml:space="preserve"> « Pas de documentation formelle, savoirs éparpillés. »</t>
  </si>
  <si>
    <t xml:space="preserve"> « Documentation manuelle partielle, difficile à partager. »</t>
  </si>
  <si>
    <t xml:space="preserve"> « Runbooks et wikis partagés entre équipes. »</t>
  </si>
  <si>
    <t xml:space="preserve"> « Knowledge base automatisée et analyse continue des incidents. »</t>
  </si>
  <si>
    <t xml:space="preserve"> « IA/ML pour relier incidents et apprentissages, documentation dynamique. »</t>
  </si>
  <si>
    <t xml:space="preserve"> Dans quelle mesure les équipes s'engagent-elles dans des activités d'innovation interfonctionnelles ?</t>
  </si>
  <si>
    <t xml:space="preserve"> « Peu ou pas d’activités transverses, initiatives individuelles. »</t>
  </si>
  <si>
    <t xml:space="preserve"> « Quelques échanges ponctuels ou initiatives isolées. »</t>
  </si>
  <si>
    <t xml:space="preserve"> « Hackathons et réunions régulières. »</t>
  </si>
  <si>
    <t xml:space="preserve"> « Innovation structurée et collaboration encouragée par la direction. »</t>
  </si>
  <si>
    <t xml:space="preserve"> « IA/ML pour identifier les sujets d’innovation et connecter les équipes. »</t>
  </si>
  <si>
    <t xml:space="preserve"> Comment les dépendances inter-équipes sont-elles gérées ?</t>
  </si>
  <si>
    <t xml:space="preserve"> « Réactive, souvent improvisée, coordination minimale. »</t>
  </si>
  <si>
    <t xml:space="preserve"> « Suivi manuel via tickets ou e-mails. »</t>
  </si>
  <si>
    <t xml:space="preserve"> « Outils de gestion des dépendances et war rooms. »</t>
  </si>
  <si>
    <t xml:space="preserve"> « Cartographie des dépendances et rituels d’alignement. »</t>
  </si>
  <si>
    <t xml:space="preserve"> « IA/ML pour anticiper et résoudre les dépendances automatiquement. »</t>
  </si>
  <si>
    <t xml:space="preserve"> Axe 3 – Architect</t>
  </si>
  <si>
    <t xml:space="preserve"> Dans quelle mesure votre processus de conception architecturale est-il standardisé ?</t>
  </si>
  <si>
    <t xml:space="preserve"> « Chaque projet a sa propre approche, souvent improvisée. »</t>
  </si>
  <si>
    <t xml:space="preserve"> « Des documents partagés existent mais ne sont pas utilisés systématiquement. »</t>
  </si>
  <si>
    <t xml:space="preserve"> « Des standards et modèles d’architecture sont définis et partiellement appliqués. »</t>
  </si>
  <si>
    <t xml:space="preserve"> « Des architectures sont validées régulièrement par un comité, avec documentation centralisée. »</t>
  </si>
  <si>
    <t xml:space="preserve"> « Les conceptions sont dynamiques, avec IA/ML et automatisation pour la validation continue. »</t>
  </si>
  <si>
    <t xml:space="preserve"> Comment les modèles d'infrastructure sont-ils documentés et réutilisés ?</t>
  </si>
  <si>
    <t xml:space="preserve"> « Aucun modèle standard, chaque équipe fait sa propre configuration. »</t>
  </si>
  <si>
    <t xml:space="preserve"> « Quelques modèles existent mais ils sont rarement mis à jour ou partagés. »</t>
  </si>
  <si>
    <t xml:space="preserve"> « Des modèles standards d’Infrastructure as Code (IaC) sont utilisés. »</t>
  </si>
  <si>
    <t xml:space="preserve"> « Les modèles sont maintenus, versionnés et documentés, avec validation continue. »</t>
  </si>
  <si>
    <t xml:space="preserve"> « Modèles IA/ML avec auto-correction et déploiement prédictif. »</t>
  </si>
  <si>
    <t xml:space="preserve"> Comment la sécurité est-elle intégrée dans la conception architecturale ?</t>
  </si>
  <si>
    <t xml:space="preserve"> « La sécurité est rarement prise en compte à ce stade. »</t>
  </si>
  <si>
    <t xml:space="preserve"> « La sécurité est ajoutée après coup, souvent de manière ponctuelle. »</t>
  </si>
  <si>
    <t xml:space="preserve"> « Les principes Zero Trust sont intégrés à la conception. »</t>
  </si>
  <si>
    <t xml:space="preserve"> « Des revues de sécurité automatisées et intégrées dans l’outil d’architecture. »</t>
  </si>
  <si>
    <t xml:space="preserve"> « IA/ML pour la détection automatique de vulnérabilités et correction dynamique. »</t>
  </si>
  <si>
    <t xml:space="preserve"> Axe 4 – Synthetize</t>
  </si>
  <si>
    <t xml:space="preserve"> Dans quelle mesure votre processus d'intégration des composants est-il automatisé ?</t>
  </si>
  <si>
    <t xml:space="preserve"> « Intégration manuelle avec scripts ad-hoc. »</t>
  </si>
  <si>
    <t xml:space="preserve"> « Quelques scripts ou outils ponctuels d’automatisation sont utilisés. »</t>
  </si>
  <si>
    <t xml:space="preserve"> « Pipelines CI/CD standardisés avec validation automatique. »</t>
  </si>
  <si>
    <t xml:space="preserve"> « Pipelines optimisés avec tests automatisés et reporting complet. »</t>
  </si>
  <si>
    <t xml:space="preserve"> « IA/ML pour orchestrer et optimiser les dépendances et les intégrations. »</t>
  </si>
  <si>
    <t xml:space="preserve"> Comment gérez-vous les composants tiers et les dépendances ?</t>
  </si>
  <si>
    <t xml:space="preserve"> « Gestion manuelle et documentation sporadique. »</t>
  </si>
  <si>
    <t xml:space="preserve"> « Suivi manuel et scans de vulnérabilités à la demande. »</t>
  </si>
  <si>
    <t xml:space="preserve"> « Gestion centralisée avec outils de scans automatisés. »</t>
  </si>
  <si>
    <t xml:space="preserve"> « Chaîne d’approvisionnement sécurisée et vérification continue. »</t>
  </si>
  <si>
    <t xml:space="preserve"> « Supply chain automatisée avec IA et correction prédictive. »</t>
  </si>
  <si>
    <t xml:space="preserve"> Dans quelle mesure vos builds sont-ils optimisés pour la modularité et l'efficacité ?</t>
  </si>
  <si>
    <t xml:space="preserve"> « Builds monolithiques et processus manuels. »</t>
  </si>
  <si>
    <t xml:space="preserve"> « Pipelines partiellement automatisés, peu de modularité. »</t>
  </si>
  <si>
    <t xml:space="preserve"> « Pipelines optimisés avec gestion des dépendances. »</t>
  </si>
  <si>
    <t xml:space="preserve"> « Builds modulaires et testés automatiquement avant déploiement. »</t>
  </si>
  <si>
    <t xml:space="preserve"> « IA/ML pour optimiser les temps de builds et la réutilisabilité. »</t>
  </si>
  <si>
    <t xml:space="preserve"> Axe 5 – Develop</t>
  </si>
  <si>
    <t xml:space="preserve"> Dans quelle mesure vos pratiques de codage sont-elles standardisées ?</t>
  </si>
  <si>
    <t xml:space="preserve"> « Aucune standardisation, chacun fait comme il veut. »</t>
  </si>
  <si>
    <t xml:space="preserve"> « Quelques bonnes pratiques mais pas de contrôle formel. »</t>
  </si>
  <si>
    <t xml:space="preserve"> « Standards définis et vérifiés via des revues de code. »</t>
  </si>
  <si>
    <t xml:space="preserve"> « Pratiques de codage contrôlées et intégrées dans le pipeline. »</t>
  </si>
  <si>
    <t xml:space="preserve"> « Codage assisté par IA avec vérification continue. »</t>
  </si>
  <si>
    <t xml:space="preserve"> Comment les environnements de développement sont-ils gérés ?</t>
  </si>
  <si>
    <t xml:space="preserve"> « Environnements locaux, configurations manuelles. »</t>
  </si>
  <si>
    <t xml:space="preserve"> « Scripts partagés ou VM ponctuelles, peu de standardisation. »</t>
  </si>
  <si>
    <t xml:space="preserve"> « Environnements conteneurisés avec orchestration de base. »</t>
  </si>
  <si>
    <t xml:space="preserve"> « Provisionnement automatisé et cohérence garantie. »</t>
  </si>
  <si>
    <t xml:space="preserve"> « Environnements dynamiques avec IA pour auto-scaling et monitoring. »</t>
  </si>
  <si>
    <t xml:space="preserve"> Comment la sécurité est-elle intégrée dans le processus de développement ?</t>
  </si>
  <si>
    <t xml:space="preserve"> « Vérifications manuelles ponctuelles, peu ou pas de tests. »</t>
  </si>
  <si>
    <t xml:space="preserve"> « Formation de base et outils ponctuels. »</t>
  </si>
  <si>
    <t xml:space="preserve"> « SAST intégré dans l’IDE et le pipeline. »</t>
  </si>
  <si>
    <t xml:space="preserve"> « Tests automatisés et feedback rapide sur les vulnérabilités. »</t>
  </si>
  <si>
    <t xml:space="preserve"> « IA pour la détection proactive et correction prédictive. »</t>
  </si>
  <si>
    <t xml:space="preserve"> Comment assurez-vous la qualité du code pendant le développement ?</t>
  </si>
  <si>
    <t xml:space="preserve"> « Contrôles manuels ou très limités. »</t>
  </si>
  <si>
    <t xml:space="preserve"> « Linters ou revues ponctuelles mais pas systématiques. »</t>
  </si>
  <si>
    <t xml:space="preserve"> « Pair programming et vérifications automatiques. »</t>
  </si>
  <si>
    <t xml:space="preserve"> « Pipelines CI avec couverture et KPIs qualité. »</t>
  </si>
  <si>
    <t xml:space="preserve"> « IA et dashboards qualité pour un suivi temps réel. »</t>
  </si>
  <si>
    <t xml:space="preserve"> Comment les processus de développement sont-ils mesurés et améliorés ?</t>
  </si>
  <si>
    <t xml:space="preserve"> « Aucune mesure ni amélioration formelle. »</t>
  </si>
  <si>
    <t xml:space="preserve"> « Quelques indicateurs suivis manuellement. »</t>
  </si>
  <si>
    <t xml:space="preserve"> « Suivi de vélocité et taux d’erreurs standard. »</t>
  </si>
  <si>
    <t xml:space="preserve"> « Dashboards et rétrospectives régulières. »</t>
  </si>
  <si>
    <t xml:space="preserve"> « IA prédictive pour piloter et anticiper les améliorations. »</t>
  </si>
  <si>
    <t xml:space="preserve"> Comment intégrez-vous les boucles de feedback dans le développement ?</t>
  </si>
  <si>
    <t xml:space="preserve"> « Retours utilisateurs occasionnels et non formalisés. »</t>
  </si>
  <si>
    <t xml:space="preserve"> « Retours collectés par e-mail ou outils ponctuels. »</t>
  </si>
  <si>
    <t xml:space="preserve"> « Feature flags et tests utilisateurs réguliers. »</t>
  </si>
  <si>
    <t xml:space="preserve"> « A/B testing intégré et dashboards de suivi. »</t>
  </si>
  <si>
    <t xml:space="preserve"> « IA pour analyser et intégrer les feedbacks en temps réel. »</t>
  </si>
  <si>
    <t xml:space="preserve"> Axe 6 – Build</t>
  </si>
  <si>
    <t xml:space="preserve"> Dans quelle mesure votre processus de build est-il automatisé ?</t>
  </si>
  <si>
    <t xml:space="preserve"> « Builds manuels, pas ou peu d’automatisation. »</t>
  </si>
  <si>
    <t xml:space="preserve"> « Quelques scripts ou jobs automatisés, mais encore beaucoup d’intervention humaine. »</t>
  </si>
  <si>
    <t xml:space="preserve"> « Pipelines CI/CD basiques avec automatisation des builds. »</t>
  </si>
  <si>
    <t xml:space="preserve"> « Pipelines intégrés et optimisés, avec tests et notifications automatiques. »</t>
  </si>
  <si>
    <t xml:space="preserve"> « Builds automatisés et orchestrés par IA avec analyse de performance. »</t>
  </si>
  <si>
    <t xml:space="preserve"> Comment les contrôles de sécurité sont-ils intégrés dans le processus de build ?</t>
  </si>
  <si>
    <t xml:space="preserve"> « Pas de contrôles sécurité formalisés. »</t>
  </si>
  <si>
    <t xml:space="preserve"> « Quelques scans ponctuels ou antivirus. »</t>
  </si>
  <si>
    <t xml:space="preserve"> « Outils SAST et SCA intégrés au pipeline. »</t>
  </si>
  <si>
    <t xml:space="preserve"> « Analyse de conformité et alertes automatisées. »</t>
  </si>
  <si>
    <t xml:space="preserve"> « SBOM et sécurité adaptative intégrés en continu via IA. »</t>
  </si>
  <si>
    <t xml:space="preserve"> Dans quelle mesure votre infrastructure de build est-elle évolutive et efficace ?</t>
  </si>
  <si>
    <t xml:space="preserve"> « Infrastructure manuelle ou centralisée, peu évolutive. »</t>
  </si>
  <si>
    <t xml:space="preserve"> « Quelques serveurs dédiés, scalabilité limitée. »</t>
  </si>
  <si>
    <t xml:space="preserve"> « Pipelines as code avec builds parallèles. »</t>
  </si>
  <si>
    <t xml:space="preserve"> « Builds distribués et infrastructure élastique. »</t>
  </si>
  <si>
    <t xml:space="preserve"> « Optimisation IA et autoscaling dynamique des ressources. »</t>
  </si>
  <si>
    <t xml:space="preserve"> Axe 7 – Test End-To-End</t>
  </si>
  <si>
    <t xml:space="preserve"> Dans quelle mesure vos processus de tests de bout en bout (E2E) sont-ils complets ?</t>
  </si>
  <si>
    <t xml:space="preserve"> « Tests manuels ou sporadiques, couverture limitée. »</t>
  </si>
  <si>
    <t xml:space="preserve"> « Quelques tests automatisés, mais pas systématiques. »</t>
  </si>
  <si>
    <t xml:space="preserve"> « Suites de tests E2E intégrées au pipeline. »</t>
  </si>
  <si>
    <t xml:space="preserve"> « Tests automatisés, y compris API et performance. »</t>
  </si>
  <si>
    <t xml:space="preserve"> « Tests IA/ML générés dynamiquement, incluant chaos engineering. »</t>
  </si>
  <si>
    <t xml:space="preserve"> Comment les tests de performance et de charge sont-ils réalisés ?</t>
  </si>
  <si>
    <t xml:space="preserve"> « Tests manuels ou basiques, peu ou pas de documentation. »</t>
  </si>
  <si>
    <t xml:space="preserve"> « Outils ponctuels utilisés à la demande. »</t>
  </si>
  <si>
    <t xml:space="preserve"> « Outils standards avec intégration partielle au pipeline. »</t>
  </si>
  <si>
    <t xml:space="preserve"> « Automatisation complète des tests de charge et performance. »</t>
  </si>
  <si>
    <t xml:space="preserve"> « Tests dynamiques, simulations réalistes avec IA. »</t>
  </si>
  <si>
    <t xml:space="preserve"> Comment la sécurité est-elle validée pendant les tests E2E ?</t>
  </si>
  <si>
    <t xml:space="preserve"> « Tests de pénétration basiques ou manuels. »</t>
  </si>
  <si>
    <t xml:space="preserve"> « Scans de vulnérabilités ponctuels. »</t>
  </si>
  <si>
    <t xml:space="preserve"> « Tests DAST et scans de conformité intégrés. »</t>
  </si>
  <si>
    <t xml:space="preserve"> « Exercices red team et analyses automatisées. »</t>
  </si>
  <si>
    <t xml:space="preserve"> « Simulations d’attaques IA et correction automatisée. »</t>
  </si>
  <si>
    <t xml:space="preserve"> Comment assurez-vous la couverture des tests pour les cas limites ?</t>
  </si>
  <si>
    <t xml:space="preserve"> « Tests manuels ou incomplets pour les cas extrêmes. »</t>
  </si>
  <si>
    <t xml:space="preserve"> « Tests ponctuels ou écrits à la demande. »</t>
  </si>
  <si>
    <t xml:space="preserve"> « Tests automatisés couvrant les API et les cas limites. »</t>
  </si>
  <si>
    <t xml:space="preserve"> « Pipelines incluant des tests de mutation et de robustesse. »</t>
  </si>
  <si>
    <t xml:space="preserve"> « IA pour générer et maintenir dynamiquement les cas limites. »</t>
  </si>
  <si>
    <t xml:space="preserve"> Axe 8 – Stage</t>
  </si>
  <si>
    <t xml:space="preserve"> Dans quelle mesure votre environnement de staging reflète-t-il la production ?</t>
  </si>
  <si>
    <t xml:space="preserve"> « Pas ou peu de staging, environnement différent de la production. »</t>
  </si>
  <si>
    <t xml:space="preserve"> « Staging basique, différences fréquentes avec la production. »</t>
  </si>
  <si>
    <t xml:space="preserve"> « Staging iso-prod avec configurations manuelles. »</t>
  </si>
  <si>
    <t xml:space="preserve"> « Staging automatisé avec déploiements blue-green. »</t>
  </si>
  <si>
    <t xml:space="preserve"> « Staging éphémère, dynamique, orchestré par IA. »</t>
  </si>
  <si>
    <t xml:space="preserve"> Comment les environnements de staging sont-ils provisionnés et gérés ?</t>
  </si>
  <si>
    <t xml:space="preserve"> « Provisionnement manuel, configurations incohérentes. »</t>
  </si>
  <si>
    <t xml:space="preserve"> « Scripts ponctuels mais peu de standardisation. »</t>
  </si>
  <si>
    <t xml:space="preserve"> « Infrastructure as Code et pipelines standardisés. »</t>
  </si>
  <si>
    <t xml:space="preserve"> « Environnements à la demande avec intégration continue. »</t>
  </si>
  <si>
    <t xml:space="preserve"> « Provisionnement IA, autoscaling et gestion prédictive des coûts. »</t>
  </si>
  <si>
    <t xml:space="preserve"> Comment la sécurité est-elle assurée dans les environnements de staging ?</t>
  </si>
  <si>
    <t xml:space="preserve"> « Peu ou pas de contrôles de sécurité. »</t>
  </si>
  <si>
    <t xml:space="preserve"> « Scans ponctuels et correctifs manuels. »</t>
  </si>
  <si>
    <t xml:space="preserve"> « Scans automatisés et tests de conformité. »</t>
  </si>
  <si>
    <t xml:space="preserve"> « Vérifications automatisées et gestion dynamique des vulnérabilités. »</t>
  </si>
  <si>
    <t xml:space="preserve"> « Sécurité pilotée par IA et conformité continue. »</t>
  </si>
  <si>
    <t xml:space="preserve"> Axe 9 – Deploy</t>
  </si>
  <si>
    <t xml:space="preserve"> Dans quelle mesure votre processus de déploiement est-il automatisé ?</t>
  </si>
  <si>
    <t xml:space="preserve"> « Déploiements manuels ou semi-automatisés, avec risques d’erreurs. »</t>
  </si>
  <si>
    <t xml:space="preserve"> « Scripts ponctuels ou interventions humaines fréquentes. »</t>
  </si>
  <si>
    <t xml:space="preserve"> « Pipelines CD automatisés, mais pas toujours fiables. »</t>
  </si>
  <si>
    <t xml:space="preserve"> « Déploiements zero-downtime et flux GitOps intégrés. »</t>
  </si>
  <si>
    <t xml:space="preserve"> « Déploiements multi-cloud orchestrés par IA et livraison progressive. »</t>
  </si>
  <si>
    <t xml:space="preserve"> Comment les secrets et les identifiants sont-ils gérés pendant le déploiement ?</t>
  </si>
  <si>
    <t xml:space="preserve"> « Gestion manuelle ou stockage peu sécurisé. »</t>
  </si>
  <si>
    <t xml:space="preserve"> « Fichiers de configuration centralisés mais pas toujours protégés. »</t>
  </si>
  <si>
    <t xml:space="preserve"> « Coffres-forts et outils de gestion des secrets intégrés. »</t>
  </si>
  <si>
    <t xml:space="preserve"> « Gestion automatisée avec intégration continue et audits. »</t>
  </si>
  <si>
    <t xml:space="preserve"> « Déploiement zero-trust et rotation automatique des secrets. »</t>
  </si>
  <si>
    <t xml:space="preserve"> Comment gérez-vous les rollbacks et la livraison progressive ?</t>
  </si>
  <si>
    <t xml:space="preserve"> « Rollbacks manuels, pas de livraison progressive. »</t>
  </si>
  <si>
    <t xml:space="preserve"> « Scripts basiques pour revenir en arrière, tests ponctuels. »</t>
  </si>
  <si>
    <t xml:space="preserve"> « Feature toggles et déploiements canary. »</t>
  </si>
  <si>
    <t xml:space="preserve"> « Rollbacks automatisés et monitoring des métriques. »</t>
  </si>
  <si>
    <t xml:space="preserve"> « Routage intelligent IA et rollbacks prédictifs. »</t>
  </si>
  <si>
    <t xml:space="preserve"> Comment la performance des déploiements est-elle surveillée et optimisée ?</t>
  </si>
  <si>
    <t xml:space="preserve"> « Vérification manuelle après déploiement. »</t>
  </si>
  <si>
    <t xml:space="preserve"> « Monitoring basique et analyses ponctuelles. »</t>
  </si>
  <si>
    <t xml:space="preserve"> « Suivi des métriques DORA et dashboards standards. »</t>
  </si>
  <si>
    <t xml:space="preserve"> « Monitoring automatisé et alertes prédictives. »</t>
  </si>
  <si>
    <t xml:space="preserve"> « Analyse IA en temps réel et optimisation dynamique des performances. »</t>
  </si>
  <si>
    <t xml:space="preserve"> Axe 10 – Verify</t>
  </si>
  <si>
    <t xml:space="preserve"> Dans quelle mesure votre processus de vérification post-déploiement est-il complet ?</t>
  </si>
  <si>
    <t xml:space="preserve"> « Vérifications manuelles ou simples tests de smoke. »</t>
  </si>
  <si>
    <t xml:space="preserve"> « Checklists ponctuelles, souvent manuelles. »</t>
  </si>
  <si>
    <t xml:space="preserve"> « Tests de contrats automatisés et monitoring synthétique. »</t>
  </si>
  <si>
    <t xml:space="preserve"> « Détection d’anomalies automatisée et dashboards. »</t>
  </si>
  <si>
    <t xml:space="preserve"> « IA pour analyse prédictive et tests en temps réel. »</t>
  </si>
  <si>
    <t xml:space="preserve"> Comment la conformité et la sécurité sont-elles validées après le déploiement ?</t>
  </si>
  <si>
    <t xml:space="preserve"> « Vérifications manuelles, souvent limitées. »</t>
  </si>
  <si>
    <t xml:space="preserve"> « Vérifications ponctuelles et scans de vulnérabilités à la demande. »</t>
  </si>
  <si>
    <t xml:space="preserve"> « Scans de conformité automatisés et alertes standardisées. »</t>
  </si>
  <si>
    <t xml:space="preserve"> « Policy as code et conformité intégrée au pipeline. »</t>
  </si>
  <si>
    <t xml:space="preserve"> « Validation IA dynamique avec scoring de risques en temps réel. »</t>
  </si>
  <si>
    <t xml:space="preserve"> Comment mesurez-vous le succès des déploiements ?</t>
  </si>
  <si>
    <t xml:space="preserve"> « Pas de mesure formelle. »</t>
  </si>
  <si>
    <t xml:space="preserve"> « Indicateurs ponctuels, sans suivi rigoureux. »</t>
  </si>
  <si>
    <t xml:space="preserve"> « Métriques DORA et feedback utilisateurs. »</t>
  </si>
  <si>
    <t xml:space="preserve"> « Dashboards automatisés et KPIs partagés. »</t>
  </si>
  <si>
    <t xml:space="preserve"> « IA pour corréler les métriques business et techniques. »</t>
  </si>
  <si>
    <t xml:space="preserve"> Comment assurez-vous la validation en temps réel des systèmes en production ?</t>
  </si>
  <si>
    <t xml:space="preserve"> « Vérifications manuelles a posteriori. »</t>
  </si>
  <si>
    <t xml:space="preserve"> « Monitoring ponctuel et outils de base. »</t>
  </si>
  <si>
    <t xml:space="preserve"> « Monitoring synthétique et tests de contrats. »</t>
  </si>
  <si>
    <t xml:space="preserve"> « Dashboards temps réel et alertes automatisées. »</t>
  </si>
  <si>
    <t xml:space="preserve"> « Analyse IA temps réel et détection proactive des incidents. »</t>
  </si>
  <si>
    <t xml:space="preserve"> Dans quelle mesure votre configuration de monitoring est-elle complète ?</t>
  </si>
  <si>
    <t xml:space="preserve"> « Logging basique ou monitoring manuel. »</t>
  </si>
  <si>
    <t xml:space="preserve"> « Métriques principales monitorées, couverture partielle. »</t>
  </si>
  <si>
    <t xml:space="preserve"> « Stack Prometheus/Grafana et dashboards standards. »</t>
  </si>
  <si>
    <t xml:space="preserve"> « Observabilité complète avec traçage distribué. »</t>
  </si>
  <si>
    <t xml:space="preserve"> « AIOps, détection automatique des anomalies et corrélation prédictive. »</t>
  </si>
  <si>
    <t xml:space="preserve"> Comment les métriques système et les performances sont-elles suivies ?</t>
  </si>
  <si>
    <t xml:space="preserve"> « Métriques CPU/mémoire ponctuelles. »</t>
  </si>
  <si>
    <t xml:space="preserve"> « Dashboards basiques et alertes manuelles. »</t>
  </si>
  <si>
    <t xml:space="preserve"> « Tableaux de bord et alerting automatisés. »</t>
  </si>
  <si>
    <t xml:space="preserve"> « Dashboards temps réel et alertes dynamiques. »</t>
  </si>
  <si>
    <t xml:space="preserve"> « Analyse IA prédictive des performances et alertes intelligentes. »</t>
  </si>
  <si>
    <t xml:space="preserve"> Comment la surveillance de la sécurité est-elle mise en œuvre ?</t>
  </si>
  <si>
    <t xml:space="preserve"> « Logs d’accès centralisés, sans analyse. »</t>
  </si>
  <si>
    <t xml:space="preserve"> « SIEM basique ou alertes ponctuelles. »</t>
  </si>
  <si>
    <t xml:space="preserve"> « Cas d’usage de détection intégrés dans un SIEM. »</t>
  </si>
  <si>
    <t xml:space="preserve"> « UEBA et chasse aux menaces semi-automatisée. »</t>
  </si>
  <si>
    <t xml:space="preserve"> « IA/ML pour la détection proactive et réponse automatisée. »</t>
  </si>
  <si>
    <t xml:space="preserve"> Dans quelle mesure votre détection d'incidents est-elle proactive ?</t>
  </si>
  <si>
    <t xml:space="preserve"> « Réactive, après signalement des utilisateurs. »</t>
  </si>
  <si>
    <t xml:space="preserve"> « Alertes manuelles ou semi-automatisées. »</t>
  </si>
  <si>
    <t xml:space="preserve"> « Corrélation d’événements et alertes automatisées. »</t>
  </si>
  <si>
    <t xml:space="preserve"> « Détection prédictive et tableaux de bord dynamiques. »</t>
  </si>
  <si>
    <t xml:space="preserve"> « IA pour la détection prédictive et remédiation automatique. »</t>
  </si>
  <si>
    <t xml:space="preserve"> Comment les insights de monitoring sont-ils utilisés pour l'amélioration ?</t>
  </si>
  <si>
    <t xml:space="preserve"> « Insights rarement exploités ou manuels. »</t>
  </si>
  <si>
    <t xml:space="preserve"> « Rapports ponctuels, peu de réutilisation. »</t>
  </si>
  <si>
    <t xml:space="preserve"> « Runbooks et documentation d’incidents. »</t>
  </si>
  <si>
    <t xml:space="preserve"> « Intégration des insights dans les rétrospectives et processus d’amélioration. »</t>
  </si>
  <si>
    <t xml:space="preserve"> « IA pour recommander des optimisations et des actions correctives. »</t>
  </si>
  <si>
    <t xml:space="preserve"> Comment les métriques business sont-elles intégrées à la surveillance technique ?</t>
  </si>
  <si>
    <t xml:space="preserve"> « Pas de lien entre business et technique. »</t>
  </si>
  <si>
    <t xml:space="preserve"> « Reporting ponctuel, souvent manuel. »</t>
  </si>
  <si>
    <t xml:space="preserve"> « KPIs business intégrés aux dashboards. »</t>
  </si>
  <si>
    <t xml:space="preserve"> « Corrélation business-technique systématique. »</t>
  </si>
  <si>
    <t xml:space="preserve"> « IA pour analyser l’impact business en temps réel. »</t>
  </si>
  <si>
    <t xml:space="preserve"> Axe 12 – Respond</t>
  </si>
  <si>
    <t xml:space="preserve"> Dans quelle mesure votre processus de réponse aux incidents est-il structuré ?</t>
  </si>
  <si>
    <t xml:space="preserve"> « Réponses improvisées, souvent réactives. »</t>
  </si>
  <si>
    <t xml:space="preserve"> « Procédures écrites mais rarement mises à jour ou suivies. »</t>
  </si>
  <si>
    <t xml:space="preserve"> « Playbooks et gestion des incidents semi-automatisés. »</t>
  </si>
  <si>
    <t xml:space="preserve"> « Plateformes SOAR avec automatisation partielle. »</t>
  </si>
  <si>
    <t xml:space="preserve"> « IA et SOAR pour réponse automatisée et remédiation prédictive. »</t>
  </si>
  <si>
    <t xml:space="preserve"> Comment les incidents critiques sont-ils priorisés et escaladés ?</t>
  </si>
  <si>
    <t xml:space="preserve"> « Priorisation ad-hoc sans procédure. »</t>
  </si>
  <si>
    <t xml:space="preserve"> « Escalade manuelle et rotations basiques. »</t>
  </si>
  <si>
    <t xml:space="preserve"> « RACI défini avec processus d’escalade. »</t>
  </si>
  <si>
    <t xml:space="preserve"> « Automatisation de l’escalade avec alertes dynamiques. »</t>
  </si>
  <si>
    <t xml:space="preserve"> « IA pour classification automatique et ChatOps pour coordination. »</t>
  </si>
  <si>
    <t xml:space="preserve"> Comment atténuez-vous rapidement les incidents ?</t>
  </si>
  <si>
    <t xml:space="preserve"> « Résolution manuelle, souvent après plusieurs heures. »</t>
  </si>
  <si>
    <t xml:space="preserve"> « Contournements ou correctifs manuels documentés. »</t>
  </si>
  <si>
    <t xml:space="preserve"> « Scripts d’atténuation et automatisation partielle. »</t>
  </si>
  <si>
    <t xml:space="preserve"> « Feature toggles et remédiation automatique. »</t>
  </si>
  <si>
    <t xml:space="preserve"> « IA et circuit breakers pour prévention prédictive. »</t>
  </si>
  <si>
    <t xml:space="preserve"> Axe 13 – Release</t>
  </si>
  <si>
    <t xml:space="preserve"> Dans quelle mesure votre processus de release est-il structuré ?</t>
  </si>
  <si>
    <t xml:space="preserve"> « Releases manuelles, peu fréquentes et risquées. »</t>
  </si>
  <si>
    <t xml:space="preserve"> « Script de release ponctuel, documentation limitée. »</t>
  </si>
  <si>
    <t xml:space="preserve"> « Pipelines de release standardisés avec feature flags. »</t>
  </si>
  <si>
    <t xml:space="preserve"> « Releases automatisées avec suivi qualité et rollback. »</t>
  </si>
  <si>
    <t xml:space="preserve"> « Releases à la demande, orchestrées par IA, avec impact minimal. »</t>
  </si>
  <si>
    <t xml:space="preserve"> Comment les releases sont-elles suivies et documentées ?</t>
  </si>
  <si>
    <t xml:space="preserve"> « Notes de version manuelles ou inexistantes. »</t>
  </si>
  <si>
    <t xml:space="preserve"> « Changelogs partiels ou non systématiques. »</t>
  </si>
  <si>
    <t xml:space="preserve"> « Documentation automatisée et historique des releases. »</t>
  </si>
  <si>
    <t xml:space="preserve"> « Dashboards de suivi et reporting automatisé. »</t>
  </si>
  <si>
    <t xml:space="preserve"> « IA pour classification des releases et scoring des risques. »</t>
  </si>
  <si>
    <t xml:space="preserve"> Comment la sécurité est-elle assurée pendant les releases ?</t>
  </si>
  <si>
    <t xml:space="preserve"> « Vérifications manuelles ou inexistantes. »</t>
  </si>
  <si>
    <t xml:space="preserve"> « Checklists ponctuelles et scans manuels. »</t>
  </si>
  <si>
    <t xml:space="preserve"> « Scans automatisés et validations de conformité. »</t>
  </si>
  <si>
    <t xml:space="preserve"> « Analyse des CVE et scoring automatisé des risques. »</t>
  </si>
  <si>
    <t xml:space="preserve"> « Évaluation IA et sécurité en continu pendant le déploiement. »</t>
  </si>
  <si>
    <t xml:space="preserve"> Axe 14 – Stabilize</t>
  </si>
  <si>
    <t xml:space="preserve"> Dans quelle mesure votre processus de stabilisation des systèmes est-il proactif ?</t>
  </si>
  <si>
    <t xml:space="preserve"> « Résolution des problèmes uniquement après des incidents. »</t>
  </si>
  <si>
    <t xml:space="preserve"> « Correctifs manuels et surveillance basique. »</t>
  </si>
  <si>
    <t xml:space="preserve"> « Refactorisation planifiée et auto-scaling. »</t>
  </si>
  <si>
    <t xml:space="preserve"> « Optimisation proactive et tests de robustesse réguliers. »</t>
  </si>
  <si>
    <t xml:space="preserve"> « Systèmes anti-fragiles avec IA prédictive pour planifier la capacité. »</t>
  </si>
  <si>
    <t xml:space="preserve"> Comment la dette technique est-elle gérée ?</t>
  </si>
  <si>
    <t xml:space="preserve"> « Rarement prise en compte, uniquement en cas de problèmes majeurs. »</t>
  </si>
  <si>
    <t xml:space="preserve"> « Documentation manuelle et correctifs ponctuels. »</t>
  </si>
  <si>
    <t xml:space="preserve"> « Suivi structuré et backlog dédié. »</t>
  </si>
  <si>
    <t xml:space="preserve"> « Priorisation continue et plan d’action avec outils d’analyse. »</t>
  </si>
  <si>
    <t xml:space="preserve"> « IA pour identifier et anticiper la dette technique. »</t>
  </si>
  <si>
    <t xml:space="preserve"> Comment les vulnérabilités et les correctifs (patches) sont-ils gérés ?</t>
  </si>
  <si>
    <t xml:space="preserve"> « Correctifs urgents appliqués à la main. »</t>
  </si>
  <si>
    <t xml:space="preserve"> « Patching manuel et sans suivi global. »</t>
  </si>
  <si>
    <t xml:space="preserve"> « Scans réguliers et planification des correctifs. »</t>
  </si>
  <si>
    <t xml:space="preserve"> « Automatisation des correctifs et reporting continu. »</t>
  </si>
  <si>
    <t xml:space="preserve"> « Hardening dynamique et remédiation IA. »</t>
  </si>
  <si>
    <t xml:space="preserve"> Axe 15 – Measure</t>
  </si>
  <si>
    <t xml:space="preserve"> Comment les métriques de performance sont-elles suivies et rapportées ?</t>
  </si>
  <si>
    <t xml:space="preserve"> « Suivi manuel ou ad-hoc. »</t>
  </si>
  <si>
    <t xml:space="preserve"> « Tableaux de bord ponctuels avec quelques indicateurs. »</t>
  </si>
  <si>
    <t xml:space="preserve"> « Dashboards standards et suivi des SLO/SLA. »</t>
  </si>
  <si>
    <t xml:space="preserve"> « KPIs business et techniques corrélés en temps réel. »</t>
  </si>
  <si>
    <t xml:space="preserve"> « IA pour analyse prédictive et intégration métier. »</t>
  </si>
  <si>
    <t xml:space="preserve"> Comment mesurez-vous la productivité du développement ?</t>
  </si>
  <si>
    <t xml:space="preserve"> « Comptage basique des tâches ou des commits. »</t>
  </si>
  <si>
    <t xml:space="preserve"> « Suivi de vélocité et lead time. »</t>
  </si>
  <si>
    <t xml:space="preserve"> « Dashboards intégrés avec métriques de productivité. »</t>
  </si>
  <si>
    <t xml:space="preserve"> « IA pour analyse des goulots d’étranglement et recommandations. »</t>
  </si>
  <si>
    <t xml:space="preserve"> Comment les métriques de sécurité sont-elles intégrées aux performances globales ?</t>
  </si>
  <si>
    <t xml:space="preserve"> « Sécurité et performance non corrélées. »</t>
  </si>
  <si>
    <t xml:space="preserve"> « Dashboards avec vulnérabilités et MTTR. »</t>
  </si>
  <si>
    <t xml:space="preserve"> « Corrélation automatisée et alertes. »</t>
  </si>
  <si>
    <t xml:space="preserve"> « IA pour scoring global et recommandations dynamiques. »</t>
  </si>
  <si>
    <t xml:space="preserve"> Axe 16 – Learn</t>
  </si>
  <si>
    <t xml:space="preserve"> Comment l'apprentissage à partir des incidents et des processus est-il formalisé ?</t>
  </si>
  <si>
    <t xml:space="preserve"> « Oral ou informel, peu de documentation. »</t>
  </si>
  <si>
    <t xml:space="preserve"> « Post-mortems ponctuels ou notes isolées. »</t>
  </si>
  <si>
    <t xml:space="preserve"> « Post-mortems et documentation systématique. »</t>
  </si>
  <si>
    <t xml:space="preserve"> « Bases de connaissances automatisées et partagées. »</t>
  </si>
  <si>
    <t xml:space="preserve"> « IA et apprentissage automatique intégré. »</t>
  </si>
  <si>
    <t xml:space="preserve"> Comment les équipes partagent-elles leurs connaissances techniques ?</t>
  </si>
  <si>
    <t xml:space="preserve"> « Échanges informels ou individuels. »</t>
  </si>
  <si>
    <t xml:space="preserve"> « Notes partagées et sessions ponctuelles. »</t>
  </si>
  <si>
    <t xml:space="preserve"> « Brown bags et wikis d’équipe. »</t>
  </si>
  <si>
    <t xml:space="preserve"> « Automatisation des runbooks et sessions récurrentes. »</t>
  </si>
  <si>
    <t xml:space="preserve"> « Graphes de connaissances IA et recommandations proactives. »</t>
  </si>
  <si>
    <t xml:space="preserve"> Comment la sensibilisation à la sécurité et les compétences sont-elles développées ?</t>
  </si>
  <si>
    <t xml:space="preserve"> « Pas ou peu de formation. »</t>
  </si>
  <si>
    <t xml:space="preserve"> « Formations ponctuelles et e-learning de base. »</t>
  </si>
  <si>
    <t xml:space="preserve"> « Exercices de tabletop et sensibilisation régulière. »</t>
  </si>
  <si>
    <t xml:space="preserve"> « Simulations d’attaques et labos de tests. »</t>
  </si>
  <si>
    <t xml:space="preserve"> « IA pour identifier les besoins et labs interactifs avancés. »</t>
  </si>
  <si>
    <t>Résultats :</t>
  </si>
  <si>
    <t>Maturité DevSecOps</t>
  </si>
  <si>
    <t>Étudier et formaliser les hypothèses initiales des projets ou des nouvelles fonctionnalités, incluant besoins techniques et risques potentiels.</t>
  </si>
  <si>
    <t>Favoriser la collaboration entre équipes et disciplines (Dev, Ops, Sec) pour partager l'information, explorer de nouvelles idées et améliorer la communication.</t>
  </si>
  <si>
    <t>Concevoir et standardiser l'architecture des systèmes (infrastructure, sécurité, interopérabilité) pour garantir leur robustesse et évolutivité.</t>
  </si>
  <si>
    <t>Intégrer et assembler les composants logiciels et leurs dépendances de façon cohérente et automatisée.</t>
  </si>
  <si>
    <t>Standardiser et sécuriser les pratiques de développement logiciel (codage, environnements, qualité, sécurité) tout au long du cycle de vie du projet.</t>
  </si>
  <si>
    <t>Automatiser la génération des versions du code (builds), en intégrant les contrôles qualité et sécurité.</t>
  </si>
  <si>
    <t>Assurer la qualité et la sécurité de bout en bout par des tests automatisés et continus, couvrant les cas d’usage métier et les extrêmes.</t>
  </si>
  <si>
    <t>Reproduire un environnement proche de la production pour valider les déploiements et effectuer les derniers tests.</t>
  </si>
  <si>
    <t>Automatiser et sécuriser la mise en production, y compris la gestion des secrets et les stratégies de rollback.</t>
  </si>
  <si>
    <t>Valider le bon fonctionnement des systèmes après déploiement et vérifier la conformité aux exigences métier et sécurité.</t>
  </si>
  <si>
    <t>Mettre en place une surveillance complète des systèmes, y compris les performances et la sécurité, pour détecter les incidents proactivement.</t>
  </si>
  <si>
    <t xml:space="preserve"> Axe 11 – Monitor</t>
  </si>
  <si>
    <t>Structurer les réponses aux incidents, prioriser les actions et automatiser la remédiation pour limiter les impacts.</t>
  </si>
  <si>
    <t>Organiser et piloter la livraison des nouvelles versions en assurant traçabilité, sécurité et qualité.</t>
  </si>
  <si>
    <t>Renforcer la stabilité du système avec une gestion proactive des vulnérabilités, de la dette technique et des correctifs.</t>
  </si>
  <si>
    <t>Suivre les performances, la productivité et les métriques de sécurité pour piloter l'amélioration continue.</t>
  </si>
  <si>
    <t>Capitaliser sur les incidents, les expériences et les apprentissages pour améliorer la qualité et la sécurité des pratiques.</t>
  </si>
  <si>
    <t>EVALUATION MATURITE DEV.SEC.OPS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</si>
</sst>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i/>
      <sz val="10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22"/>
      <color rgb="FF00B050"/>
      <name val="Aptos Narrow"/>
      <family val="2"/>
      <scheme val="minor"/>
    </font>
    <font>
      <b/>
      <sz val="18"/>
      <color rgb="FF00206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theme="3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2" borderId="0" xfId="0" applyFont="1" applyFill="1"/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6" fillId="6" borderId="3" xfId="0" applyFont="1" applyFill="1" applyBorder="1" applyAlignment="1">
      <alignment horizontal="centerContinuous"/>
    </xf>
    <xf numFmtId="0" fontId="2" fillId="6" borderId="4" xfId="0" applyFont="1" applyFill="1" applyBorder="1"/>
    <xf numFmtId="2" fontId="5" fillId="6" borderId="5" xfId="0" applyNumberFormat="1" applyFont="1" applyFill="1" applyBorder="1" applyAlignment="1">
      <alignment horizontal="center" vertical="center"/>
    </xf>
    <xf numFmtId="0" fontId="7" fillId="5" borderId="6" xfId="0" applyFont="1" applyFill="1" applyBorder="1"/>
    <xf numFmtId="0" fontId="0" fillId="5" borderId="7" xfId="0" applyFill="1" applyBorder="1"/>
    <xf numFmtId="0" fontId="8" fillId="5" borderId="8" xfId="0" applyFont="1" applyFill="1" applyBorder="1" applyAlignment="1">
      <alignment horizontal="center"/>
    </xf>
    <xf numFmtId="0" fontId="0" fillId="5" borderId="10" xfId="0" applyFill="1" applyBorder="1"/>
    <xf numFmtId="0" fontId="8" fillId="5" borderId="11" xfId="0" applyFont="1" applyFill="1" applyBorder="1" applyAlignment="1">
      <alignment horizontal="center"/>
    </xf>
    <xf numFmtId="0" fontId="0" fillId="5" borderId="13" xfId="0" applyFill="1" applyBorder="1"/>
    <xf numFmtId="0" fontId="8" fillId="5" borderId="14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 wrapText="1"/>
    </xf>
    <xf numFmtId="0" fontId="9" fillId="5" borderId="12" xfId="0" applyFont="1" applyFill="1" applyBorder="1" applyAlignment="1">
      <alignment horizontal="left" wrapText="1"/>
    </xf>
    <xf numFmtId="0" fontId="0" fillId="4" borderId="15" xfId="0" applyFill="1" applyBorder="1" applyAlignment="1">
      <alignment horizontal="right"/>
    </xf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4" xfId="0" applyBorder="1"/>
    <xf numFmtId="0" fontId="1" fillId="3" borderId="5" xfId="0" applyFont="1" applyFill="1" applyBorder="1"/>
    <xf numFmtId="0" fontId="1" fillId="3" borderId="16" xfId="0" applyFont="1" applyFill="1" applyBorder="1"/>
    <xf numFmtId="0" fontId="10" fillId="2" borderId="0" xfId="0" applyFont="1" applyFill="1"/>
    <xf numFmtId="0" fontId="4" fillId="0" borderId="0" xfId="0" applyFont="1"/>
    <xf numFmtId="0" fontId="11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0" borderId="1" xfId="0" applyFont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11" fillId="4" borderId="1" xfId="0" applyFont="1" applyFill="1" applyBorder="1" applyAlignment="1">
      <alignment horizontal="center"/>
    </xf>
    <xf numFmtId="0" fontId="11" fillId="0" borderId="12" xfId="0" applyFont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5" borderId="0" xfId="0" applyFont="1" applyFill="1" applyAlignment="1">
      <alignment horizontal="centerContinuous"/>
    </xf>
    <xf numFmtId="0" fontId="12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Maturité DevSecOps</a:t>
            </a:r>
          </a:p>
        </c:rich>
      </c:tx>
      <c:layout>
        <c:manualLayout>
          <c:xMode val="edge"/>
          <c:yMode val="edge"/>
          <c:x val="0.33099096245302589"/>
          <c:y val="6.8128946493851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Synthèse!$A$4:$A$36</c15:sqref>
                  </c15:fullRef>
                </c:ext>
              </c:extLst>
              <c:f>(Synthèse!$A$5,Synthèse!$A$7,Synthèse!$A$9,Synthèse!$A$11,Synthèse!$A$13,Synthèse!$A$15,Synthèse!$A$17,Synthèse!$A$19,Synthèse!$A$21,Synthèse!$A$23,Synthèse!$A$25,Synthèse!$A$27,Synthèse!$A$29,Synthèse!$A$31,Synthèse!$A$33,Synthèse!$A$35)</c:f>
              <c:strCache>
                <c:ptCount val="16"/>
                <c:pt idx="0">
                  <c:v> Axe 1 – Hypothèse</c:v>
                </c:pt>
                <c:pt idx="1">
                  <c:v> Axe 2 – Collaborate &amp; Research</c:v>
                </c:pt>
                <c:pt idx="2">
                  <c:v> Axe 3 – Architect</c:v>
                </c:pt>
                <c:pt idx="3">
                  <c:v> Axe 4 – Synthetize</c:v>
                </c:pt>
                <c:pt idx="4">
                  <c:v> Axe 5 – Develop</c:v>
                </c:pt>
                <c:pt idx="5">
                  <c:v> Axe 6 – Build</c:v>
                </c:pt>
                <c:pt idx="6">
                  <c:v> Axe 7 – Test End-To-End</c:v>
                </c:pt>
                <c:pt idx="7">
                  <c:v> Axe 8 – Stage</c:v>
                </c:pt>
                <c:pt idx="8">
                  <c:v> Axe 9 – Deploy</c:v>
                </c:pt>
                <c:pt idx="9">
                  <c:v> Axe 10 – Verify</c:v>
                </c:pt>
                <c:pt idx="10">
                  <c:v> Axe 11 – Monitor</c:v>
                </c:pt>
                <c:pt idx="11">
                  <c:v> Axe 12 – Respond</c:v>
                </c:pt>
                <c:pt idx="12">
                  <c:v> Axe 13 – Release</c:v>
                </c:pt>
                <c:pt idx="13">
                  <c:v> Axe 14 – Stabilize</c:v>
                </c:pt>
                <c:pt idx="14">
                  <c:v> Axe 15 – Measure</c:v>
                </c:pt>
                <c:pt idx="15">
                  <c:v> Axe 16 – Learn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Synthèse!$B$4:$B$36</c15:sqref>
                  </c15:fullRef>
                </c:ext>
              </c:extLst>
              <c:f>(Synthèse!$B$5,Synthèse!$B$7,Synthèse!$B$9,Synthèse!$B$11,Synthèse!$B$13,Synthèse!$B$15,Synthèse!$B$17,Synthèse!$B$19,Synthèse!$B$21,Synthèse!$B$23,Synthèse!$B$25,Synthèse!$B$27,Synthèse!$B$29,Synthèse!$B$31,Synthèse!$B$33,Synthèse!$B$35)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D69C-4D98-B72C-3890848D5D7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Synthèse!$A$4:$A$36</c15:sqref>
                  </c15:fullRef>
                </c:ext>
              </c:extLst>
              <c:f>(Synthèse!$A$5,Synthèse!$A$7,Synthèse!$A$9,Synthèse!$A$11,Synthèse!$A$13,Synthèse!$A$15,Synthèse!$A$17,Synthèse!$A$19,Synthèse!$A$21,Synthèse!$A$23,Synthèse!$A$25,Synthèse!$A$27,Synthèse!$A$29,Synthèse!$A$31,Synthèse!$A$33,Synthèse!$A$35)</c:f>
              <c:strCache>
                <c:ptCount val="16"/>
                <c:pt idx="0">
                  <c:v> Axe 1 – Hypothèse</c:v>
                </c:pt>
                <c:pt idx="1">
                  <c:v> Axe 2 – Collaborate &amp; Research</c:v>
                </c:pt>
                <c:pt idx="2">
                  <c:v> Axe 3 – Architect</c:v>
                </c:pt>
                <c:pt idx="3">
                  <c:v> Axe 4 – Synthetize</c:v>
                </c:pt>
                <c:pt idx="4">
                  <c:v> Axe 5 – Develop</c:v>
                </c:pt>
                <c:pt idx="5">
                  <c:v> Axe 6 – Build</c:v>
                </c:pt>
                <c:pt idx="6">
                  <c:v> Axe 7 – Test End-To-End</c:v>
                </c:pt>
                <c:pt idx="7">
                  <c:v> Axe 8 – Stage</c:v>
                </c:pt>
                <c:pt idx="8">
                  <c:v> Axe 9 – Deploy</c:v>
                </c:pt>
                <c:pt idx="9">
                  <c:v> Axe 10 – Verify</c:v>
                </c:pt>
                <c:pt idx="10">
                  <c:v> Axe 11 – Monitor</c:v>
                </c:pt>
                <c:pt idx="11">
                  <c:v> Axe 12 – Respond</c:v>
                </c:pt>
                <c:pt idx="12">
                  <c:v> Axe 13 – Release</c:v>
                </c:pt>
                <c:pt idx="13">
                  <c:v> Axe 14 – Stabilize</c:v>
                </c:pt>
                <c:pt idx="14">
                  <c:v> Axe 15 – Measure</c:v>
                </c:pt>
                <c:pt idx="15">
                  <c:v> Axe 16 – Learn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Synthèse!$C$4:$C$36</c15:sqref>
                  </c15:fullRef>
                </c:ext>
              </c:extLst>
              <c:f>(Synthèse!$C$5,Synthèse!$C$7,Synthèse!$C$9,Synthèse!$C$11,Synthèse!$C$13,Synthèse!$C$15,Synthèse!$C$17,Synthèse!$C$19,Synthèse!$C$21,Synthèse!$C$23,Synthèse!$C$25,Synthèse!$C$27,Synthèse!$C$29,Synthèse!$C$31,Synthèse!$C$33,Synthèse!$C$35)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C-4D98-B72C-3890848D5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92863"/>
        <c:axId val="861690463"/>
      </c:radarChart>
      <c:catAx>
        <c:axId val="86169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90463"/>
        <c:crosses val="autoZero"/>
        <c:auto val="1"/>
        <c:lblAlgn val="ctr"/>
        <c:lblOffset val="100"/>
        <c:noMultiLvlLbl val="0"/>
      </c:catAx>
      <c:valAx>
        <c:axId val="86169046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928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30480</xdr:rowOff>
    </xdr:from>
    <xdr:to>
      <xdr:col>1</xdr:col>
      <xdr:colOff>737795</xdr:colOff>
      <xdr:row>2</xdr:row>
      <xdr:rowOff>2333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BCE2AC7-CAE0-43F3-9325-1F26F2CC0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1515035" cy="448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305249</xdr:colOff>
      <xdr:row>2</xdr:row>
      <xdr:rowOff>160020</xdr:rowOff>
    </xdr:from>
    <xdr:to>
      <xdr:col>11</xdr:col>
      <xdr:colOff>449580</xdr:colOff>
      <xdr:row>27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69F8F3A-1F03-4615-9357-3239EEEB4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D999-112E-47EC-A8D3-E739F235350A}">
  <dimension ref="B1:E394"/>
  <sheetViews>
    <sheetView showGridLines="0" tabSelected="1" zoomScale="115" zoomScaleNormal="115" workbookViewId="0">
      <selection activeCell="A9" sqref="A9"/>
    </sheetView>
  </sheetViews>
  <sheetFormatPr baseColWidth="10" defaultRowHeight="14.4" outlineLevelRow="1" x14ac:dyDescent="0.3"/>
  <cols>
    <col min="2" max="2" width="11.5546875" style="27"/>
    <col min="3" max="3" width="11.5546875" hidden="1" customWidth="1"/>
    <col min="4" max="4" width="126.77734375" bestFit="1" customWidth="1"/>
  </cols>
  <sheetData>
    <row r="1" spans="2:5" ht="23.4" x14ac:dyDescent="0.45">
      <c r="D1" s="32" t="s">
        <v>392</v>
      </c>
      <c r="E1" s="26"/>
    </row>
    <row r="3" spans="2:5" ht="18" customHeight="1" x14ac:dyDescent="0.35">
      <c r="B3" s="33" t="str">
        <f t="shared" ref="B3" si="0">IF(C3&gt;=1,"✓","")</f>
        <v/>
      </c>
      <c r="C3">
        <f>AVERAGE(C5,C11,C17)</f>
        <v>0</v>
      </c>
      <c r="D3" s="1" t="s">
        <v>0</v>
      </c>
    </row>
    <row r="4" spans="2:5" ht="15" customHeight="1" thickBot="1" x14ac:dyDescent="0.35">
      <c r="B4" s="34"/>
      <c r="D4" s="25" t="s">
        <v>375</v>
      </c>
    </row>
    <row r="5" spans="2:5" ht="14.4" customHeight="1" outlineLevel="1" x14ac:dyDescent="0.3">
      <c r="B5" s="28"/>
      <c r="C5" s="19">
        <f>SUM(C6:C10)</f>
        <v>0</v>
      </c>
      <c r="D5" s="23" t="s">
        <v>1</v>
      </c>
    </row>
    <row r="6" spans="2:5" ht="15" customHeight="1" outlineLevel="1" x14ac:dyDescent="0.3">
      <c r="B6" s="29" t="b">
        <v>0</v>
      </c>
      <c r="C6" s="3" t="str">
        <f>IF(B6=TRUE,1,"")</f>
        <v/>
      </c>
      <c r="D6" s="20" t="s">
        <v>2</v>
      </c>
    </row>
    <row r="7" spans="2:5" ht="14.4" customHeight="1" outlineLevel="1" x14ac:dyDescent="0.3">
      <c r="B7" s="29" t="b">
        <v>0</v>
      </c>
      <c r="C7" s="3" t="str">
        <f>IF(B7=TRUE,2,"")</f>
        <v/>
      </c>
      <c r="D7" s="20" t="s">
        <v>3</v>
      </c>
    </row>
    <row r="8" spans="2:5" ht="15" customHeight="1" outlineLevel="1" x14ac:dyDescent="0.3">
      <c r="B8" s="29" t="b">
        <v>0</v>
      </c>
      <c r="C8" s="3" t="str">
        <f>IF(B8=TRUE,3,"")</f>
        <v/>
      </c>
      <c r="D8" s="20" t="s">
        <v>4</v>
      </c>
    </row>
    <row r="9" spans="2:5" ht="14.4" customHeight="1" outlineLevel="1" x14ac:dyDescent="0.3">
      <c r="B9" s="29" t="b">
        <v>0</v>
      </c>
      <c r="C9" s="3" t="str">
        <f>IF(B9=TRUE,4,"")</f>
        <v/>
      </c>
      <c r="D9" s="20" t="s">
        <v>5</v>
      </c>
    </row>
    <row r="10" spans="2:5" ht="15" customHeight="1" outlineLevel="1" x14ac:dyDescent="0.3">
      <c r="B10" s="29" t="b">
        <v>0</v>
      </c>
      <c r="C10" s="3" t="str">
        <f>IF(B10=TRUE,5,"")</f>
        <v/>
      </c>
      <c r="D10" s="20" t="s">
        <v>6</v>
      </c>
    </row>
    <row r="11" spans="2:5" ht="14.4" customHeight="1" outlineLevel="1" x14ac:dyDescent="0.3">
      <c r="B11" s="30"/>
      <c r="C11" s="2">
        <f>SUM(C12:C16)</f>
        <v>0</v>
      </c>
      <c r="D11" s="24" t="s">
        <v>7</v>
      </c>
    </row>
    <row r="12" spans="2:5" ht="15" customHeight="1" outlineLevel="1" x14ac:dyDescent="0.3">
      <c r="B12" s="29" t="b">
        <v>0</v>
      </c>
      <c r="C12" s="3" t="str">
        <f>IF(B12=TRUE,1,"")</f>
        <v/>
      </c>
      <c r="D12" s="20" t="s">
        <v>8</v>
      </c>
    </row>
    <row r="13" spans="2:5" ht="14.4" customHeight="1" outlineLevel="1" x14ac:dyDescent="0.3">
      <c r="B13" s="29" t="b">
        <v>0</v>
      </c>
      <c r="C13" s="3" t="str">
        <f>IF(B13=TRUE,2,"")</f>
        <v/>
      </c>
      <c r="D13" s="20" t="s">
        <v>9</v>
      </c>
    </row>
    <row r="14" spans="2:5" ht="15" customHeight="1" outlineLevel="1" x14ac:dyDescent="0.3">
      <c r="B14" s="29" t="b">
        <v>0</v>
      </c>
      <c r="C14" s="3" t="str">
        <f>IF(B14=TRUE,3,"")</f>
        <v/>
      </c>
      <c r="D14" s="20" t="s">
        <v>10</v>
      </c>
    </row>
    <row r="15" spans="2:5" ht="14.4" customHeight="1" outlineLevel="1" x14ac:dyDescent="0.3">
      <c r="B15" s="29" t="b">
        <v>0</v>
      </c>
      <c r="C15" s="3" t="str">
        <f>IF(B15=TRUE,4,"")</f>
        <v/>
      </c>
      <c r="D15" s="20" t="s">
        <v>11</v>
      </c>
    </row>
    <row r="16" spans="2:5" ht="15" customHeight="1" outlineLevel="1" x14ac:dyDescent="0.3">
      <c r="B16" s="29" t="b">
        <v>0</v>
      </c>
      <c r="C16" s="3" t="str">
        <f>IF(B16=TRUE,5,"")</f>
        <v/>
      </c>
      <c r="D16" s="20" t="s">
        <v>12</v>
      </c>
    </row>
    <row r="17" spans="2:4" ht="14.4" customHeight="1" outlineLevel="1" x14ac:dyDescent="0.3">
      <c r="B17" s="30"/>
      <c r="C17" s="2">
        <f>SUM(C18:C22)</f>
        <v>0</v>
      </c>
      <c r="D17" s="24" t="s">
        <v>13</v>
      </c>
    </row>
    <row r="18" spans="2:4" ht="15" customHeight="1" outlineLevel="1" x14ac:dyDescent="0.3">
      <c r="B18" s="29" t="b">
        <v>0</v>
      </c>
      <c r="C18" s="3" t="str">
        <f>IF(B18=TRUE,1,"")</f>
        <v/>
      </c>
      <c r="D18" s="20" t="s">
        <v>14</v>
      </c>
    </row>
    <row r="19" spans="2:4" ht="14.4" customHeight="1" outlineLevel="1" x14ac:dyDescent="0.3">
      <c r="B19" s="29" t="b">
        <v>0</v>
      </c>
      <c r="C19" s="3" t="str">
        <f>IF(B19=TRUE,2,"")</f>
        <v/>
      </c>
      <c r="D19" s="20" t="s">
        <v>15</v>
      </c>
    </row>
    <row r="20" spans="2:4" ht="15" customHeight="1" outlineLevel="1" x14ac:dyDescent="0.3">
      <c r="B20" s="29" t="b">
        <v>0</v>
      </c>
      <c r="C20" s="3" t="str">
        <f>IF(B20=TRUE,3,"")</f>
        <v/>
      </c>
      <c r="D20" s="20" t="s">
        <v>16</v>
      </c>
    </row>
    <row r="21" spans="2:4" ht="14.4" customHeight="1" outlineLevel="1" x14ac:dyDescent="0.3">
      <c r="B21" s="29" t="b">
        <v>0</v>
      </c>
      <c r="C21" s="3" t="str">
        <f>IF(B21=TRUE,4,"")</f>
        <v/>
      </c>
      <c r="D21" s="20" t="s">
        <v>17</v>
      </c>
    </row>
    <row r="22" spans="2:4" ht="15" customHeight="1" outlineLevel="1" thickBot="1" x14ac:dyDescent="0.35">
      <c r="B22" s="31" t="b">
        <v>0</v>
      </c>
      <c r="C22" s="21" t="str">
        <f>IF(B22=TRUE,5,"")</f>
        <v/>
      </c>
      <c r="D22" s="22" t="s">
        <v>18</v>
      </c>
    </row>
    <row r="23" spans="2:4" ht="18" x14ac:dyDescent="0.35">
      <c r="B23" s="33" t="str">
        <f t="shared" ref="B23" si="1">IF(C23&gt;=1,"✓","")</f>
        <v/>
      </c>
      <c r="C23">
        <f>AVERAGE(C25,C31,C37,C43,C49,C55)</f>
        <v>0</v>
      </c>
      <c r="D23" s="1" t="s">
        <v>19</v>
      </c>
    </row>
    <row r="24" spans="2:4" ht="15" thickBot="1" x14ac:dyDescent="0.35">
      <c r="B24" s="34"/>
      <c r="D24" s="25" t="s">
        <v>376</v>
      </c>
    </row>
    <row r="25" spans="2:4" ht="14.4" customHeight="1" outlineLevel="1" x14ac:dyDescent="0.3">
      <c r="B25" s="28"/>
      <c r="C25" s="19">
        <f>SUM(C26:C30)</f>
        <v>0</v>
      </c>
      <c r="D25" s="23" t="s">
        <v>20</v>
      </c>
    </row>
    <row r="26" spans="2:4" ht="15" customHeight="1" outlineLevel="1" x14ac:dyDescent="0.3">
      <c r="B26" s="29" t="b">
        <v>0</v>
      </c>
      <c r="C26" s="3" t="str">
        <f>IF(B26=TRUE,1,"")</f>
        <v/>
      </c>
      <c r="D26" s="20" t="s">
        <v>21</v>
      </c>
    </row>
    <row r="27" spans="2:4" ht="14.4" customHeight="1" outlineLevel="1" x14ac:dyDescent="0.3">
      <c r="B27" s="29" t="b">
        <v>0</v>
      </c>
      <c r="C27" s="3" t="str">
        <f>IF(B27=TRUE,2,"")</f>
        <v/>
      </c>
      <c r="D27" s="20" t="s">
        <v>22</v>
      </c>
    </row>
    <row r="28" spans="2:4" ht="15" customHeight="1" outlineLevel="1" x14ac:dyDescent="0.3">
      <c r="B28" s="29" t="b">
        <v>0</v>
      </c>
      <c r="C28" s="3" t="str">
        <f>IF(B28=TRUE,3,"")</f>
        <v/>
      </c>
      <c r="D28" s="20" t="s">
        <v>23</v>
      </c>
    </row>
    <row r="29" spans="2:4" ht="14.4" customHeight="1" outlineLevel="1" x14ac:dyDescent="0.3">
      <c r="B29" s="29" t="b">
        <v>0</v>
      </c>
      <c r="C29" s="3" t="str">
        <f>IF(B29=TRUE,4,"")</f>
        <v/>
      </c>
      <c r="D29" s="20" t="s">
        <v>24</v>
      </c>
    </row>
    <row r="30" spans="2:4" ht="15" customHeight="1" outlineLevel="1" x14ac:dyDescent="0.3">
      <c r="B30" s="29" t="b">
        <v>0</v>
      </c>
      <c r="C30" s="3" t="str">
        <f>IF(B30=TRUE,5,"")</f>
        <v/>
      </c>
      <c r="D30" s="20" t="s">
        <v>25</v>
      </c>
    </row>
    <row r="31" spans="2:4" ht="14.4" customHeight="1" outlineLevel="1" x14ac:dyDescent="0.3">
      <c r="B31" s="30"/>
      <c r="C31" s="2">
        <f>SUM(C32:C36)</f>
        <v>0</v>
      </c>
      <c r="D31" s="24" t="s">
        <v>26</v>
      </c>
    </row>
    <row r="32" spans="2:4" ht="15" customHeight="1" outlineLevel="1" x14ac:dyDescent="0.3">
      <c r="B32" s="29" t="b">
        <v>0</v>
      </c>
      <c r="C32" s="3" t="str">
        <f>IF(B32=TRUE,1,"")</f>
        <v/>
      </c>
      <c r="D32" s="20" t="s">
        <v>27</v>
      </c>
    </row>
    <row r="33" spans="2:4" ht="14.4" customHeight="1" outlineLevel="1" x14ac:dyDescent="0.3">
      <c r="B33" s="29" t="b">
        <v>0</v>
      </c>
      <c r="C33" s="3" t="str">
        <f>IF(B33=TRUE,2,"")</f>
        <v/>
      </c>
      <c r="D33" s="20" t="s">
        <v>28</v>
      </c>
    </row>
    <row r="34" spans="2:4" ht="15" customHeight="1" outlineLevel="1" x14ac:dyDescent="0.3">
      <c r="B34" s="29" t="b">
        <v>0</v>
      </c>
      <c r="C34" s="3" t="str">
        <f>IF(B34=TRUE,3,"")</f>
        <v/>
      </c>
      <c r="D34" s="20" t="s">
        <v>29</v>
      </c>
    </row>
    <row r="35" spans="2:4" ht="14.4" customHeight="1" outlineLevel="1" x14ac:dyDescent="0.3">
      <c r="B35" s="29" t="b">
        <v>0</v>
      </c>
      <c r="C35" s="3" t="str">
        <f>IF(B35=TRUE,4,"")</f>
        <v/>
      </c>
      <c r="D35" s="20" t="s">
        <v>30</v>
      </c>
    </row>
    <row r="36" spans="2:4" ht="15" customHeight="1" outlineLevel="1" x14ac:dyDescent="0.3">
      <c r="B36" s="29" t="b">
        <v>0</v>
      </c>
      <c r="C36" s="3" t="str">
        <f>IF(B36=TRUE,5,"")</f>
        <v/>
      </c>
      <c r="D36" s="20" t="s">
        <v>31</v>
      </c>
    </row>
    <row r="37" spans="2:4" ht="14.4" customHeight="1" outlineLevel="1" x14ac:dyDescent="0.3">
      <c r="B37" s="30"/>
      <c r="C37" s="2">
        <f>SUM(C38:C42)</f>
        <v>0</v>
      </c>
      <c r="D37" s="24" t="s">
        <v>32</v>
      </c>
    </row>
    <row r="38" spans="2:4" ht="15" customHeight="1" outlineLevel="1" x14ac:dyDescent="0.3">
      <c r="B38" s="29" t="b">
        <v>0</v>
      </c>
      <c r="C38" s="3" t="str">
        <f>IF(B38=TRUE,1,"")</f>
        <v/>
      </c>
      <c r="D38" s="20" t="s">
        <v>33</v>
      </c>
    </row>
    <row r="39" spans="2:4" ht="14.4" customHeight="1" outlineLevel="1" x14ac:dyDescent="0.3">
      <c r="B39" s="29" t="b">
        <v>0</v>
      </c>
      <c r="C39" s="3" t="str">
        <f>IF(B39=TRUE,2,"")</f>
        <v/>
      </c>
      <c r="D39" s="20" t="s">
        <v>34</v>
      </c>
    </row>
    <row r="40" spans="2:4" ht="15" customHeight="1" outlineLevel="1" x14ac:dyDescent="0.3">
      <c r="B40" s="29" t="b">
        <v>0</v>
      </c>
      <c r="C40" s="3" t="str">
        <f>IF(B40=TRUE,3,"")</f>
        <v/>
      </c>
      <c r="D40" s="20" t="s">
        <v>35</v>
      </c>
    </row>
    <row r="41" spans="2:4" ht="14.4" customHeight="1" outlineLevel="1" x14ac:dyDescent="0.3">
      <c r="B41" s="29" t="b">
        <v>0</v>
      </c>
      <c r="C41" s="3" t="str">
        <f>IF(B41=TRUE,4,"")</f>
        <v/>
      </c>
      <c r="D41" s="20" t="s">
        <v>36</v>
      </c>
    </row>
    <row r="42" spans="2:4" ht="15" customHeight="1" outlineLevel="1" x14ac:dyDescent="0.3">
      <c r="B42" s="29" t="b">
        <v>0</v>
      </c>
      <c r="C42" s="3" t="str">
        <f>IF(B42=TRUE,5,"")</f>
        <v/>
      </c>
      <c r="D42" s="20" t="s">
        <v>37</v>
      </c>
    </row>
    <row r="43" spans="2:4" ht="14.4" customHeight="1" outlineLevel="1" x14ac:dyDescent="0.3">
      <c r="B43" s="30"/>
      <c r="C43" s="2">
        <f>SUM(C44:C48)</f>
        <v>0</v>
      </c>
      <c r="D43" s="24" t="s">
        <v>38</v>
      </c>
    </row>
    <row r="44" spans="2:4" ht="15" customHeight="1" outlineLevel="1" x14ac:dyDescent="0.3">
      <c r="B44" s="29" t="b">
        <v>0</v>
      </c>
      <c r="C44" s="3" t="str">
        <f>IF(B44=TRUE,1,"")</f>
        <v/>
      </c>
      <c r="D44" s="20" t="s">
        <v>39</v>
      </c>
    </row>
    <row r="45" spans="2:4" ht="14.4" customHeight="1" outlineLevel="1" x14ac:dyDescent="0.3">
      <c r="B45" s="29" t="b">
        <v>0</v>
      </c>
      <c r="C45" s="3" t="str">
        <f>IF(B45=TRUE,2,"")</f>
        <v/>
      </c>
      <c r="D45" s="20" t="s">
        <v>40</v>
      </c>
    </row>
    <row r="46" spans="2:4" ht="15" customHeight="1" outlineLevel="1" x14ac:dyDescent="0.3">
      <c r="B46" s="29" t="b">
        <v>0</v>
      </c>
      <c r="C46" s="3" t="str">
        <f>IF(B46=TRUE,3,"")</f>
        <v/>
      </c>
      <c r="D46" s="20" t="s">
        <v>41</v>
      </c>
    </row>
    <row r="47" spans="2:4" ht="14.4" customHeight="1" outlineLevel="1" x14ac:dyDescent="0.3">
      <c r="B47" s="29" t="b">
        <v>0</v>
      </c>
      <c r="C47" s="3" t="str">
        <f>IF(B47=TRUE,4,"")</f>
        <v/>
      </c>
      <c r="D47" s="20" t="s">
        <v>42</v>
      </c>
    </row>
    <row r="48" spans="2:4" ht="15" customHeight="1" outlineLevel="1" x14ac:dyDescent="0.3">
      <c r="B48" s="29" t="b">
        <v>0</v>
      </c>
      <c r="C48" s="3" t="str">
        <f>IF(B48=TRUE,5,"")</f>
        <v/>
      </c>
      <c r="D48" s="20" t="s">
        <v>43</v>
      </c>
    </row>
    <row r="49" spans="2:4" ht="14.4" customHeight="1" outlineLevel="1" x14ac:dyDescent="0.3">
      <c r="B49" s="30"/>
      <c r="C49" s="2">
        <f>SUM(C50:C54)</f>
        <v>0</v>
      </c>
      <c r="D49" s="24" t="s">
        <v>44</v>
      </c>
    </row>
    <row r="50" spans="2:4" ht="15" customHeight="1" outlineLevel="1" x14ac:dyDescent="0.3">
      <c r="B50" s="29" t="b">
        <v>0</v>
      </c>
      <c r="C50" s="3" t="str">
        <f>IF(B50=TRUE,1,"")</f>
        <v/>
      </c>
      <c r="D50" s="20" t="s">
        <v>45</v>
      </c>
    </row>
    <row r="51" spans="2:4" ht="14.4" customHeight="1" outlineLevel="1" x14ac:dyDescent="0.3">
      <c r="B51" s="29" t="b">
        <v>0</v>
      </c>
      <c r="C51" s="3" t="str">
        <f>IF(B51=TRUE,2,"")</f>
        <v/>
      </c>
      <c r="D51" s="20" t="s">
        <v>46</v>
      </c>
    </row>
    <row r="52" spans="2:4" ht="15" customHeight="1" outlineLevel="1" x14ac:dyDescent="0.3">
      <c r="B52" s="29" t="b">
        <v>0</v>
      </c>
      <c r="C52" s="3" t="str">
        <f>IF(B52=TRUE,3,"")</f>
        <v/>
      </c>
      <c r="D52" s="20" t="s">
        <v>47</v>
      </c>
    </row>
    <row r="53" spans="2:4" ht="14.4" customHeight="1" outlineLevel="1" x14ac:dyDescent="0.3">
      <c r="B53" s="29" t="b">
        <v>0</v>
      </c>
      <c r="C53" s="3" t="str">
        <f>IF(B53=TRUE,4,"")</f>
        <v/>
      </c>
      <c r="D53" s="20" t="s">
        <v>48</v>
      </c>
    </row>
    <row r="54" spans="2:4" ht="15" customHeight="1" outlineLevel="1" x14ac:dyDescent="0.3">
      <c r="B54" s="29" t="b">
        <v>0</v>
      </c>
      <c r="C54" s="3" t="str">
        <f>IF(B54=TRUE,5,"")</f>
        <v/>
      </c>
      <c r="D54" s="20" t="s">
        <v>49</v>
      </c>
    </row>
    <row r="55" spans="2:4" ht="14.4" customHeight="1" outlineLevel="1" x14ac:dyDescent="0.3">
      <c r="B55" s="30"/>
      <c r="C55" s="2">
        <f>SUM(C56:C60)</f>
        <v>0</v>
      </c>
      <c r="D55" s="24" t="s">
        <v>50</v>
      </c>
    </row>
    <row r="56" spans="2:4" ht="15" customHeight="1" outlineLevel="1" x14ac:dyDescent="0.3">
      <c r="B56" s="29" t="b">
        <v>0</v>
      </c>
      <c r="C56" s="3" t="str">
        <f>IF(B56=TRUE,1,"")</f>
        <v/>
      </c>
      <c r="D56" s="20" t="s">
        <v>51</v>
      </c>
    </row>
    <row r="57" spans="2:4" ht="14.4" customHeight="1" outlineLevel="1" x14ac:dyDescent="0.3">
      <c r="B57" s="29" t="b">
        <v>0</v>
      </c>
      <c r="C57" s="3" t="str">
        <f>IF(B57=TRUE,2,"")</f>
        <v/>
      </c>
      <c r="D57" s="20" t="s">
        <v>52</v>
      </c>
    </row>
    <row r="58" spans="2:4" ht="15" customHeight="1" outlineLevel="1" x14ac:dyDescent="0.3">
      <c r="B58" s="29" t="b">
        <v>0</v>
      </c>
      <c r="C58" s="3" t="str">
        <f>IF(B58=TRUE,3,"")</f>
        <v/>
      </c>
      <c r="D58" s="20" t="s">
        <v>53</v>
      </c>
    </row>
    <row r="59" spans="2:4" ht="14.4" customHeight="1" outlineLevel="1" x14ac:dyDescent="0.3">
      <c r="B59" s="29" t="b">
        <v>0</v>
      </c>
      <c r="C59" s="3" t="str">
        <f>IF(B59=TRUE,4,"")</f>
        <v/>
      </c>
      <c r="D59" s="20" t="s">
        <v>54</v>
      </c>
    </row>
    <row r="60" spans="2:4" ht="15" customHeight="1" outlineLevel="1" thickBot="1" x14ac:dyDescent="0.35">
      <c r="B60" s="31" t="b">
        <v>0</v>
      </c>
      <c r="C60" s="21" t="str">
        <f>IF(B60=TRUE,5,"")</f>
        <v/>
      </c>
      <c r="D60" s="22" t="s">
        <v>55</v>
      </c>
    </row>
    <row r="61" spans="2:4" ht="18" x14ac:dyDescent="0.35">
      <c r="B61" s="33" t="str">
        <f t="shared" ref="B61" si="2">IF(C61&gt;=1,"✓","")</f>
        <v/>
      </c>
      <c r="C61">
        <f>AVERAGE(C63,C69,C75)</f>
        <v>0</v>
      </c>
      <c r="D61" s="1" t="s">
        <v>56</v>
      </c>
    </row>
    <row r="62" spans="2:4" ht="15" customHeight="1" thickBot="1" x14ac:dyDescent="0.35">
      <c r="B62" s="34"/>
      <c r="D62" s="25" t="s">
        <v>377</v>
      </c>
    </row>
    <row r="63" spans="2:4" ht="14.4" customHeight="1" outlineLevel="1" x14ac:dyDescent="0.3">
      <c r="B63" s="28"/>
      <c r="C63" s="19">
        <f>SUM(C64:C68)</f>
        <v>0</v>
      </c>
      <c r="D63" s="23" t="s">
        <v>57</v>
      </c>
    </row>
    <row r="64" spans="2:4" ht="15" customHeight="1" outlineLevel="1" x14ac:dyDescent="0.3">
      <c r="B64" s="29" t="b">
        <v>0</v>
      </c>
      <c r="C64" s="3" t="str">
        <f>IF(B64=TRUE,1,"")</f>
        <v/>
      </c>
      <c r="D64" s="20" t="s">
        <v>58</v>
      </c>
    </row>
    <row r="65" spans="2:4" ht="14.4" customHeight="1" outlineLevel="1" x14ac:dyDescent="0.3">
      <c r="B65" s="29" t="b">
        <v>0</v>
      </c>
      <c r="C65" s="3" t="str">
        <f>IF(B65=TRUE,2,"")</f>
        <v/>
      </c>
      <c r="D65" s="20" t="s">
        <v>59</v>
      </c>
    </row>
    <row r="66" spans="2:4" ht="15" customHeight="1" outlineLevel="1" x14ac:dyDescent="0.3">
      <c r="B66" s="29" t="b">
        <v>0</v>
      </c>
      <c r="C66" s="3" t="str">
        <f>IF(B66=TRUE,3,"")</f>
        <v/>
      </c>
      <c r="D66" s="20" t="s">
        <v>60</v>
      </c>
    </row>
    <row r="67" spans="2:4" ht="14.4" customHeight="1" outlineLevel="1" x14ac:dyDescent="0.3">
      <c r="B67" s="29" t="b">
        <v>0</v>
      </c>
      <c r="C67" s="3" t="str">
        <f>IF(B67=TRUE,4,"")</f>
        <v/>
      </c>
      <c r="D67" s="20" t="s">
        <v>61</v>
      </c>
    </row>
    <row r="68" spans="2:4" ht="15" customHeight="1" outlineLevel="1" x14ac:dyDescent="0.3">
      <c r="B68" s="29" t="b">
        <v>0</v>
      </c>
      <c r="C68" s="3" t="str">
        <f>IF(B68=TRUE,5,"")</f>
        <v/>
      </c>
      <c r="D68" s="20" t="s">
        <v>62</v>
      </c>
    </row>
    <row r="69" spans="2:4" ht="14.4" customHeight="1" outlineLevel="1" x14ac:dyDescent="0.3">
      <c r="B69" s="30"/>
      <c r="C69" s="2">
        <f>SUM(C70:C74)</f>
        <v>0</v>
      </c>
      <c r="D69" s="24" t="s">
        <v>63</v>
      </c>
    </row>
    <row r="70" spans="2:4" ht="15" customHeight="1" outlineLevel="1" x14ac:dyDescent="0.3">
      <c r="B70" s="29" t="b">
        <v>0</v>
      </c>
      <c r="C70" s="3" t="str">
        <f>IF(B70=TRUE,1,"")</f>
        <v/>
      </c>
      <c r="D70" s="20" t="s">
        <v>64</v>
      </c>
    </row>
    <row r="71" spans="2:4" ht="14.4" customHeight="1" outlineLevel="1" x14ac:dyDescent="0.3">
      <c r="B71" s="29" t="b">
        <v>0</v>
      </c>
      <c r="C71" s="3" t="str">
        <f>IF(B71=TRUE,2,"")</f>
        <v/>
      </c>
      <c r="D71" s="20" t="s">
        <v>65</v>
      </c>
    </row>
    <row r="72" spans="2:4" ht="15" customHeight="1" outlineLevel="1" x14ac:dyDescent="0.3">
      <c r="B72" s="29" t="b">
        <v>0</v>
      </c>
      <c r="C72" s="3" t="str">
        <f>IF(B72=TRUE,3,"")</f>
        <v/>
      </c>
      <c r="D72" s="20" t="s">
        <v>66</v>
      </c>
    </row>
    <row r="73" spans="2:4" ht="14.4" customHeight="1" outlineLevel="1" x14ac:dyDescent="0.3">
      <c r="B73" s="29" t="b">
        <v>0</v>
      </c>
      <c r="C73" s="3" t="str">
        <f>IF(B73=TRUE,4,"")</f>
        <v/>
      </c>
      <c r="D73" s="20" t="s">
        <v>67</v>
      </c>
    </row>
    <row r="74" spans="2:4" ht="15" customHeight="1" outlineLevel="1" x14ac:dyDescent="0.3">
      <c r="B74" s="29" t="b">
        <v>0</v>
      </c>
      <c r="C74" s="3" t="str">
        <f>IF(B74=TRUE,5,"")</f>
        <v/>
      </c>
      <c r="D74" s="20" t="s">
        <v>68</v>
      </c>
    </row>
    <row r="75" spans="2:4" ht="14.4" customHeight="1" outlineLevel="1" x14ac:dyDescent="0.3">
      <c r="B75" s="30"/>
      <c r="C75" s="2">
        <f>SUM(C76:C80)</f>
        <v>0</v>
      </c>
      <c r="D75" s="24" t="s">
        <v>69</v>
      </c>
    </row>
    <row r="76" spans="2:4" ht="15" customHeight="1" outlineLevel="1" x14ac:dyDescent="0.3">
      <c r="B76" s="29" t="b">
        <v>0</v>
      </c>
      <c r="C76" s="3" t="str">
        <f>IF(B76=TRUE,1,"")</f>
        <v/>
      </c>
      <c r="D76" s="20" t="s">
        <v>70</v>
      </c>
    </row>
    <row r="77" spans="2:4" ht="14.4" customHeight="1" outlineLevel="1" x14ac:dyDescent="0.3">
      <c r="B77" s="29" t="b">
        <v>0</v>
      </c>
      <c r="C77" s="3" t="str">
        <f>IF(B77=TRUE,2,"")</f>
        <v/>
      </c>
      <c r="D77" s="20" t="s">
        <v>71</v>
      </c>
    </row>
    <row r="78" spans="2:4" ht="15" customHeight="1" outlineLevel="1" x14ac:dyDescent="0.3">
      <c r="B78" s="29" t="b">
        <v>0</v>
      </c>
      <c r="C78" s="3" t="str">
        <f>IF(B78=TRUE,3,"")</f>
        <v/>
      </c>
      <c r="D78" s="20" t="s">
        <v>72</v>
      </c>
    </row>
    <row r="79" spans="2:4" ht="14.4" customHeight="1" outlineLevel="1" x14ac:dyDescent="0.3">
      <c r="B79" s="29" t="b">
        <v>0</v>
      </c>
      <c r="C79" s="3" t="str">
        <f>IF(B79=TRUE,4,"")</f>
        <v/>
      </c>
      <c r="D79" s="20" t="s">
        <v>73</v>
      </c>
    </row>
    <row r="80" spans="2:4" ht="15" customHeight="1" outlineLevel="1" thickBot="1" x14ac:dyDescent="0.35">
      <c r="B80" s="31" t="b">
        <v>0</v>
      </c>
      <c r="C80" s="21" t="str">
        <f>IF(B80=TRUE,5,"")</f>
        <v/>
      </c>
      <c r="D80" s="22" t="s">
        <v>74</v>
      </c>
    </row>
    <row r="81" spans="2:4" ht="18" x14ac:dyDescent="0.35">
      <c r="B81" s="33" t="str">
        <f t="shared" ref="B81" si="3">IF(C81&gt;=1,"✓","")</f>
        <v/>
      </c>
      <c r="C81">
        <f>AVERAGE(C83,C89,C95)</f>
        <v>0</v>
      </c>
      <c r="D81" s="1" t="s">
        <v>75</v>
      </c>
    </row>
    <row r="82" spans="2:4" ht="15" customHeight="1" thickBot="1" x14ac:dyDescent="0.35">
      <c r="B82" s="34"/>
      <c r="D82" s="25" t="s">
        <v>378</v>
      </c>
    </row>
    <row r="83" spans="2:4" ht="14.4" customHeight="1" outlineLevel="1" x14ac:dyDescent="0.3">
      <c r="B83" s="28"/>
      <c r="C83" s="19">
        <f>SUM(C84:C88)</f>
        <v>0</v>
      </c>
      <c r="D83" s="23" t="s">
        <v>76</v>
      </c>
    </row>
    <row r="84" spans="2:4" ht="15" customHeight="1" outlineLevel="1" x14ac:dyDescent="0.3">
      <c r="B84" s="29" t="b">
        <v>0</v>
      </c>
      <c r="C84" s="3" t="str">
        <f>IF(B84=TRUE,1,"")</f>
        <v/>
      </c>
      <c r="D84" s="20" t="s">
        <v>77</v>
      </c>
    </row>
    <row r="85" spans="2:4" ht="14.4" customHeight="1" outlineLevel="1" x14ac:dyDescent="0.3">
      <c r="B85" s="29" t="b">
        <v>0</v>
      </c>
      <c r="C85" s="3" t="str">
        <f>IF(B85=TRUE,2,"")</f>
        <v/>
      </c>
      <c r="D85" s="20" t="s">
        <v>78</v>
      </c>
    </row>
    <row r="86" spans="2:4" ht="15" customHeight="1" outlineLevel="1" x14ac:dyDescent="0.3">
      <c r="B86" s="29" t="b">
        <v>0</v>
      </c>
      <c r="C86" s="3" t="str">
        <f>IF(B86=TRUE,3,"")</f>
        <v/>
      </c>
      <c r="D86" s="20" t="s">
        <v>79</v>
      </c>
    </row>
    <row r="87" spans="2:4" ht="14.4" customHeight="1" outlineLevel="1" x14ac:dyDescent="0.3">
      <c r="B87" s="29" t="b">
        <v>0</v>
      </c>
      <c r="C87" s="3" t="str">
        <f>IF(B87=TRUE,4,"")</f>
        <v/>
      </c>
      <c r="D87" s="20" t="s">
        <v>80</v>
      </c>
    </row>
    <row r="88" spans="2:4" ht="15" customHeight="1" outlineLevel="1" x14ac:dyDescent="0.3">
      <c r="B88" s="29" t="b">
        <v>0</v>
      </c>
      <c r="C88" s="3" t="str">
        <f>IF(B88=TRUE,5,"")</f>
        <v/>
      </c>
      <c r="D88" s="20" t="s">
        <v>81</v>
      </c>
    </row>
    <row r="89" spans="2:4" ht="14.4" customHeight="1" outlineLevel="1" x14ac:dyDescent="0.3">
      <c r="B89" s="30"/>
      <c r="C89" s="2">
        <f>SUM(C90:C94)</f>
        <v>0</v>
      </c>
      <c r="D89" s="24" t="s">
        <v>82</v>
      </c>
    </row>
    <row r="90" spans="2:4" ht="15" customHeight="1" outlineLevel="1" x14ac:dyDescent="0.3">
      <c r="B90" s="29" t="b">
        <v>0</v>
      </c>
      <c r="C90" s="3" t="str">
        <f>IF(B90=TRUE,1,"")</f>
        <v/>
      </c>
      <c r="D90" s="20" t="s">
        <v>83</v>
      </c>
    </row>
    <row r="91" spans="2:4" ht="14.4" customHeight="1" outlineLevel="1" x14ac:dyDescent="0.3">
      <c r="B91" s="29" t="b">
        <v>0</v>
      </c>
      <c r="C91" s="3" t="str">
        <f>IF(B91=TRUE,2,"")</f>
        <v/>
      </c>
      <c r="D91" s="20" t="s">
        <v>84</v>
      </c>
    </row>
    <row r="92" spans="2:4" ht="15" customHeight="1" outlineLevel="1" x14ac:dyDescent="0.3">
      <c r="B92" s="29" t="b">
        <v>0</v>
      </c>
      <c r="C92" s="3" t="str">
        <f>IF(B92=TRUE,3,"")</f>
        <v/>
      </c>
      <c r="D92" s="20" t="s">
        <v>85</v>
      </c>
    </row>
    <row r="93" spans="2:4" ht="14.4" customHeight="1" outlineLevel="1" x14ac:dyDescent="0.3">
      <c r="B93" s="29" t="b">
        <v>0</v>
      </c>
      <c r="C93" s="3" t="str">
        <f>IF(B93=TRUE,4,"")</f>
        <v/>
      </c>
      <c r="D93" s="20" t="s">
        <v>86</v>
      </c>
    </row>
    <row r="94" spans="2:4" ht="15" customHeight="1" outlineLevel="1" x14ac:dyDescent="0.3">
      <c r="B94" s="29" t="b">
        <v>0</v>
      </c>
      <c r="C94" s="3" t="str">
        <f>IF(B94=TRUE,5,"")</f>
        <v/>
      </c>
      <c r="D94" s="20" t="s">
        <v>87</v>
      </c>
    </row>
    <row r="95" spans="2:4" ht="14.4" customHeight="1" outlineLevel="1" x14ac:dyDescent="0.3">
      <c r="B95" s="30"/>
      <c r="C95" s="2">
        <f>SUM(C96:C100)</f>
        <v>0</v>
      </c>
      <c r="D95" s="24" t="s">
        <v>88</v>
      </c>
    </row>
    <row r="96" spans="2:4" ht="15" customHeight="1" outlineLevel="1" x14ac:dyDescent="0.3">
      <c r="B96" s="29" t="b">
        <v>0</v>
      </c>
      <c r="C96" s="3" t="str">
        <f>IF(B96=TRUE,1,"")</f>
        <v/>
      </c>
      <c r="D96" s="20" t="s">
        <v>89</v>
      </c>
    </row>
    <row r="97" spans="2:4" ht="14.4" customHeight="1" outlineLevel="1" x14ac:dyDescent="0.3">
      <c r="B97" s="29" t="b">
        <v>0</v>
      </c>
      <c r="C97" s="3" t="str">
        <f>IF(B97=TRUE,2,"")</f>
        <v/>
      </c>
      <c r="D97" s="20" t="s">
        <v>90</v>
      </c>
    </row>
    <row r="98" spans="2:4" ht="15" customHeight="1" outlineLevel="1" x14ac:dyDescent="0.3">
      <c r="B98" s="29" t="b">
        <v>0</v>
      </c>
      <c r="C98" s="3" t="str">
        <f>IF(B98=TRUE,3,"")</f>
        <v/>
      </c>
      <c r="D98" s="20" t="s">
        <v>91</v>
      </c>
    </row>
    <row r="99" spans="2:4" ht="14.4" customHeight="1" outlineLevel="1" x14ac:dyDescent="0.3">
      <c r="B99" s="29" t="b">
        <v>0</v>
      </c>
      <c r="C99" s="3" t="str">
        <f>IF(B99=TRUE,4,"")</f>
        <v/>
      </c>
      <c r="D99" s="20" t="s">
        <v>92</v>
      </c>
    </row>
    <row r="100" spans="2:4" ht="15" customHeight="1" outlineLevel="1" thickBot="1" x14ac:dyDescent="0.35">
      <c r="B100" s="31" t="b">
        <v>0</v>
      </c>
      <c r="C100" s="21" t="str">
        <f>IF(B100=TRUE,5,"")</f>
        <v/>
      </c>
      <c r="D100" s="22" t="s">
        <v>93</v>
      </c>
    </row>
    <row r="101" spans="2:4" ht="18" x14ac:dyDescent="0.35">
      <c r="B101" s="33" t="str">
        <f t="shared" ref="B101" si="4">IF(C101&gt;=1,"✓","")</f>
        <v/>
      </c>
      <c r="C101">
        <f>AVERAGE(C103,C109,C115,C121,C127,C133)</f>
        <v>0</v>
      </c>
      <c r="D101" s="1" t="s">
        <v>94</v>
      </c>
    </row>
    <row r="102" spans="2:4" ht="15" customHeight="1" thickBot="1" x14ac:dyDescent="0.35">
      <c r="B102" s="34"/>
      <c r="D102" s="25" t="s">
        <v>379</v>
      </c>
    </row>
    <row r="103" spans="2:4" ht="14.4" customHeight="1" outlineLevel="1" x14ac:dyDescent="0.3">
      <c r="B103" s="28"/>
      <c r="C103" s="19">
        <f>SUM(C104:C108)</f>
        <v>0</v>
      </c>
      <c r="D103" s="23" t="s">
        <v>95</v>
      </c>
    </row>
    <row r="104" spans="2:4" ht="15" customHeight="1" outlineLevel="1" x14ac:dyDescent="0.3">
      <c r="B104" s="29" t="b">
        <v>0</v>
      </c>
      <c r="C104" s="3" t="str">
        <f>IF(B104=TRUE,1,"")</f>
        <v/>
      </c>
      <c r="D104" s="20" t="s">
        <v>96</v>
      </c>
    </row>
    <row r="105" spans="2:4" ht="14.4" customHeight="1" outlineLevel="1" x14ac:dyDescent="0.3">
      <c r="B105" s="29" t="b">
        <v>0</v>
      </c>
      <c r="C105" s="3" t="str">
        <f>IF(B105=TRUE,2,"")</f>
        <v/>
      </c>
      <c r="D105" s="20" t="s">
        <v>97</v>
      </c>
    </row>
    <row r="106" spans="2:4" ht="15" customHeight="1" outlineLevel="1" x14ac:dyDescent="0.3">
      <c r="B106" s="29" t="b">
        <v>0</v>
      </c>
      <c r="C106" s="3" t="str">
        <f>IF(B106=TRUE,3,"")</f>
        <v/>
      </c>
      <c r="D106" s="20" t="s">
        <v>98</v>
      </c>
    </row>
    <row r="107" spans="2:4" ht="14.4" customHeight="1" outlineLevel="1" x14ac:dyDescent="0.3">
      <c r="B107" s="29" t="b">
        <v>0</v>
      </c>
      <c r="C107" s="3" t="str">
        <f>IF(B107=TRUE,4,"")</f>
        <v/>
      </c>
      <c r="D107" s="20" t="s">
        <v>99</v>
      </c>
    </row>
    <row r="108" spans="2:4" ht="15" customHeight="1" outlineLevel="1" x14ac:dyDescent="0.3">
      <c r="B108" s="29" t="b">
        <v>0</v>
      </c>
      <c r="C108" s="3" t="str">
        <f>IF(B108=TRUE,5,"")</f>
        <v/>
      </c>
      <c r="D108" s="20" t="s">
        <v>100</v>
      </c>
    </row>
    <row r="109" spans="2:4" ht="14.4" customHeight="1" outlineLevel="1" x14ac:dyDescent="0.3">
      <c r="B109" s="30"/>
      <c r="C109" s="2">
        <f>SUM(C110:C114)</f>
        <v>0</v>
      </c>
      <c r="D109" s="24" t="s">
        <v>101</v>
      </c>
    </row>
    <row r="110" spans="2:4" ht="15" customHeight="1" outlineLevel="1" x14ac:dyDescent="0.3">
      <c r="B110" s="29" t="b">
        <v>0</v>
      </c>
      <c r="C110" s="3" t="str">
        <f>IF(B110=TRUE,1,"")</f>
        <v/>
      </c>
      <c r="D110" s="20" t="s">
        <v>102</v>
      </c>
    </row>
    <row r="111" spans="2:4" ht="14.4" customHeight="1" outlineLevel="1" x14ac:dyDescent="0.3">
      <c r="B111" s="29" t="b">
        <v>0</v>
      </c>
      <c r="C111" s="3" t="str">
        <f>IF(B111=TRUE,2,"")</f>
        <v/>
      </c>
      <c r="D111" s="20" t="s">
        <v>103</v>
      </c>
    </row>
    <row r="112" spans="2:4" ht="15" customHeight="1" outlineLevel="1" x14ac:dyDescent="0.3">
      <c r="B112" s="29" t="b">
        <v>0</v>
      </c>
      <c r="C112" s="3" t="str">
        <f>IF(B112=TRUE,3,"")</f>
        <v/>
      </c>
      <c r="D112" s="20" t="s">
        <v>104</v>
      </c>
    </row>
    <row r="113" spans="2:4" ht="14.4" customHeight="1" outlineLevel="1" x14ac:dyDescent="0.3">
      <c r="B113" s="29" t="b">
        <v>0</v>
      </c>
      <c r="C113" s="3" t="str">
        <f>IF(B113=TRUE,4,"")</f>
        <v/>
      </c>
      <c r="D113" s="20" t="s">
        <v>105</v>
      </c>
    </row>
    <row r="114" spans="2:4" ht="15" customHeight="1" outlineLevel="1" x14ac:dyDescent="0.3">
      <c r="B114" s="29" t="b">
        <v>0</v>
      </c>
      <c r="C114" s="3" t="str">
        <f>IF(B114=TRUE,5,"")</f>
        <v/>
      </c>
      <c r="D114" s="20" t="s">
        <v>106</v>
      </c>
    </row>
    <row r="115" spans="2:4" ht="14.4" customHeight="1" outlineLevel="1" x14ac:dyDescent="0.3">
      <c r="B115" s="30"/>
      <c r="C115" s="2">
        <f>SUM(C116:C120)</f>
        <v>0</v>
      </c>
      <c r="D115" s="24" t="s">
        <v>107</v>
      </c>
    </row>
    <row r="116" spans="2:4" ht="15" customHeight="1" outlineLevel="1" x14ac:dyDescent="0.3">
      <c r="B116" s="29" t="b">
        <v>0</v>
      </c>
      <c r="C116" s="3" t="str">
        <f>IF(B116=TRUE,1,"")</f>
        <v/>
      </c>
      <c r="D116" s="20" t="s">
        <v>108</v>
      </c>
    </row>
    <row r="117" spans="2:4" ht="14.4" customHeight="1" outlineLevel="1" x14ac:dyDescent="0.3">
      <c r="B117" s="29" t="b">
        <v>0</v>
      </c>
      <c r="C117" s="3" t="str">
        <f>IF(B117=TRUE,2,"")</f>
        <v/>
      </c>
      <c r="D117" s="20" t="s">
        <v>109</v>
      </c>
    </row>
    <row r="118" spans="2:4" ht="15" customHeight="1" outlineLevel="1" x14ac:dyDescent="0.3">
      <c r="B118" s="29" t="b">
        <v>0</v>
      </c>
      <c r="C118" s="3" t="str">
        <f>IF(B118=TRUE,3,"")</f>
        <v/>
      </c>
      <c r="D118" s="20" t="s">
        <v>110</v>
      </c>
    </row>
    <row r="119" spans="2:4" ht="14.4" customHeight="1" outlineLevel="1" x14ac:dyDescent="0.3">
      <c r="B119" s="29" t="b">
        <v>0</v>
      </c>
      <c r="C119" s="3" t="str">
        <f>IF(B119=TRUE,4,"")</f>
        <v/>
      </c>
      <c r="D119" s="20" t="s">
        <v>111</v>
      </c>
    </row>
    <row r="120" spans="2:4" ht="15" customHeight="1" outlineLevel="1" x14ac:dyDescent="0.3">
      <c r="B120" s="29" t="b">
        <v>0</v>
      </c>
      <c r="C120" s="3" t="str">
        <f>IF(B120=TRUE,5,"")</f>
        <v/>
      </c>
      <c r="D120" s="20" t="s">
        <v>112</v>
      </c>
    </row>
    <row r="121" spans="2:4" ht="14.4" customHeight="1" outlineLevel="1" x14ac:dyDescent="0.3">
      <c r="B121" s="30"/>
      <c r="C121" s="2">
        <f>SUM(C122:C126)</f>
        <v>0</v>
      </c>
      <c r="D121" s="24" t="s">
        <v>113</v>
      </c>
    </row>
    <row r="122" spans="2:4" ht="15" customHeight="1" outlineLevel="1" x14ac:dyDescent="0.3">
      <c r="B122" s="29" t="b">
        <v>0</v>
      </c>
      <c r="C122" s="3" t="str">
        <f>IF(B122=TRUE,1,"")</f>
        <v/>
      </c>
      <c r="D122" s="20" t="s">
        <v>114</v>
      </c>
    </row>
    <row r="123" spans="2:4" ht="14.4" customHeight="1" outlineLevel="1" x14ac:dyDescent="0.3">
      <c r="B123" s="29" t="b">
        <v>0</v>
      </c>
      <c r="C123" s="3" t="str">
        <f>IF(B123=TRUE,2,"")</f>
        <v/>
      </c>
      <c r="D123" s="20" t="s">
        <v>115</v>
      </c>
    </row>
    <row r="124" spans="2:4" ht="15" customHeight="1" outlineLevel="1" x14ac:dyDescent="0.3">
      <c r="B124" s="29" t="b">
        <v>0</v>
      </c>
      <c r="C124" s="3" t="str">
        <f>IF(B124=TRUE,3,"")</f>
        <v/>
      </c>
      <c r="D124" s="20" t="s">
        <v>116</v>
      </c>
    </row>
    <row r="125" spans="2:4" ht="14.4" customHeight="1" outlineLevel="1" x14ac:dyDescent="0.3">
      <c r="B125" s="29" t="b">
        <v>0</v>
      </c>
      <c r="C125" s="3" t="str">
        <f>IF(B125=TRUE,4,"")</f>
        <v/>
      </c>
      <c r="D125" s="20" t="s">
        <v>117</v>
      </c>
    </row>
    <row r="126" spans="2:4" ht="15" customHeight="1" outlineLevel="1" x14ac:dyDescent="0.3">
      <c r="B126" s="29" t="b">
        <v>0</v>
      </c>
      <c r="C126" s="3" t="str">
        <f>IF(B126=TRUE,5,"")</f>
        <v/>
      </c>
      <c r="D126" s="20" t="s">
        <v>118</v>
      </c>
    </row>
    <row r="127" spans="2:4" ht="14.4" customHeight="1" outlineLevel="1" x14ac:dyDescent="0.3">
      <c r="B127" s="30"/>
      <c r="C127" s="2">
        <f>SUM(C128:C132)</f>
        <v>0</v>
      </c>
      <c r="D127" s="24" t="s">
        <v>119</v>
      </c>
    </row>
    <row r="128" spans="2:4" ht="15" customHeight="1" outlineLevel="1" x14ac:dyDescent="0.3">
      <c r="B128" s="29" t="b">
        <v>0</v>
      </c>
      <c r="C128" s="3" t="str">
        <f>IF(B128=TRUE,1,"")</f>
        <v/>
      </c>
      <c r="D128" s="20" t="s">
        <v>120</v>
      </c>
    </row>
    <row r="129" spans="2:4" ht="14.4" customHeight="1" outlineLevel="1" x14ac:dyDescent="0.3">
      <c r="B129" s="29" t="b">
        <v>0</v>
      </c>
      <c r="C129" s="3" t="str">
        <f>IF(B129=TRUE,2,"")</f>
        <v/>
      </c>
      <c r="D129" s="20" t="s">
        <v>121</v>
      </c>
    </row>
    <row r="130" spans="2:4" ht="15" customHeight="1" outlineLevel="1" x14ac:dyDescent="0.3">
      <c r="B130" s="29" t="b">
        <v>0</v>
      </c>
      <c r="C130" s="3" t="str">
        <f>IF(B130=TRUE,3,"")</f>
        <v/>
      </c>
      <c r="D130" s="20" t="s">
        <v>122</v>
      </c>
    </row>
    <row r="131" spans="2:4" ht="14.4" customHeight="1" outlineLevel="1" x14ac:dyDescent="0.3">
      <c r="B131" s="29" t="b">
        <v>0</v>
      </c>
      <c r="C131" s="3" t="str">
        <f>IF(B131=TRUE,4,"")</f>
        <v/>
      </c>
      <c r="D131" s="20" t="s">
        <v>123</v>
      </c>
    </row>
    <row r="132" spans="2:4" ht="15" customHeight="1" outlineLevel="1" x14ac:dyDescent="0.3">
      <c r="B132" s="29" t="b">
        <v>0</v>
      </c>
      <c r="C132" s="3" t="str">
        <f>IF(B132=TRUE,5,"")</f>
        <v/>
      </c>
      <c r="D132" s="20" t="s">
        <v>124</v>
      </c>
    </row>
    <row r="133" spans="2:4" ht="14.4" customHeight="1" outlineLevel="1" x14ac:dyDescent="0.3">
      <c r="B133" s="30"/>
      <c r="C133" s="2">
        <f>SUM(C134:C138)</f>
        <v>0</v>
      </c>
      <c r="D133" s="24" t="s">
        <v>125</v>
      </c>
    </row>
    <row r="134" spans="2:4" ht="15" customHeight="1" outlineLevel="1" x14ac:dyDescent="0.3">
      <c r="B134" s="29" t="b">
        <v>0</v>
      </c>
      <c r="C134" s="3" t="str">
        <f>IF(B134=TRUE,1,"")</f>
        <v/>
      </c>
      <c r="D134" s="20" t="s">
        <v>126</v>
      </c>
    </row>
    <row r="135" spans="2:4" ht="14.4" customHeight="1" outlineLevel="1" x14ac:dyDescent="0.3">
      <c r="B135" s="29" t="b">
        <v>0</v>
      </c>
      <c r="C135" s="3" t="str">
        <f>IF(B135=TRUE,2,"")</f>
        <v/>
      </c>
      <c r="D135" s="20" t="s">
        <v>127</v>
      </c>
    </row>
    <row r="136" spans="2:4" ht="15" customHeight="1" outlineLevel="1" x14ac:dyDescent="0.3">
      <c r="B136" s="29" t="b">
        <v>0</v>
      </c>
      <c r="C136" s="3" t="str">
        <f>IF(B136=TRUE,3,"")</f>
        <v/>
      </c>
      <c r="D136" s="20" t="s">
        <v>128</v>
      </c>
    </row>
    <row r="137" spans="2:4" ht="14.4" customHeight="1" outlineLevel="1" x14ac:dyDescent="0.3">
      <c r="B137" s="29" t="b">
        <v>0</v>
      </c>
      <c r="C137" s="3" t="str">
        <f>IF(B137=TRUE,4,"")</f>
        <v/>
      </c>
      <c r="D137" s="20" t="s">
        <v>129</v>
      </c>
    </row>
    <row r="138" spans="2:4" ht="15" customHeight="1" outlineLevel="1" thickBot="1" x14ac:dyDescent="0.35">
      <c r="B138" s="31" t="b">
        <v>0</v>
      </c>
      <c r="C138" s="21" t="str">
        <f>IF(B138=TRUE,5,"")</f>
        <v/>
      </c>
      <c r="D138" s="22" t="s">
        <v>130</v>
      </c>
    </row>
    <row r="139" spans="2:4" ht="18" x14ac:dyDescent="0.35">
      <c r="B139" s="33" t="str">
        <f t="shared" ref="B139" si="5">IF(C139&gt;=1,"✓","")</f>
        <v/>
      </c>
      <c r="C139">
        <f>AVERAGE(C141,C147,C153)</f>
        <v>0</v>
      </c>
      <c r="D139" s="1" t="s">
        <v>131</v>
      </c>
    </row>
    <row r="140" spans="2:4" ht="15" customHeight="1" thickBot="1" x14ac:dyDescent="0.35">
      <c r="B140" s="34"/>
      <c r="D140" s="25" t="s">
        <v>380</v>
      </c>
    </row>
    <row r="141" spans="2:4" ht="14.4" customHeight="1" outlineLevel="1" x14ac:dyDescent="0.3">
      <c r="B141" s="28"/>
      <c r="C141" s="19">
        <f>SUM(C142:C146)</f>
        <v>0</v>
      </c>
      <c r="D141" s="23" t="s">
        <v>132</v>
      </c>
    </row>
    <row r="142" spans="2:4" ht="15" customHeight="1" outlineLevel="1" x14ac:dyDescent="0.3">
      <c r="B142" s="29" t="b">
        <v>0</v>
      </c>
      <c r="C142" s="3" t="str">
        <f>IF(B142=TRUE,1,"")</f>
        <v/>
      </c>
      <c r="D142" s="20" t="s">
        <v>133</v>
      </c>
    </row>
    <row r="143" spans="2:4" ht="14.4" customHeight="1" outlineLevel="1" x14ac:dyDescent="0.3">
      <c r="B143" s="29" t="b">
        <v>0</v>
      </c>
      <c r="C143" s="3" t="str">
        <f>IF(B143=TRUE,2,"")</f>
        <v/>
      </c>
      <c r="D143" s="20" t="s">
        <v>134</v>
      </c>
    </row>
    <row r="144" spans="2:4" ht="15" customHeight="1" outlineLevel="1" x14ac:dyDescent="0.3">
      <c r="B144" s="29" t="b">
        <v>0</v>
      </c>
      <c r="C144" s="3" t="str">
        <f>IF(B144=TRUE,3,"")</f>
        <v/>
      </c>
      <c r="D144" s="20" t="s">
        <v>135</v>
      </c>
    </row>
    <row r="145" spans="2:4" ht="14.4" customHeight="1" outlineLevel="1" x14ac:dyDescent="0.3">
      <c r="B145" s="29" t="b">
        <v>0</v>
      </c>
      <c r="C145" s="3" t="str">
        <f>IF(B145=TRUE,4,"")</f>
        <v/>
      </c>
      <c r="D145" s="20" t="s">
        <v>136</v>
      </c>
    </row>
    <row r="146" spans="2:4" ht="15" customHeight="1" outlineLevel="1" x14ac:dyDescent="0.3">
      <c r="B146" s="29" t="b">
        <v>0</v>
      </c>
      <c r="C146" s="3" t="str">
        <f>IF(B146=TRUE,5,"")</f>
        <v/>
      </c>
      <c r="D146" s="20" t="s">
        <v>137</v>
      </c>
    </row>
    <row r="147" spans="2:4" ht="14.4" customHeight="1" outlineLevel="1" x14ac:dyDescent="0.3">
      <c r="B147" s="30"/>
      <c r="C147" s="2">
        <f>SUM(C148:C152)</f>
        <v>0</v>
      </c>
      <c r="D147" s="24" t="s">
        <v>138</v>
      </c>
    </row>
    <row r="148" spans="2:4" ht="15" customHeight="1" outlineLevel="1" x14ac:dyDescent="0.3">
      <c r="B148" s="29" t="b">
        <v>0</v>
      </c>
      <c r="C148" s="3" t="str">
        <f>IF(B148=TRUE,1,"")</f>
        <v/>
      </c>
      <c r="D148" s="20" t="s">
        <v>139</v>
      </c>
    </row>
    <row r="149" spans="2:4" ht="14.4" customHeight="1" outlineLevel="1" x14ac:dyDescent="0.3">
      <c r="B149" s="29" t="b">
        <v>0</v>
      </c>
      <c r="C149" s="3" t="str">
        <f>IF(B149=TRUE,2,"")</f>
        <v/>
      </c>
      <c r="D149" s="20" t="s">
        <v>140</v>
      </c>
    </row>
    <row r="150" spans="2:4" ht="15" customHeight="1" outlineLevel="1" x14ac:dyDescent="0.3">
      <c r="B150" s="29" t="b">
        <v>0</v>
      </c>
      <c r="C150" s="3" t="str">
        <f>IF(B150=TRUE,3,"")</f>
        <v/>
      </c>
      <c r="D150" s="20" t="s">
        <v>141</v>
      </c>
    </row>
    <row r="151" spans="2:4" ht="14.4" customHeight="1" outlineLevel="1" x14ac:dyDescent="0.3">
      <c r="B151" s="29" t="b">
        <v>0</v>
      </c>
      <c r="C151" s="3" t="str">
        <f>IF(B151=TRUE,4,"")</f>
        <v/>
      </c>
      <c r="D151" s="20" t="s">
        <v>142</v>
      </c>
    </row>
    <row r="152" spans="2:4" ht="15" customHeight="1" outlineLevel="1" x14ac:dyDescent="0.3">
      <c r="B152" s="29" t="b">
        <v>0</v>
      </c>
      <c r="C152" s="3" t="str">
        <f>IF(B152=TRUE,5,"")</f>
        <v/>
      </c>
      <c r="D152" s="20" t="s">
        <v>143</v>
      </c>
    </row>
    <row r="153" spans="2:4" ht="14.4" customHeight="1" outlineLevel="1" x14ac:dyDescent="0.3">
      <c r="B153" s="30"/>
      <c r="C153" s="2">
        <f>SUM(C154:C158)</f>
        <v>0</v>
      </c>
      <c r="D153" s="24" t="s">
        <v>144</v>
      </c>
    </row>
    <row r="154" spans="2:4" ht="15" customHeight="1" outlineLevel="1" x14ac:dyDescent="0.3">
      <c r="B154" s="29" t="b">
        <v>0</v>
      </c>
      <c r="C154" s="3" t="str">
        <f>IF(B154=TRUE,1,"")</f>
        <v/>
      </c>
      <c r="D154" s="20" t="s">
        <v>145</v>
      </c>
    </row>
    <row r="155" spans="2:4" ht="14.4" customHeight="1" outlineLevel="1" x14ac:dyDescent="0.3">
      <c r="B155" s="29" t="b">
        <v>0</v>
      </c>
      <c r="C155" s="3" t="str">
        <f>IF(B155=TRUE,2,"")</f>
        <v/>
      </c>
      <c r="D155" s="20" t="s">
        <v>146</v>
      </c>
    </row>
    <row r="156" spans="2:4" ht="15" customHeight="1" outlineLevel="1" x14ac:dyDescent="0.3">
      <c r="B156" s="29" t="b">
        <v>0</v>
      </c>
      <c r="C156" s="3" t="str">
        <f>IF(B156=TRUE,3,"")</f>
        <v/>
      </c>
      <c r="D156" s="20" t="s">
        <v>147</v>
      </c>
    </row>
    <row r="157" spans="2:4" ht="14.4" customHeight="1" outlineLevel="1" x14ac:dyDescent="0.3">
      <c r="B157" s="29" t="b">
        <v>0</v>
      </c>
      <c r="C157" s="3" t="str">
        <f>IF(B157=TRUE,4,"")</f>
        <v/>
      </c>
      <c r="D157" s="20" t="s">
        <v>148</v>
      </c>
    </row>
    <row r="158" spans="2:4" ht="15" customHeight="1" outlineLevel="1" thickBot="1" x14ac:dyDescent="0.35">
      <c r="B158" s="31" t="b">
        <v>0</v>
      </c>
      <c r="C158" s="21" t="str">
        <f>IF(B158=TRUE,5,"")</f>
        <v/>
      </c>
      <c r="D158" s="22" t="s">
        <v>149</v>
      </c>
    </row>
    <row r="159" spans="2:4" ht="18" x14ac:dyDescent="0.35">
      <c r="B159" s="33" t="str">
        <f t="shared" ref="B159" si="6">IF(C159&gt;=1,"✓","")</f>
        <v/>
      </c>
      <c r="C159">
        <f>AVERAGE(C161,C167,C173,C179)</f>
        <v>0</v>
      </c>
      <c r="D159" s="1" t="s">
        <v>150</v>
      </c>
    </row>
    <row r="160" spans="2:4" ht="15" customHeight="1" thickBot="1" x14ac:dyDescent="0.35">
      <c r="B160" s="34"/>
      <c r="D160" s="25" t="s">
        <v>381</v>
      </c>
    </row>
    <row r="161" spans="2:4" ht="14.4" customHeight="1" outlineLevel="1" x14ac:dyDescent="0.3">
      <c r="B161" s="28"/>
      <c r="C161" s="19">
        <f>SUM(C162:C166)</f>
        <v>0</v>
      </c>
      <c r="D161" s="23" t="s">
        <v>151</v>
      </c>
    </row>
    <row r="162" spans="2:4" ht="15" customHeight="1" outlineLevel="1" x14ac:dyDescent="0.3">
      <c r="B162" s="29" t="b">
        <v>0</v>
      </c>
      <c r="C162" s="3" t="str">
        <f>IF(B162=TRUE,1,"")</f>
        <v/>
      </c>
      <c r="D162" s="20" t="s">
        <v>152</v>
      </c>
    </row>
    <row r="163" spans="2:4" ht="14.4" customHeight="1" outlineLevel="1" x14ac:dyDescent="0.3">
      <c r="B163" s="29" t="b">
        <v>0</v>
      </c>
      <c r="C163" s="3" t="str">
        <f>IF(B163=TRUE,2,"")</f>
        <v/>
      </c>
      <c r="D163" s="20" t="s">
        <v>153</v>
      </c>
    </row>
    <row r="164" spans="2:4" ht="15" customHeight="1" outlineLevel="1" x14ac:dyDescent="0.3">
      <c r="B164" s="29" t="b">
        <v>0</v>
      </c>
      <c r="C164" s="3" t="str">
        <f>IF(B164=TRUE,3,"")</f>
        <v/>
      </c>
      <c r="D164" s="20" t="s">
        <v>154</v>
      </c>
    </row>
    <row r="165" spans="2:4" ht="14.4" customHeight="1" outlineLevel="1" x14ac:dyDescent="0.3">
      <c r="B165" s="29" t="b">
        <v>0</v>
      </c>
      <c r="C165" s="3" t="str">
        <f>IF(B165=TRUE,4,"")</f>
        <v/>
      </c>
      <c r="D165" s="20" t="s">
        <v>155</v>
      </c>
    </row>
    <row r="166" spans="2:4" ht="15" customHeight="1" outlineLevel="1" x14ac:dyDescent="0.3">
      <c r="B166" s="29" t="b">
        <v>0</v>
      </c>
      <c r="C166" s="3" t="str">
        <f>IF(B166=TRUE,5,"")</f>
        <v/>
      </c>
      <c r="D166" s="20" t="s">
        <v>156</v>
      </c>
    </row>
    <row r="167" spans="2:4" ht="14.4" customHeight="1" outlineLevel="1" x14ac:dyDescent="0.3">
      <c r="B167" s="30"/>
      <c r="C167" s="2">
        <f>SUM(C168:C172)</f>
        <v>0</v>
      </c>
      <c r="D167" s="24" t="s">
        <v>157</v>
      </c>
    </row>
    <row r="168" spans="2:4" ht="15" customHeight="1" outlineLevel="1" x14ac:dyDescent="0.3">
      <c r="B168" s="29" t="b">
        <v>0</v>
      </c>
      <c r="C168" s="3" t="str">
        <f>IF(B168=TRUE,1,"")</f>
        <v/>
      </c>
      <c r="D168" s="20" t="s">
        <v>158</v>
      </c>
    </row>
    <row r="169" spans="2:4" ht="14.4" customHeight="1" outlineLevel="1" x14ac:dyDescent="0.3">
      <c r="B169" s="29" t="b">
        <v>0</v>
      </c>
      <c r="C169" s="3" t="str">
        <f>IF(B169=TRUE,2,"")</f>
        <v/>
      </c>
      <c r="D169" s="20" t="s">
        <v>159</v>
      </c>
    </row>
    <row r="170" spans="2:4" ht="15" customHeight="1" outlineLevel="1" x14ac:dyDescent="0.3">
      <c r="B170" s="29" t="b">
        <v>0</v>
      </c>
      <c r="C170" s="3" t="str">
        <f>IF(B170=TRUE,3,"")</f>
        <v/>
      </c>
      <c r="D170" s="20" t="s">
        <v>160</v>
      </c>
    </row>
    <row r="171" spans="2:4" ht="14.4" customHeight="1" outlineLevel="1" x14ac:dyDescent="0.3">
      <c r="B171" s="29" t="b">
        <v>0</v>
      </c>
      <c r="C171" s="3" t="str">
        <f>IF(B171=TRUE,4,"")</f>
        <v/>
      </c>
      <c r="D171" s="20" t="s">
        <v>161</v>
      </c>
    </row>
    <row r="172" spans="2:4" ht="15" customHeight="1" outlineLevel="1" x14ac:dyDescent="0.3">
      <c r="B172" s="29" t="b">
        <v>0</v>
      </c>
      <c r="C172" s="3" t="str">
        <f>IF(B172=TRUE,5,"")</f>
        <v/>
      </c>
      <c r="D172" s="20" t="s">
        <v>162</v>
      </c>
    </row>
    <row r="173" spans="2:4" ht="14.4" customHeight="1" outlineLevel="1" x14ac:dyDescent="0.3">
      <c r="B173" s="30"/>
      <c r="C173" s="2">
        <f>SUM(C174:C178)</f>
        <v>0</v>
      </c>
      <c r="D173" s="24" t="s">
        <v>163</v>
      </c>
    </row>
    <row r="174" spans="2:4" ht="15" customHeight="1" outlineLevel="1" x14ac:dyDescent="0.3">
      <c r="B174" s="29" t="b">
        <v>0</v>
      </c>
      <c r="C174" s="3" t="str">
        <f>IF(B174=TRUE,1,"")</f>
        <v/>
      </c>
      <c r="D174" s="20" t="s">
        <v>164</v>
      </c>
    </row>
    <row r="175" spans="2:4" ht="14.4" customHeight="1" outlineLevel="1" x14ac:dyDescent="0.3">
      <c r="B175" s="29" t="b">
        <v>0</v>
      </c>
      <c r="C175" s="3" t="str">
        <f>IF(B175=TRUE,2,"")</f>
        <v/>
      </c>
      <c r="D175" s="20" t="s">
        <v>165</v>
      </c>
    </row>
    <row r="176" spans="2:4" ht="15" customHeight="1" outlineLevel="1" x14ac:dyDescent="0.3">
      <c r="B176" s="29" t="b">
        <v>0</v>
      </c>
      <c r="C176" s="3" t="str">
        <f>IF(B176=TRUE,3,"")</f>
        <v/>
      </c>
      <c r="D176" s="20" t="s">
        <v>166</v>
      </c>
    </row>
    <row r="177" spans="2:4" ht="14.4" customHeight="1" outlineLevel="1" x14ac:dyDescent="0.3">
      <c r="B177" s="29" t="b">
        <v>0</v>
      </c>
      <c r="C177" s="3" t="str">
        <f>IF(B177=TRUE,4,"")</f>
        <v/>
      </c>
      <c r="D177" s="20" t="s">
        <v>167</v>
      </c>
    </row>
    <row r="178" spans="2:4" ht="15" customHeight="1" outlineLevel="1" x14ac:dyDescent="0.3">
      <c r="B178" s="29" t="b">
        <v>0</v>
      </c>
      <c r="C178" s="3" t="str">
        <f>IF(B178=TRUE,5,"")</f>
        <v/>
      </c>
      <c r="D178" s="20" t="s">
        <v>168</v>
      </c>
    </row>
    <row r="179" spans="2:4" ht="14.4" customHeight="1" outlineLevel="1" x14ac:dyDescent="0.3">
      <c r="B179" s="30"/>
      <c r="C179" s="2">
        <f>SUM(C180:C184)</f>
        <v>0</v>
      </c>
      <c r="D179" s="24" t="s">
        <v>169</v>
      </c>
    </row>
    <row r="180" spans="2:4" ht="15" customHeight="1" outlineLevel="1" x14ac:dyDescent="0.3">
      <c r="B180" s="29" t="b">
        <v>0</v>
      </c>
      <c r="C180" s="3" t="str">
        <f>IF(B180=TRUE,1,"")</f>
        <v/>
      </c>
      <c r="D180" s="20" t="s">
        <v>170</v>
      </c>
    </row>
    <row r="181" spans="2:4" ht="14.4" customHeight="1" outlineLevel="1" x14ac:dyDescent="0.3">
      <c r="B181" s="29" t="b">
        <v>0</v>
      </c>
      <c r="C181" s="3" t="str">
        <f>IF(B181=TRUE,2,"")</f>
        <v/>
      </c>
      <c r="D181" s="20" t="s">
        <v>171</v>
      </c>
    </row>
    <row r="182" spans="2:4" ht="15" customHeight="1" outlineLevel="1" x14ac:dyDescent="0.3">
      <c r="B182" s="29" t="b">
        <v>0</v>
      </c>
      <c r="C182" s="3" t="str">
        <f>IF(B182=TRUE,3,"")</f>
        <v/>
      </c>
      <c r="D182" s="20" t="s">
        <v>172</v>
      </c>
    </row>
    <row r="183" spans="2:4" ht="14.4" customHeight="1" outlineLevel="1" x14ac:dyDescent="0.3">
      <c r="B183" s="29" t="b">
        <v>0</v>
      </c>
      <c r="C183" s="3" t="str">
        <f>IF(B183=TRUE,4,"")</f>
        <v/>
      </c>
      <c r="D183" s="20" t="s">
        <v>173</v>
      </c>
    </row>
    <row r="184" spans="2:4" ht="15" customHeight="1" outlineLevel="1" thickBot="1" x14ac:dyDescent="0.35">
      <c r="B184" s="31" t="b">
        <v>0</v>
      </c>
      <c r="C184" s="21" t="str">
        <f>IF(B184=TRUE,5,"")</f>
        <v/>
      </c>
      <c r="D184" s="22" t="s">
        <v>174</v>
      </c>
    </row>
    <row r="185" spans="2:4" ht="18" x14ac:dyDescent="0.35">
      <c r="B185" s="33" t="str">
        <f t="shared" ref="B185" si="7">IF(C185&gt;=1,"✓","")</f>
        <v/>
      </c>
      <c r="C185">
        <f>AVERAGE(C187,C193,C199)</f>
        <v>0</v>
      </c>
      <c r="D185" s="1" t="s">
        <v>175</v>
      </c>
    </row>
    <row r="186" spans="2:4" ht="15" customHeight="1" thickBot="1" x14ac:dyDescent="0.35">
      <c r="B186" s="34"/>
      <c r="D186" s="25" t="s">
        <v>382</v>
      </c>
    </row>
    <row r="187" spans="2:4" ht="14.4" customHeight="1" outlineLevel="1" x14ac:dyDescent="0.3">
      <c r="B187" s="28"/>
      <c r="C187" s="19">
        <f>SUM(C188:C192)</f>
        <v>0</v>
      </c>
      <c r="D187" s="23" t="s">
        <v>176</v>
      </c>
    </row>
    <row r="188" spans="2:4" ht="15" customHeight="1" outlineLevel="1" x14ac:dyDescent="0.3">
      <c r="B188" s="29" t="b">
        <v>0</v>
      </c>
      <c r="C188" s="3" t="str">
        <f>IF(B188=TRUE,1,"")</f>
        <v/>
      </c>
      <c r="D188" s="20" t="s">
        <v>177</v>
      </c>
    </row>
    <row r="189" spans="2:4" ht="14.4" customHeight="1" outlineLevel="1" x14ac:dyDescent="0.3">
      <c r="B189" s="29" t="b">
        <v>0</v>
      </c>
      <c r="C189" s="3" t="str">
        <f>IF(B189=TRUE,2,"")</f>
        <v/>
      </c>
      <c r="D189" s="20" t="s">
        <v>178</v>
      </c>
    </row>
    <row r="190" spans="2:4" ht="15" customHeight="1" outlineLevel="1" x14ac:dyDescent="0.3">
      <c r="B190" s="29" t="b">
        <v>0</v>
      </c>
      <c r="C190" s="3" t="str">
        <f>IF(B190=TRUE,3,"")</f>
        <v/>
      </c>
      <c r="D190" s="20" t="s">
        <v>179</v>
      </c>
    </row>
    <row r="191" spans="2:4" ht="14.4" customHeight="1" outlineLevel="1" x14ac:dyDescent="0.3">
      <c r="B191" s="29" t="b">
        <v>0</v>
      </c>
      <c r="C191" s="3" t="str">
        <f>IF(B191=TRUE,4,"")</f>
        <v/>
      </c>
      <c r="D191" s="20" t="s">
        <v>180</v>
      </c>
    </row>
    <row r="192" spans="2:4" ht="15" customHeight="1" outlineLevel="1" x14ac:dyDescent="0.3">
      <c r="B192" s="29" t="b">
        <v>0</v>
      </c>
      <c r="C192" s="3" t="str">
        <f>IF(B192=TRUE,5,"")</f>
        <v/>
      </c>
      <c r="D192" s="20" t="s">
        <v>181</v>
      </c>
    </row>
    <row r="193" spans="2:4" ht="14.4" customHeight="1" outlineLevel="1" x14ac:dyDescent="0.3">
      <c r="B193" s="30"/>
      <c r="C193" s="2">
        <f>SUM(C194:C198)</f>
        <v>0</v>
      </c>
      <c r="D193" s="24" t="s">
        <v>182</v>
      </c>
    </row>
    <row r="194" spans="2:4" ht="15" customHeight="1" outlineLevel="1" x14ac:dyDescent="0.3">
      <c r="B194" s="29" t="b">
        <v>0</v>
      </c>
      <c r="C194" s="3" t="str">
        <f>IF(B194=TRUE,1,"")</f>
        <v/>
      </c>
      <c r="D194" s="20" t="s">
        <v>183</v>
      </c>
    </row>
    <row r="195" spans="2:4" ht="14.4" customHeight="1" outlineLevel="1" x14ac:dyDescent="0.3">
      <c r="B195" s="29" t="b">
        <v>0</v>
      </c>
      <c r="C195" s="3" t="str">
        <f>IF(B195=TRUE,2,"")</f>
        <v/>
      </c>
      <c r="D195" s="20" t="s">
        <v>184</v>
      </c>
    </row>
    <row r="196" spans="2:4" ht="15" customHeight="1" outlineLevel="1" x14ac:dyDescent="0.3">
      <c r="B196" s="29" t="b">
        <v>0</v>
      </c>
      <c r="C196" s="3" t="str">
        <f>IF(B196=TRUE,3,"")</f>
        <v/>
      </c>
      <c r="D196" s="20" t="s">
        <v>185</v>
      </c>
    </row>
    <row r="197" spans="2:4" ht="14.4" customHeight="1" outlineLevel="1" x14ac:dyDescent="0.3">
      <c r="B197" s="29" t="b">
        <v>0</v>
      </c>
      <c r="C197" s="3" t="str">
        <f>IF(B197=TRUE,4,"")</f>
        <v/>
      </c>
      <c r="D197" s="20" t="s">
        <v>186</v>
      </c>
    </row>
    <row r="198" spans="2:4" ht="15" customHeight="1" outlineLevel="1" x14ac:dyDescent="0.3">
      <c r="B198" s="29" t="b">
        <v>0</v>
      </c>
      <c r="C198" s="3" t="str">
        <f>IF(B198=TRUE,5,"")</f>
        <v/>
      </c>
      <c r="D198" s="20" t="s">
        <v>187</v>
      </c>
    </row>
    <row r="199" spans="2:4" ht="14.4" customHeight="1" outlineLevel="1" x14ac:dyDescent="0.3">
      <c r="B199" s="30"/>
      <c r="C199" s="2">
        <f>SUM(C200:C204)</f>
        <v>0</v>
      </c>
      <c r="D199" s="24" t="s">
        <v>188</v>
      </c>
    </row>
    <row r="200" spans="2:4" ht="15" customHeight="1" outlineLevel="1" x14ac:dyDescent="0.3">
      <c r="B200" s="29" t="b">
        <v>0</v>
      </c>
      <c r="C200" s="3" t="str">
        <f>IF(B200=TRUE,1,"")</f>
        <v/>
      </c>
      <c r="D200" s="20" t="s">
        <v>189</v>
      </c>
    </row>
    <row r="201" spans="2:4" ht="14.4" customHeight="1" outlineLevel="1" x14ac:dyDescent="0.3">
      <c r="B201" s="29" t="b">
        <v>0</v>
      </c>
      <c r="C201" s="3" t="str">
        <f>IF(B201=TRUE,2,"")</f>
        <v/>
      </c>
      <c r="D201" s="20" t="s">
        <v>190</v>
      </c>
    </row>
    <row r="202" spans="2:4" ht="15" customHeight="1" outlineLevel="1" x14ac:dyDescent="0.3">
      <c r="B202" s="29" t="b">
        <v>0</v>
      </c>
      <c r="C202" s="3" t="str">
        <f>IF(B202=TRUE,3,"")</f>
        <v/>
      </c>
      <c r="D202" s="20" t="s">
        <v>191</v>
      </c>
    </row>
    <row r="203" spans="2:4" ht="14.4" customHeight="1" outlineLevel="1" x14ac:dyDescent="0.3">
      <c r="B203" s="29" t="b">
        <v>0</v>
      </c>
      <c r="C203" s="3" t="str">
        <f>IF(B203=TRUE,4,"")</f>
        <v/>
      </c>
      <c r="D203" s="20" t="s">
        <v>192</v>
      </c>
    </row>
    <row r="204" spans="2:4" ht="15" customHeight="1" outlineLevel="1" thickBot="1" x14ac:dyDescent="0.35">
      <c r="B204" s="31" t="b">
        <v>0</v>
      </c>
      <c r="C204" s="21" t="str">
        <f>IF(B204=TRUE,5,"")</f>
        <v/>
      </c>
      <c r="D204" s="22" t="s">
        <v>193</v>
      </c>
    </row>
    <row r="205" spans="2:4" ht="18" x14ac:dyDescent="0.35">
      <c r="B205" s="33" t="str">
        <f t="shared" ref="B205" si="8">IF(C205&gt;=1,"✓","")</f>
        <v/>
      </c>
      <c r="C205">
        <f>AVERAGE(C207,C213,C219,C225)</f>
        <v>0</v>
      </c>
      <c r="D205" s="1" t="s">
        <v>194</v>
      </c>
    </row>
    <row r="206" spans="2:4" ht="15" customHeight="1" thickBot="1" x14ac:dyDescent="0.35">
      <c r="B206" s="34"/>
      <c r="D206" s="25" t="s">
        <v>383</v>
      </c>
    </row>
    <row r="207" spans="2:4" ht="14.4" customHeight="1" outlineLevel="1" x14ac:dyDescent="0.3">
      <c r="B207" s="28"/>
      <c r="C207" s="19">
        <f>SUM(C208:C212)</f>
        <v>0</v>
      </c>
      <c r="D207" s="23" t="s">
        <v>195</v>
      </c>
    </row>
    <row r="208" spans="2:4" ht="15" customHeight="1" outlineLevel="1" x14ac:dyDescent="0.3">
      <c r="B208" s="29" t="b">
        <v>0</v>
      </c>
      <c r="C208" s="3" t="str">
        <f>IF(B208=TRUE,1,"")</f>
        <v/>
      </c>
      <c r="D208" s="20" t="s">
        <v>196</v>
      </c>
    </row>
    <row r="209" spans="2:4" ht="14.4" customHeight="1" outlineLevel="1" x14ac:dyDescent="0.3">
      <c r="B209" s="29" t="b">
        <v>0</v>
      </c>
      <c r="C209" s="3" t="str">
        <f>IF(B209=TRUE,2,"")</f>
        <v/>
      </c>
      <c r="D209" s="20" t="s">
        <v>197</v>
      </c>
    </row>
    <row r="210" spans="2:4" ht="15" customHeight="1" outlineLevel="1" x14ac:dyDescent="0.3">
      <c r="B210" s="29" t="b">
        <v>0</v>
      </c>
      <c r="C210" s="3" t="str">
        <f>IF(B210=TRUE,3,"")</f>
        <v/>
      </c>
      <c r="D210" s="20" t="s">
        <v>198</v>
      </c>
    </row>
    <row r="211" spans="2:4" ht="14.4" customHeight="1" outlineLevel="1" x14ac:dyDescent="0.3">
      <c r="B211" s="29" t="b">
        <v>0</v>
      </c>
      <c r="C211" s="3" t="str">
        <f>IF(B211=TRUE,4,"")</f>
        <v/>
      </c>
      <c r="D211" s="20" t="s">
        <v>199</v>
      </c>
    </row>
    <row r="212" spans="2:4" ht="15" customHeight="1" outlineLevel="1" x14ac:dyDescent="0.3">
      <c r="B212" s="29" t="b">
        <v>0</v>
      </c>
      <c r="C212" s="3" t="str">
        <f>IF(B212=TRUE,5,"")</f>
        <v/>
      </c>
      <c r="D212" s="20" t="s">
        <v>200</v>
      </c>
    </row>
    <row r="213" spans="2:4" ht="14.4" customHeight="1" outlineLevel="1" x14ac:dyDescent="0.3">
      <c r="B213" s="30"/>
      <c r="C213" s="2">
        <f>SUM(C214:C218)</f>
        <v>0</v>
      </c>
      <c r="D213" s="24" t="s">
        <v>201</v>
      </c>
    </row>
    <row r="214" spans="2:4" ht="15" customHeight="1" outlineLevel="1" x14ac:dyDescent="0.3">
      <c r="B214" s="29" t="b">
        <v>0</v>
      </c>
      <c r="C214" s="3" t="str">
        <f>IF(B214=TRUE,1,"")</f>
        <v/>
      </c>
      <c r="D214" s="20" t="s">
        <v>202</v>
      </c>
    </row>
    <row r="215" spans="2:4" ht="14.4" customHeight="1" outlineLevel="1" x14ac:dyDescent="0.3">
      <c r="B215" s="29" t="b">
        <v>0</v>
      </c>
      <c r="C215" s="3" t="str">
        <f>IF(B215=TRUE,2,"")</f>
        <v/>
      </c>
      <c r="D215" s="20" t="s">
        <v>203</v>
      </c>
    </row>
    <row r="216" spans="2:4" ht="15" customHeight="1" outlineLevel="1" x14ac:dyDescent="0.3">
      <c r="B216" s="29" t="b">
        <v>0</v>
      </c>
      <c r="C216" s="3" t="str">
        <f>IF(B216=TRUE,3,"")</f>
        <v/>
      </c>
      <c r="D216" s="20" t="s">
        <v>204</v>
      </c>
    </row>
    <row r="217" spans="2:4" ht="14.4" customHeight="1" outlineLevel="1" x14ac:dyDescent="0.3">
      <c r="B217" s="29" t="b">
        <v>0</v>
      </c>
      <c r="C217" s="3" t="str">
        <f>IF(B217=TRUE,4,"")</f>
        <v/>
      </c>
      <c r="D217" s="20" t="s">
        <v>205</v>
      </c>
    </row>
    <row r="218" spans="2:4" ht="15" customHeight="1" outlineLevel="1" x14ac:dyDescent="0.3">
      <c r="B218" s="29" t="b">
        <v>0</v>
      </c>
      <c r="C218" s="3" t="str">
        <f>IF(B218=TRUE,5,"")</f>
        <v/>
      </c>
      <c r="D218" s="20" t="s">
        <v>206</v>
      </c>
    </row>
    <row r="219" spans="2:4" ht="14.4" customHeight="1" outlineLevel="1" x14ac:dyDescent="0.3">
      <c r="B219" s="30"/>
      <c r="C219" s="2">
        <f>SUM(C220:C224)</f>
        <v>0</v>
      </c>
      <c r="D219" s="24" t="s">
        <v>207</v>
      </c>
    </row>
    <row r="220" spans="2:4" ht="15" customHeight="1" outlineLevel="1" x14ac:dyDescent="0.3">
      <c r="B220" s="29" t="b">
        <v>0</v>
      </c>
      <c r="C220" s="3" t="str">
        <f>IF(B220=TRUE,1,"")</f>
        <v/>
      </c>
      <c r="D220" s="20" t="s">
        <v>208</v>
      </c>
    </row>
    <row r="221" spans="2:4" ht="14.4" customHeight="1" outlineLevel="1" x14ac:dyDescent="0.3">
      <c r="B221" s="29" t="b">
        <v>0</v>
      </c>
      <c r="C221" s="3" t="str">
        <f>IF(B221=TRUE,2,"")</f>
        <v/>
      </c>
      <c r="D221" s="20" t="s">
        <v>209</v>
      </c>
    </row>
    <row r="222" spans="2:4" ht="15" customHeight="1" outlineLevel="1" x14ac:dyDescent="0.3">
      <c r="B222" s="29" t="b">
        <v>0</v>
      </c>
      <c r="C222" s="3" t="str">
        <f>IF(B222=TRUE,3,"")</f>
        <v/>
      </c>
      <c r="D222" s="20" t="s">
        <v>210</v>
      </c>
    </row>
    <row r="223" spans="2:4" ht="14.4" customHeight="1" outlineLevel="1" x14ac:dyDescent="0.3">
      <c r="B223" s="29" t="b">
        <v>0</v>
      </c>
      <c r="C223" s="3" t="str">
        <f>IF(B223=TRUE,4,"")</f>
        <v/>
      </c>
      <c r="D223" s="20" t="s">
        <v>211</v>
      </c>
    </row>
    <row r="224" spans="2:4" ht="15" customHeight="1" outlineLevel="1" x14ac:dyDescent="0.3">
      <c r="B224" s="29" t="b">
        <v>0</v>
      </c>
      <c r="C224" s="3" t="str">
        <f>IF(B224=TRUE,5,"")</f>
        <v/>
      </c>
      <c r="D224" s="20" t="s">
        <v>212</v>
      </c>
    </row>
    <row r="225" spans="2:4" ht="14.4" customHeight="1" outlineLevel="1" x14ac:dyDescent="0.3">
      <c r="B225" s="30"/>
      <c r="C225" s="2">
        <f>SUM(C226:C230)</f>
        <v>0</v>
      </c>
      <c r="D225" s="24" t="s">
        <v>213</v>
      </c>
    </row>
    <row r="226" spans="2:4" ht="15" customHeight="1" outlineLevel="1" x14ac:dyDescent="0.3">
      <c r="B226" s="29" t="b">
        <v>0</v>
      </c>
      <c r="C226" s="3" t="str">
        <f>IF(B226=TRUE,1,"")</f>
        <v/>
      </c>
      <c r="D226" s="20" t="s">
        <v>214</v>
      </c>
    </row>
    <row r="227" spans="2:4" ht="14.4" customHeight="1" outlineLevel="1" x14ac:dyDescent="0.3">
      <c r="B227" s="29" t="b">
        <v>0</v>
      </c>
      <c r="C227" s="3" t="str">
        <f>IF(B227=TRUE,2,"")</f>
        <v/>
      </c>
      <c r="D227" s="20" t="s">
        <v>215</v>
      </c>
    </row>
    <row r="228" spans="2:4" ht="15" customHeight="1" outlineLevel="1" x14ac:dyDescent="0.3">
      <c r="B228" s="29" t="b">
        <v>0</v>
      </c>
      <c r="C228" s="3" t="str">
        <f>IF(B228=TRUE,3,"")</f>
        <v/>
      </c>
      <c r="D228" s="20" t="s">
        <v>216</v>
      </c>
    </row>
    <row r="229" spans="2:4" ht="14.4" customHeight="1" outlineLevel="1" x14ac:dyDescent="0.3">
      <c r="B229" s="29" t="b">
        <v>0</v>
      </c>
      <c r="C229" s="3" t="str">
        <f>IF(B229=TRUE,4,"")</f>
        <v/>
      </c>
      <c r="D229" s="20" t="s">
        <v>217</v>
      </c>
    </row>
    <row r="230" spans="2:4" ht="15" customHeight="1" outlineLevel="1" thickBot="1" x14ac:dyDescent="0.35">
      <c r="B230" s="31" t="b">
        <v>0</v>
      </c>
      <c r="C230" s="21" t="str">
        <f>IF(B230=TRUE,5,"")</f>
        <v/>
      </c>
      <c r="D230" s="22" t="s">
        <v>218</v>
      </c>
    </row>
    <row r="231" spans="2:4" ht="18" x14ac:dyDescent="0.35">
      <c r="B231" s="33" t="str">
        <f t="shared" ref="B231" si="9">IF(C231&gt;=1,"✓","")</f>
        <v/>
      </c>
      <c r="C231">
        <f>AVERAGE(C233,C239,C245,C251)</f>
        <v>0</v>
      </c>
      <c r="D231" s="1" t="s">
        <v>219</v>
      </c>
    </row>
    <row r="232" spans="2:4" ht="15" customHeight="1" thickBot="1" x14ac:dyDescent="0.35">
      <c r="B232" s="34"/>
      <c r="D232" s="25" t="s">
        <v>384</v>
      </c>
    </row>
    <row r="233" spans="2:4" ht="14.4" customHeight="1" outlineLevel="1" x14ac:dyDescent="0.3">
      <c r="B233" s="28"/>
      <c r="C233" s="19">
        <f>SUM(C234:C238)</f>
        <v>0</v>
      </c>
      <c r="D233" s="23" t="s">
        <v>220</v>
      </c>
    </row>
    <row r="234" spans="2:4" ht="15" customHeight="1" outlineLevel="1" x14ac:dyDescent="0.3">
      <c r="B234" s="29" t="b">
        <v>0</v>
      </c>
      <c r="C234" s="3" t="str">
        <f>IF(B234=TRUE,1,"")</f>
        <v/>
      </c>
      <c r="D234" s="20" t="s">
        <v>221</v>
      </c>
    </row>
    <row r="235" spans="2:4" ht="14.4" customHeight="1" outlineLevel="1" x14ac:dyDescent="0.3">
      <c r="B235" s="29" t="b">
        <v>0</v>
      </c>
      <c r="C235" s="3" t="str">
        <f>IF(B235=TRUE,2,"")</f>
        <v/>
      </c>
      <c r="D235" s="20" t="s">
        <v>222</v>
      </c>
    </row>
    <row r="236" spans="2:4" ht="15" customHeight="1" outlineLevel="1" x14ac:dyDescent="0.3">
      <c r="B236" s="29" t="b">
        <v>0</v>
      </c>
      <c r="C236" s="3" t="str">
        <f>IF(B236=TRUE,3,"")</f>
        <v/>
      </c>
      <c r="D236" s="20" t="s">
        <v>223</v>
      </c>
    </row>
    <row r="237" spans="2:4" ht="14.4" customHeight="1" outlineLevel="1" x14ac:dyDescent="0.3">
      <c r="B237" s="29" t="b">
        <v>0</v>
      </c>
      <c r="C237" s="3" t="str">
        <f>IF(B237=TRUE,4,"")</f>
        <v/>
      </c>
      <c r="D237" s="20" t="s">
        <v>224</v>
      </c>
    </row>
    <row r="238" spans="2:4" ht="15" customHeight="1" outlineLevel="1" x14ac:dyDescent="0.3">
      <c r="B238" s="29" t="b">
        <v>0</v>
      </c>
      <c r="C238" s="3" t="str">
        <f>IF(B238=TRUE,5,"")</f>
        <v/>
      </c>
      <c r="D238" s="20" t="s">
        <v>225</v>
      </c>
    </row>
    <row r="239" spans="2:4" ht="14.4" customHeight="1" outlineLevel="1" x14ac:dyDescent="0.3">
      <c r="B239" s="30"/>
      <c r="C239" s="2">
        <f>SUM(C240:C244)</f>
        <v>0</v>
      </c>
      <c r="D239" s="24" t="s">
        <v>226</v>
      </c>
    </row>
    <row r="240" spans="2:4" ht="15" customHeight="1" outlineLevel="1" x14ac:dyDescent="0.3">
      <c r="B240" s="29" t="b">
        <v>0</v>
      </c>
      <c r="C240" s="3" t="str">
        <f>IF(B240=TRUE,1,"")</f>
        <v/>
      </c>
      <c r="D240" s="20" t="s">
        <v>227</v>
      </c>
    </row>
    <row r="241" spans="2:4" ht="14.4" customHeight="1" outlineLevel="1" x14ac:dyDescent="0.3">
      <c r="B241" s="29" t="b">
        <v>0</v>
      </c>
      <c r="C241" s="3" t="str">
        <f>IF(B241=TRUE,2,"")</f>
        <v/>
      </c>
      <c r="D241" s="20" t="s">
        <v>228</v>
      </c>
    </row>
    <row r="242" spans="2:4" ht="15" customHeight="1" outlineLevel="1" x14ac:dyDescent="0.3">
      <c r="B242" s="29" t="b">
        <v>0</v>
      </c>
      <c r="C242" s="3" t="str">
        <f>IF(B242=TRUE,3,"")</f>
        <v/>
      </c>
      <c r="D242" s="20" t="s">
        <v>229</v>
      </c>
    </row>
    <row r="243" spans="2:4" ht="14.4" customHeight="1" outlineLevel="1" x14ac:dyDescent="0.3">
      <c r="B243" s="29" t="b">
        <v>0</v>
      </c>
      <c r="C243" s="3" t="str">
        <f>IF(B243=TRUE,4,"")</f>
        <v/>
      </c>
      <c r="D243" s="20" t="s">
        <v>230</v>
      </c>
    </row>
    <row r="244" spans="2:4" ht="15" customHeight="1" outlineLevel="1" x14ac:dyDescent="0.3">
      <c r="B244" s="29" t="b">
        <v>0</v>
      </c>
      <c r="C244" s="3" t="str">
        <f>IF(B244=TRUE,5,"")</f>
        <v/>
      </c>
      <c r="D244" s="20" t="s">
        <v>231</v>
      </c>
    </row>
    <row r="245" spans="2:4" ht="14.4" customHeight="1" outlineLevel="1" x14ac:dyDescent="0.3">
      <c r="B245" s="30"/>
      <c r="C245" s="2">
        <f>SUM(C246:C250)</f>
        <v>0</v>
      </c>
      <c r="D245" s="24" t="s">
        <v>232</v>
      </c>
    </row>
    <row r="246" spans="2:4" ht="15" customHeight="1" outlineLevel="1" x14ac:dyDescent="0.3">
      <c r="B246" s="29" t="b">
        <v>0</v>
      </c>
      <c r="C246" s="3" t="str">
        <f>IF(B246=TRUE,1,"")</f>
        <v/>
      </c>
      <c r="D246" s="20" t="s">
        <v>233</v>
      </c>
    </row>
    <row r="247" spans="2:4" ht="14.4" customHeight="1" outlineLevel="1" x14ac:dyDescent="0.3">
      <c r="B247" s="29" t="b">
        <v>0</v>
      </c>
      <c r="C247" s="3" t="str">
        <f>IF(B247=TRUE,2,"")</f>
        <v/>
      </c>
      <c r="D247" s="20" t="s">
        <v>234</v>
      </c>
    </row>
    <row r="248" spans="2:4" ht="15" customHeight="1" outlineLevel="1" x14ac:dyDescent="0.3">
      <c r="B248" s="29" t="b">
        <v>0</v>
      </c>
      <c r="C248" s="3" t="str">
        <f>IF(B248=TRUE,3,"")</f>
        <v/>
      </c>
      <c r="D248" s="20" t="s">
        <v>235</v>
      </c>
    </row>
    <row r="249" spans="2:4" ht="14.4" customHeight="1" outlineLevel="1" x14ac:dyDescent="0.3">
      <c r="B249" s="29" t="b">
        <v>0</v>
      </c>
      <c r="C249" s="3" t="str">
        <f>IF(B249=TRUE,4,"")</f>
        <v/>
      </c>
      <c r="D249" s="20" t="s">
        <v>236</v>
      </c>
    </row>
    <row r="250" spans="2:4" ht="15" customHeight="1" outlineLevel="1" x14ac:dyDescent="0.3">
      <c r="B250" s="29" t="b">
        <v>0</v>
      </c>
      <c r="C250" s="3" t="str">
        <f>IF(B250=TRUE,5,"")</f>
        <v/>
      </c>
      <c r="D250" s="20" t="s">
        <v>237</v>
      </c>
    </row>
    <row r="251" spans="2:4" ht="14.4" customHeight="1" outlineLevel="1" x14ac:dyDescent="0.3">
      <c r="B251" s="30"/>
      <c r="C251" s="2">
        <f>SUM(C252:C256)</f>
        <v>0</v>
      </c>
      <c r="D251" s="24" t="s">
        <v>238</v>
      </c>
    </row>
    <row r="252" spans="2:4" ht="15" customHeight="1" outlineLevel="1" x14ac:dyDescent="0.3">
      <c r="B252" s="29" t="b">
        <v>0</v>
      </c>
      <c r="C252" s="3" t="str">
        <f>IF(B252=TRUE,1,"")</f>
        <v/>
      </c>
      <c r="D252" s="20" t="s">
        <v>239</v>
      </c>
    </row>
    <row r="253" spans="2:4" ht="14.4" customHeight="1" outlineLevel="1" x14ac:dyDescent="0.3">
      <c r="B253" s="29" t="b">
        <v>0</v>
      </c>
      <c r="C253" s="3" t="str">
        <f>IF(B253=TRUE,2,"")</f>
        <v/>
      </c>
      <c r="D253" s="20" t="s">
        <v>240</v>
      </c>
    </row>
    <row r="254" spans="2:4" ht="15" customHeight="1" outlineLevel="1" x14ac:dyDescent="0.3">
      <c r="B254" s="29" t="b">
        <v>0</v>
      </c>
      <c r="C254" s="3" t="str">
        <f>IF(B254=TRUE,3,"")</f>
        <v/>
      </c>
      <c r="D254" s="20" t="s">
        <v>241</v>
      </c>
    </row>
    <row r="255" spans="2:4" ht="14.4" customHeight="1" outlineLevel="1" x14ac:dyDescent="0.3">
      <c r="B255" s="29" t="b">
        <v>0</v>
      </c>
      <c r="C255" s="3" t="str">
        <f>IF(B255=TRUE,4,"")</f>
        <v/>
      </c>
      <c r="D255" s="20" t="s">
        <v>242</v>
      </c>
    </row>
    <row r="256" spans="2:4" ht="15" customHeight="1" outlineLevel="1" thickBot="1" x14ac:dyDescent="0.35">
      <c r="B256" s="31" t="b">
        <v>0</v>
      </c>
      <c r="C256" s="21" t="str">
        <f>IF(B256=TRUE,5,"")</f>
        <v/>
      </c>
      <c r="D256" s="22" t="s">
        <v>243</v>
      </c>
    </row>
    <row r="257" spans="2:4" ht="18" x14ac:dyDescent="0.35">
      <c r="B257" s="33" t="str">
        <f t="shared" ref="B257" si="10">IF(C257&gt;=1,"✓","")</f>
        <v/>
      </c>
      <c r="C257">
        <f>AVERAGE(C259,C265,C271,C277,C283,C289)</f>
        <v>0</v>
      </c>
      <c r="D257" s="1" t="s">
        <v>386</v>
      </c>
    </row>
    <row r="258" spans="2:4" ht="15" customHeight="1" thickBot="1" x14ac:dyDescent="0.35">
      <c r="B258" s="34"/>
      <c r="D258" s="25" t="s">
        <v>385</v>
      </c>
    </row>
    <row r="259" spans="2:4" ht="14.4" customHeight="1" outlineLevel="1" x14ac:dyDescent="0.3">
      <c r="B259" s="28"/>
      <c r="C259" s="19">
        <f>SUM(C260:C264)</f>
        <v>0</v>
      </c>
      <c r="D259" s="23" t="s">
        <v>244</v>
      </c>
    </row>
    <row r="260" spans="2:4" ht="15" customHeight="1" outlineLevel="1" x14ac:dyDescent="0.3">
      <c r="B260" s="29" t="b">
        <v>0</v>
      </c>
      <c r="C260" s="3" t="str">
        <f>IF(B260=TRUE,1,"")</f>
        <v/>
      </c>
      <c r="D260" s="20" t="s">
        <v>245</v>
      </c>
    </row>
    <row r="261" spans="2:4" ht="14.4" customHeight="1" outlineLevel="1" x14ac:dyDescent="0.3">
      <c r="B261" s="29" t="b">
        <v>0</v>
      </c>
      <c r="C261" s="3" t="str">
        <f>IF(B261=TRUE,2,"")</f>
        <v/>
      </c>
      <c r="D261" s="20" t="s">
        <v>246</v>
      </c>
    </row>
    <row r="262" spans="2:4" ht="15" customHeight="1" outlineLevel="1" x14ac:dyDescent="0.3">
      <c r="B262" s="29" t="b">
        <v>0</v>
      </c>
      <c r="C262" s="3" t="str">
        <f>IF(B262=TRUE,3,"")</f>
        <v/>
      </c>
      <c r="D262" s="20" t="s">
        <v>247</v>
      </c>
    </row>
    <row r="263" spans="2:4" ht="14.4" customHeight="1" outlineLevel="1" x14ac:dyDescent="0.3">
      <c r="B263" s="29" t="b">
        <v>0</v>
      </c>
      <c r="C263" s="3" t="str">
        <f>IF(B263=TRUE,4,"")</f>
        <v/>
      </c>
      <c r="D263" s="20" t="s">
        <v>248</v>
      </c>
    </row>
    <row r="264" spans="2:4" ht="15" customHeight="1" outlineLevel="1" x14ac:dyDescent="0.3">
      <c r="B264" s="29" t="b">
        <v>0</v>
      </c>
      <c r="C264" s="3" t="str">
        <f>IF(B264=TRUE,5,"")</f>
        <v/>
      </c>
      <c r="D264" s="20" t="s">
        <v>249</v>
      </c>
    </row>
    <row r="265" spans="2:4" ht="14.4" customHeight="1" outlineLevel="1" x14ac:dyDescent="0.3">
      <c r="B265" s="30"/>
      <c r="C265" s="2">
        <f>SUM(C266:C270)</f>
        <v>0</v>
      </c>
      <c r="D265" s="24" t="s">
        <v>250</v>
      </c>
    </row>
    <row r="266" spans="2:4" ht="15" customHeight="1" outlineLevel="1" x14ac:dyDescent="0.3">
      <c r="B266" s="29" t="b">
        <v>0</v>
      </c>
      <c r="C266" s="3" t="str">
        <f>IF(B266=TRUE,1,"")</f>
        <v/>
      </c>
      <c r="D266" s="20" t="s">
        <v>251</v>
      </c>
    </row>
    <row r="267" spans="2:4" ht="14.4" customHeight="1" outlineLevel="1" x14ac:dyDescent="0.3">
      <c r="B267" s="29" t="b">
        <v>0</v>
      </c>
      <c r="C267" s="3" t="str">
        <f>IF(B267=TRUE,2,"")</f>
        <v/>
      </c>
      <c r="D267" s="20" t="s">
        <v>252</v>
      </c>
    </row>
    <row r="268" spans="2:4" ht="15" customHeight="1" outlineLevel="1" x14ac:dyDescent="0.3">
      <c r="B268" s="29" t="b">
        <v>0</v>
      </c>
      <c r="C268" s="3" t="str">
        <f>IF(B268=TRUE,3,"")</f>
        <v/>
      </c>
      <c r="D268" s="20" t="s">
        <v>253</v>
      </c>
    </row>
    <row r="269" spans="2:4" ht="14.4" customHeight="1" outlineLevel="1" x14ac:dyDescent="0.3">
      <c r="B269" s="29" t="b">
        <v>0</v>
      </c>
      <c r="C269" s="3" t="str">
        <f>IF(B269=TRUE,4,"")</f>
        <v/>
      </c>
      <c r="D269" s="20" t="s">
        <v>254</v>
      </c>
    </row>
    <row r="270" spans="2:4" ht="15" customHeight="1" outlineLevel="1" x14ac:dyDescent="0.3">
      <c r="B270" s="29" t="b">
        <v>0</v>
      </c>
      <c r="C270" s="3" t="str">
        <f>IF(B270=TRUE,5,"")</f>
        <v/>
      </c>
      <c r="D270" s="20" t="s">
        <v>255</v>
      </c>
    </row>
    <row r="271" spans="2:4" ht="14.4" customHeight="1" outlineLevel="1" x14ac:dyDescent="0.3">
      <c r="B271" s="30"/>
      <c r="C271" s="2">
        <f>SUM(C272:C276)</f>
        <v>0</v>
      </c>
      <c r="D271" s="24" t="s">
        <v>256</v>
      </c>
    </row>
    <row r="272" spans="2:4" ht="15" customHeight="1" outlineLevel="1" x14ac:dyDescent="0.3">
      <c r="B272" s="29" t="b">
        <v>0</v>
      </c>
      <c r="C272" s="3" t="str">
        <f>IF(B272=TRUE,1,"")</f>
        <v/>
      </c>
      <c r="D272" s="20" t="s">
        <v>257</v>
      </c>
    </row>
    <row r="273" spans="2:4" ht="14.4" customHeight="1" outlineLevel="1" x14ac:dyDescent="0.3">
      <c r="B273" s="29" t="b">
        <v>0</v>
      </c>
      <c r="C273" s="3" t="str">
        <f>IF(B273=TRUE,2,"")</f>
        <v/>
      </c>
      <c r="D273" s="20" t="s">
        <v>258</v>
      </c>
    </row>
    <row r="274" spans="2:4" ht="15" customHeight="1" outlineLevel="1" x14ac:dyDescent="0.3">
      <c r="B274" s="29" t="b">
        <v>0</v>
      </c>
      <c r="C274" s="3" t="str">
        <f>IF(B274=TRUE,3,"")</f>
        <v/>
      </c>
      <c r="D274" s="20" t="s">
        <v>259</v>
      </c>
    </row>
    <row r="275" spans="2:4" ht="14.4" customHeight="1" outlineLevel="1" x14ac:dyDescent="0.3">
      <c r="B275" s="29" t="b">
        <v>0</v>
      </c>
      <c r="C275" s="3" t="str">
        <f>IF(B275=TRUE,4,"")</f>
        <v/>
      </c>
      <c r="D275" s="20" t="s">
        <v>260</v>
      </c>
    </row>
    <row r="276" spans="2:4" ht="15" customHeight="1" outlineLevel="1" x14ac:dyDescent="0.3">
      <c r="B276" s="29" t="b">
        <v>0</v>
      </c>
      <c r="C276" s="3" t="str">
        <f>IF(B276=TRUE,5,"")</f>
        <v/>
      </c>
      <c r="D276" s="20" t="s">
        <v>261</v>
      </c>
    </row>
    <row r="277" spans="2:4" ht="14.4" customHeight="1" outlineLevel="1" x14ac:dyDescent="0.3">
      <c r="B277" s="30"/>
      <c r="C277" s="2">
        <f>SUM(C278:C282)</f>
        <v>0</v>
      </c>
      <c r="D277" s="24" t="s">
        <v>262</v>
      </c>
    </row>
    <row r="278" spans="2:4" ht="15" customHeight="1" outlineLevel="1" x14ac:dyDescent="0.3">
      <c r="B278" s="29" t="b">
        <v>0</v>
      </c>
      <c r="C278" s="3" t="str">
        <f>IF(B278=TRUE,1,"")</f>
        <v/>
      </c>
      <c r="D278" s="20" t="s">
        <v>263</v>
      </c>
    </row>
    <row r="279" spans="2:4" ht="14.4" customHeight="1" outlineLevel="1" x14ac:dyDescent="0.3">
      <c r="B279" s="29" t="b">
        <v>0</v>
      </c>
      <c r="C279" s="3" t="str">
        <f>IF(B279=TRUE,2,"")</f>
        <v/>
      </c>
      <c r="D279" s="20" t="s">
        <v>264</v>
      </c>
    </row>
    <row r="280" spans="2:4" ht="15" customHeight="1" outlineLevel="1" x14ac:dyDescent="0.3">
      <c r="B280" s="29" t="b">
        <v>0</v>
      </c>
      <c r="C280" s="3" t="str">
        <f>IF(B280=TRUE,3,"")</f>
        <v/>
      </c>
      <c r="D280" s="20" t="s">
        <v>265</v>
      </c>
    </row>
    <row r="281" spans="2:4" ht="14.4" customHeight="1" outlineLevel="1" x14ac:dyDescent="0.3">
      <c r="B281" s="29" t="b">
        <v>0</v>
      </c>
      <c r="C281" s="3" t="str">
        <f>IF(B281=TRUE,4,"")</f>
        <v/>
      </c>
      <c r="D281" s="20" t="s">
        <v>266</v>
      </c>
    </row>
    <row r="282" spans="2:4" ht="15" customHeight="1" outlineLevel="1" x14ac:dyDescent="0.3">
      <c r="B282" s="29" t="b">
        <v>0</v>
      </c>
      <c r="C282" s="3" t="str">
        <f>IF(B282=TRUE,5,"")</f>
        <v/>
      </c>
      <c r="D282" s="20" t="s">
        <v>267</v>
      </c>
    </row>
    <row r="283" spans="2:4" ht="14.4" customHeight="1" outlineLevel="1" x14ac:dyDescent="0.3">
      <c r="B283" s="30"/>
      <c r="C283" s="2">
        <f>SUM(C284:C288)</f>
        <v>0</v>
      </c>
      <c r="D283" s="24" t="s">
        <v>268</v>
      </c>
    </row>
    <row r="284" spans="2:4" ht="15" customHeight="1" outlineLevel="1" x14ac:dyDescent="0.3">
      <c r="B284" s="29" t="b">
        <v>0</v>
      </c>
      <c r="C284" s="3" t="str">
        <f>IF(B284=TRUE,1,"")</f>
        <v/>
      </c>
      <c r="D284" s="20" t="s">
        <v>269</v>
      </c>
    </row>
    <row r="285" spans="2:4" ht="14.4" customHeight="1" outlineLevel="1" x14ac:dyDescent="0.3">
      <c r="B285" s="29" t="b">
        <v>0</v>
      </c>
      <c r="C285" s="3" t="str">
        <f>IF(B285=TRUE,2,"")</f>
        <v/>
      </c>
      <c r="D285" s="20" t="s">
        <v>270</v>
      </c>
    </row>
    <row r="286" spans="2:4" ht="15" customHeight="1" outlineLevel="1" x14ac:dyDescent="0.3">
      <c r="B286" s="29" t="b">
        <v>0</v>
      </c>
      <c r="C286" s="3" t="str">
        <f>IF(B286=TRUE,3,"")</f>
        <v/>
      </c>
      <c r="D286" s="20" t="s">
        <v>271</v>
      </c>
    </row>
    <row r="287" spans="2:4" ht="14.4" customHeight="1" outlineLevel="1" x14ac:dyDescent="0.3">
      <c r="B287" s="29" t="b">
        <v>0</v>
      </c>
      <c r="C287" s="3" t="str">
        <f>IF(B287=TRUE,4,"")</f>
        <v/>
      </c>
      <c r="D287" s="20" t="s">
        <v>272</v>
      </c>
    </row>
    <row r="288" spans="2:4" ht="15" customHeight="1" outlineLevel="1" x14ac:dyDescent="0.3">
      <c r="B288" s="29" t="b">
        <v>0</v>
      </c>
      <c r="C288" s="3" t="str">
        <f>IF(B288=TRUE,5,"")</f>
        <v/>
      </c>
      <c r="D288" s="20" t="s">
        <v>273</v>
      </c>
    </row>
    <row r="289" spans="2:4" ht="14.4" customHeight="1" outlineLevel="1" x14ac:dyDescent="0.3">
      <c r="B289" s="30"/>
      <c r="C289" s="2">
        <f>SUM(C290:C294)</f>
        <v>0</v>
      </c>
      <c r="D289" s="24" t="s">
        <v>274</v>
      </c>
    </row>
    <row r="290" spans="2:4" ht="15" customHeight="1" outlineLevel="1" x14ac:dyDescent="0.3">
      <c r="B290" s="29" t="b">
        <v>0</v>
      </c>
      <c r="C290" s="3" t="str">
        <f>IF(B290=TRUE,1,"")</f>
        <v/>
      </c>
      <c r="D290" s="20" t="s">
        <v>275</v>
      </c>
    </row>
    <row r="291" spans="2:4" ht="14.4" customHeight="1" outlineLevel="1" x14ac:dyDescent="0.3">
      <c r="B291" s="29" t="b">
        <v>0</v>
      </c>
      <c r="C291" s="3" t="str">
        <f>IF(B291=TRUE,2,"")</f>
        <v/>
      </c>
      <c r="D291" s="20" t="s">
        <v>276</v>
      </c>
    </row>
    <row r="292" spans="2:4" ht="15" customHeight="1" outlineLevel="1" x14ac:dyDescent="0.3">
      <c r="B292" s="29" t="b">
        <v>0</v>
      </c>
      <c r="C292" s="3" t="str">
        <f>IF(B292=TRUE,3,"")</f>
        <v/>
      </c>
      <c r="D292" s="20" t="s">
        <v>277</v>
      </c>
    </row>
    <row r="293" spans="2:4" ht="14.4" customHeight="1" outlineLevel="1" x14ac:dyDescent="0.3">
      <c r="B293" s="29" t="b">
        <v>0</v>
      </c>
      <c r="C293" s="3" t="str">
        <f>IF(B293=TRUE,4,"")</f>
        <v/>
      </c>
      <c r="D293" s="20" t="s">
        <v>278</v>
      </c>
    </row>
    <row r="294" spans="2:4" ht="15" customHeight="1" outlineLevel="1" thickBot="1" x14ac:dyDescent="0.35">
      <c r="B294" s="31" t="b">
        <v>0</v>
      </c>
      <c r="C294" s="21" t="str">
        <f>IF(B294=TRUE,5,"")</f>
        <v/>
      </c>
      <c r="D294" s="22" t="s">
        <v>279</v>
      </c>
    </row>
    <row r="295" spans="2:4" ht="18" x14ac:dyDescent="0.35">
      <c r="B295" s="33" t="str">
        <f t="shared" ref="B295" si="11">IF(C295&gt;=1,"✓","")</f>
        <v/>
      </c>
      <c r="C295">
        <f>AVERAGE(C291:C294,C297,C303,C309)</f>
        <v>0</v>
      </c>
      <c r="D295" s="1" t="s">
        <v>280</v>
      </c>
    </row>
    <row r="296" spans="2:4" ht="15" customHeight="1" thickBot="1" x14ac:dyDescent="0.35">
      <c r="B296" s="34"/>
      <c r="D296" s="25" t="s">
        <v>387</v>
      </c>
    </row>
    <row r="297" spans="2:4" ht="14.4" customHeight="1" outlineLevel="1" x14ac:dyDescent="0.3">
      <c r="B297" s="28"/>
      <c r="C297" s="19">
        <f>SUM(C298:C302)</f>
        <v>0</v>
      </c>
      <c r="D297" s="23" t="s">
        <v>281</v>
      </c>
    </row>
    <row r="298" spans="2:4" ht="15" customHeight="1" outlineLevel="1" x14ac:dyDescent="0.3">
      <c r="B298" s="29" t="b">
        <v>0</v>
      </c>
      <c r="C298" s="3" t="str">
        <f>IF(B298=TRUE,1,"")</f>
        <v/>
      </c>
      <c r="D298" s="20" t="s">
        <v>282</v>
      </c>
    </row>
    <row r="299" spans="2:4" ht="14.4" customHeight="1" outlineLevel="1" x14ac:dyDescent="0.3">
      <c r="B299" s="29" t="b">
        <v>0</v>
      </c>
      <c r="C299" s="3" t="str">
        <f>IF(B299=TRUE,2,"")</f>
        <v/>
      </c>
      <c r="D299" s="20" t="s">
        <v>283</v>
      </c>
    </row>
    <row r="300" spans="2:4" ht="15" customHeight="1" outlineLevel="1" x14ac:dyDescent="0.3">
      <c r="B300" s="29" t="b">
        <v>0</v>
      </c>
      <c r="C300" s="3" t="str">
        <f>IF(B300=TRUE,3,"")</f>
        <v/>
      </c>
      <c r="D300" s="20" t="s">
        <v>284</v>
      </c>
    </row>
    <row r="301" spans="2:4" ht="14.4" customHeight="1" outlineLevel="1" x14ac:dyDescent="0.3">
      <c r="B301" s="29" t="b">
        <v>0</v>
      </c>
      <c r="C301" s="3" t="str">
        <f>IF(B301=TRUE,4,"")</f>
        <v/>
      </c>
      <c r="D301" s="20" t="s">
        <v>285</v>
      </c>
    </row>
    <row r="302" spans="2:4" ht="15" customHeight="1" outlineLevel="1" x14ac:dyDescent="0.3">
      <c r="B302" s="29" t="b">
        <v>0</v>
      </c>
      <c r="C302" s="3" t="str">
        <f>IF(B302=TRUE,5,"")</f>
        <v/>
      </c>
      <c r="D302" s="20" t="s">
        <v>286</v>
      </c>
    </row>
    <row r="303" spans="2:4" ht="14.4" customHeight="1" outlineLevel="1" x14ac:dyDescent="0.3">
      <c r="B303" s="30"/>
      <c r="C303" s="2">
        <f>SUM(C304:C308)</f>
        <v>0</v>
      </c>
      <c r="D303" s="24" t="s">
        <v>287</v>
      </c>
    </row>
    <row r="304" spans="2:4" ht="15" customHeight="1" outlineLevel="1" x14ac:dyDescent="0.3">
      <c r="B304" s="29" t="b">
        <v>0</v>
      </c>
      <c r="C304" s="3" t="str">
        <f>IF(B304=TRUE,1,"")</f>
        <v/>
      </c>
      <c r="D304" s="20" t="s">
        <v>288</v>
      </c>
    </row>
    <row r="305" spans="2:4" ht="14.4" customHeight="1" outlineLevel="1" x14ac:dyDescent="0.3">
      <c r="B305" s="29" t="b">
        <v>0</v>
      </c>
      <c r="C305" s="3" t="str">
        <f>IF(B305=TRUE,2,"")</f>
        <v/>
      </c>
      <c r="D305" s="20" t="s">
        <v>289</v>
      </c>
    </row>
    <row r="306" spans="2:4" ht="15" customHeight="1" outlineLevel="1" x14ac:dyDescent="0.3">
      <c r="B306" s="29" t="b">
        <v>0</v>
      </c>
      <c r="C306" s="3" t="str">
        <f>IF(B306=TRUE,3,"")</f>
        <v/>
      </c>
      <c r="D306" s="20" t="s">
        <v>290</v>
      </c>
    </row>
    <row r="307" spans="2:4" ht="14.4" customHeight="1" outlineLevel="1" x14ac:dyDescent="0.3">
      <c r="B307" s="29" t="b">
        <v>0</v>
      </c>
      <c r="C307" s="3" t="str">
        <f>IF(B307=TRUE,4,"")</f>
        <v/>
      </c>
      <c r="D307" s="20" t="s">
        <v>291</v>
      </c>
    </row>
    <row r="308" spans="2:4" ht="15" customHeight="1" outlineLevel="1" x14ac:dyDescent="0.3">
      <c r="B308" s="29" t="b">
        <v>0</v>
      </c>
      <c r="C308" s="3" t="str">
        <f>IF(B308=TRUE,5,"")</f>
        <v/>
      </c>
      <c r="D308" s="20" t="s">
        <v>292</v>
      </c>
    </row>
    <row r="309" spans="2:4" ht="14.4" customHeight="1" outlineLevel="1" x14ac:dyDescent="0.3">
      <c r="B309" s="30"/>
      <c r="C309" s="2">
        <f>SUM(C310:C314)</f>
        <v>0</v>
      </c>
      <c r="D309" s="24" t="s">
        <v>293</v>
      </c>
    </row>
    <row r="310" spans="2:4" ht="15" customHeight="1" outlineLevel="1" x14ac:dyDescent="0.3">
      <c r="B310" s="29" t="b">
        <v>0</v>
      </c>
      <c r="C310" s="3" t="str">
        <f>IF(B310=TRUE,1,"")</f>
        <v/>
      </c>
      <c r="D310" s="20" t="s">
        <v>294</v>
      </c>
    </row>
    <row r="311" spans="2:4" ht="14.4" customHeight="1" outlineLevel="1" x14ac:dyDescent="0.3">
      <c r="B311" s="29" t="b">
        <v>0</v>
      </c>
      <c r="C311" s="3" t="str">
        <f>IF(B311=TRUE,2,"")</f>
        <v/>
      </c>
      <c r="D311" s="20" t="s">
        <v>295</v>
      </c>
    </row>
    <row r="312" spans="2:4" ht="15" customHeight="1" outlineLevel="1" x14ac:dyDescent="0.3">
      <c r="B312" s="29" t="b">
        <v>0</v>
      </c>
      <c r="C312" s="3" t="str">
        <f>IF(B312=TRUE,3,"")</f>
        <v/>
      </c>
      <c r="D312" s="20" t="s">
        <v>296</v>
      </c>
    </row>
    <row r="313" spans="2:4" ht="14.4" customHeight="1" outlineLevel="1" x14ac:dyDescent="0.3">
      <c r="B313" s="29" t="b">
        <v>0</v>
      </c>
      <c r="C313" s="3" t="str">
        <f>IF(B313=TRUE,4,"")</f>
        <v/>
      </c>
      <c r="D313" s="20" t="s">
        <v>297</v>
      </c>
    </row>
    <row r="314" spans="2:4" ht="15" customHeight="1" outlineLevel="1" thickBot="1" x14ac:dyDescent="0.35">
      <c r="B314" s="31" t="b">
        <v>0</v>
      </c>
      <c r="C314" s="21" t="str">
        <f>IF(B314=TRUE,5,"")</f>
        <v/>
      </c>
      <c r="D314" s="22" t="s">
        <v>298</v>
      </c>
    </row>
    <row r="315" spans="2:4" ht="18" x14ac:dyDescent="0.35">
      <c r="B315" s="33" t="str">
        <f t="shared" ref="B315" si="12">IF(C315&gt;=1,"✓","")</f>
        <v/>
      </c>
      <c r="C315">
        <f>AVERAGE(C317,C323,C329)</f>
        <v>0</v>
      </c>
      <c r="D315" s="1" t="s">
        <v>299</v>
      </c>
    </row>
    <row r="316" spans="2:4" ht="15" customHeight="1" thickBot="1" x14ac:dyDescent="0.35">
      <c r="B316" s="34"/>
      <c r="D316" s="25" t="s">
        <v>388</v>
      </c>
    </row>
    <row r="317" spans="2:4" ht="14.4" customHeight="1" outlineLevel="1" x14ac:dyDescent="0.3">
      <c r="B317" s="28"/>
      <c r="C317" s="19">
        <f>SUM(C318:C322)</f>
        <v>0</v>
      </c>
      <c r="D317" s="23" t="s">
        <v>300</v>
      </c>
    </row>
    <row r="318" spans="2:4" ht="15" customHeight="1" outlineLevel="1" x14ac:dyDescent="0.3">
      <c r="B318" s="29" t="b">
        <v>0</v>
      </c>
      <c r="C318" s="3" t="str">
        <f>IF(B318=TRUE,1,"")</f>
        <v/>
      </c>
      <c r="D318" s="20" t="s">
        <v>301</v>
      </c>
    </row>
    <row r="319" spans="2:4" ht="14.4" customHeight="1" outlineLevel="1" x14ac:dyDescent="0.3">
      <c r="B319" s="29" t="b">
        <v>0</v>
      </c>
      <c r="C319" s="3" t="str">
        <f>IF(B319=TRUE,2,"")</f>
        <v/>
      </c>
      <c r="D319" s="20" t="s">
        <v>302</v>
      </c>
    </row>
    <row r="320" spans="2:4" ht="15" customHeight="1" outlineLevel="1" x14ac:dyDescent="0.3">
      <c r="B320" s="29" t="b">
        <v>0</v>
      </c>
      <c r="C320" s="3" t="str">
        <f>IF(B320=TRUE,3,"")</f>
        <v/>
      </c>
      <c r="D320" s="20" t="s">
        <v>303</v>
      </c>
    </row>
    <row r="321" spans="2:4" ht="14.4" customHeight="1" outlineLevel="1" x14ac:dyDescent="0.3">
      <c r="B321" s="29" t="b">
        <v>0</v>
      </c>
      <c r="C321" s="3" t="str">
        <f>IF(B321=TRUE,4,"")</f>
        <v/>
      </c>
      <c r="D321" s="20" t="s">
        <v>304</v>
      </c>
    </row>
    <row r="322" spans="2:4" ht="15" customHeight="1" outlineLevel="1" x14ac:dyDescent="0.3">
      <c r="B322" s="29" t="b">
        <v>0</v>
      </c>
      <c r="C322" s="3" t="str">
        <f>IF(B322=TRUE,5,"")</f>
        <v/>
      </c>
      <c r="D322" s="20" t="s">
        <v>305</v>
      </c>
    </row>
    <row r="323" spans="2:4" ht="14.4" customHeight="1" outlineLevel="1" x14ac:dyDescent="0.3">
      <c r="B323" s="30"/>
      <c r="C323" s="2">
        <f>SUM(C324:C328)</f>
        <v>0</v>
      </c>
      <c r="D323" s="24" t="s">
        <v>306</v>
      </c>
    </row>
    <row r="324" spans="2:4" ht="15" customHeight="1" outlineLevel="1" x14ac:dyDescent="0.3">
      <c r="B324" s="29" t="b">
        <v>0</v>
      </c>
      <c r="C324" s="3" t="str">
        <f>IF(B324=TRUE,1,"")</f>
        <v/>
      </c>
      <c r="D324" s="20" t="s">
        <v>307</v>
      </c>
    </row>
    <row r="325" spans="2:4" ht="14.4" customHeight="1" outlineLevel="1" x14ac:dyDescent="0.3">
      <c r="B325" s="29" t="b">
        <v>0</v>
      </c>
      <c r="C325" s="3" t="str">
        <f>IF(B325=TRUE,2,"")</f>
        <v/>
      </c>
      <c r="D325" s="20" t="s">
        <v>308</v>
      </c>
    </row>
    <row r="326" spans="2:4" ht="15" customHeight="1" outlineLevel="1" x14ac:dyDescent="0.3">
      <c r="B326" s="29" t="b">
        <v>0</v>
      </c>
      <c r="C326" s="3" t="str">
        <f>IF(B326=TRUE,3,"")</f>
        <v/>
      </c>
      <c r="D326" s="20" t="s">
        <v>309</v>
      </c>
    </row>
    <row r="327" spans="2:4" ht="14.4" customHeight="1" outlineLevel="1" x14ac:dyDescent="0.3">
      <c r="B327" s="29" t="b">
        <v>0</v>
      </c>
      <c r="C327" s="3" t="str">
        <f>IF(B327=TRUE,4,"")</f>
        <v/>
      </c>
      <c r="D327" s="20" t="s">
        <v>310</v>
      </c>
    </row>
    <row r="328" spans="2:4" ht="15" customHeight="1" outlineLevel="1" x14ac:dyDescent="0.3">
      <c r="B328" s="29" t="b">
        <v>0</v>
      </c>
      <c r="C328" s="3" t="str">
        <f>IF(B328=TRUE,5,"")</f>
        <v/>
      </c>
      <c r="D328" s="20" t="s">
        <v>311</v>
      </c>
    </row>
    <row r="329" spans="2:4" ht="14.4" customHeight="1" outlineLevel="1" x14ac:dyDescent="0.3">
      <c r="B329" s="30"/>
      <c r="C329" s="2">
        <f>SUM(C330:C334)</f>
        <v>0</v>
      </c>
      <c r="D329" s="24" t="s">
        <v>312</v>
      </c>
    </row>
    <row r="330" spans="2:4" ht="15" customHeight="1" outlineLevel="1" x14ac:dyDescent="0.3">
      <c r="B330" s="29" t="b">
        <v>0</v>
      </c>
      <c r="C330" s="3" t="str">
        <f>IF(B330=TRUE,1,"")</f>
        <v/>
      </c>
      <c r="D330" s="20" t="s">
        <v>313</v>
      </c>
    </row>
    <row r="331" spans="2:4" ht="14.4" customHeight="1" outlineLevel="1" x14ac:dyDescent="0.3">
      <c r="B331" s="29" t="b">
        <v>0</v>
      </c>
      <c r="C331" s="3" t="str">
        <f>IF(B331=TRUE,2,"")</f>
        <v/>
      </c>
      <c r="D331" s="20" t="s">
        <v>314</v>
      </c>
    </row>
    <row r="332" spans="2:4" ht="15" customHeight="1" outlineLevel="1" x14ac:dyDescent="0.3">
      <c r="B332" s="29" t="b">
        <v>0</v>
      </c>
      <c r="C332" s="3" t="str">
        <f>IF(B332=TRUE,3,"")</f>
        <v/>
      </c>
      <c r="D332" s="20" t="s">
        <v>315</v>
      </c>
    </row>
    <row r="333" spans="2:4" ht="14.4" customHeight="1" outlineLevel="1" x14ac:dyDescent="0.3">
      <c r="B333" s="29" t="b">
        <v>0</v>
      </c>
      <c r="C333" s="3" t="str">
        <f>IF(B333=TRUE,4,"")</f>
        <v/>
      </c>
      <c r="D333" s="20" t="s">
        <v>316</v>
      </c>
    </row>
    <row r="334" spans="2:4" ht="15" customHeight="1" outlineLevel="1" thickBot="1" x14ac:dyDescent="0.35">
      <c r="B334" s="31" t="b">
        <v>0</v>
      </c>
      <c r="C334" s="21" t="str">
        <f>IF(B334=TRUE,5,"")</f>
        <v/>
      </c>
      <c r="D334" s="22" t="s">
        <v>317</v>
      </c>
    </row>
    <row r="335" spans="2:4" ht="18" x14ac:dyDescent="0.35">
      <c r="B335" s="33" t="str">
        <f t="shared" ref="B335" si="13">IF(C335&gt;=1,"✓","")</f>
        <v/>
      </c>
      <c r="C335">
        <f>AVERAGE(C337,C343,C349)</f>
        <v>0</v>
      </c>
      <c r="D335" s="1" t="s">
        <v>318</v>
      </c>
    </row>
    <row r="336" spans="2:4" ht="15" customHeight="1" thickBot="1" x14ac:dyDescent="0.35">
      <c r="B336" s="34"/>
      <c r="D336" s="25" t="s">
        <v>389</v>
      </c>
    </row>
    <row r="337" spans="2:4" ht="14.4" customHeight="1" outlineLevel="1" x14ac:dyDescent="0.3">
      <c r="B337" s="28"/>
      <c r="C337" s="19">
        <f>SUM(C338:C342)</f>
        <v>0</v>
      </c>
      <c r="D337" s="23" t="s">
        <v>319</v>
      </c>
    </row>
    <row r="338" spans="2:4" ht="15" customHeight="1" outlineLevel="1" x14ac:dyDescent="0.3">
      <c r="B338" s="29" t="b">
        <v>0</v>
      </c>
      <c r="C338" s="3" t="str">
        <f>IF(B338=TRUE,1,"")</f>
        <v/>
      </c>
      <c r="D338" s="20" t="s">
        <v>320</v>
      </c>
    </row>
    <row r="339" spans="2:4" ht="14.4" customHeight="1" outlineLevel="1" x14ac:dyDescent="0.3">
      <c r="B339" s="29" t="b">
        <v>0</v>
      </c>
      <c r="C339" s="3" t="str">
        <f>IF(B339=TRUE,2,"")</f>
        <v/>
      </c>
      <c r="D339" s="20" t="s">
        <v>321</v>
      </c>
    </row>
    <row r="340" spans="2:4" ht="15" customHeight="1" outlineLevel="1" x14ac:dyDescent="0.3">
      <c r="B340" s="29" t="b">
        <v>0</v>
      </c>
      <c r="C340" s="3" t="str">
        <f>IF(B340=TRUE,3,"")</f>
        <v/>
      </c>
      <c r="D340" s="20" t="s">
        <v>322</v>
      </c>
    </row>
    <row r="341" spans="2:4" ht="14.4" customHeight="1" outlineLevel="1" x14ac:dyDescent="0.3">
      <c r="B341" s="29" t="b">
        <v>0</v>
      </c>
      <c r="C341" s="3" t="str">
        <f>IF(B341=TRUE,4,"")</f>
        <v/>
      </c>
      <c r="D341" s="20" t="s">
        <v>323</v>
      </c>
    </row>
    <row r="342" spans="2:4" ht="15" customHeight="1" outlineLevel="1" x14ac:dyDescent="0.3">
      <c r="B342" s="29" t="b">
        <v>0</v>
      </c>
      <c r="C342" s="3" t="str">
        <f>IF(B342=TRUE,5,"")</f>
        <v/>
      </c>
      <c r="D342" s="20" t="s">
        <v>324</v>
      </c>
    </row>
    <row r="343" spans="2:4" ht="14.4" customHeight="1" outlineLevel="1" x14ac:dyDescent="0.3">
      <c r="B343" s="30"/>
      <c r="C343" s="2">
        <f>SUM(C344:C348)</f>
        <v>0</v>
      </c>
      <c r="D343" s="24" t="s">
        <v>325</v>
      </c>
    </row>
    <row r="344" spans="2:4" ht="15" customHeight="1" outlineLevel="1" x14ac:dyDescent="0.3">
      <c r="B344" s="29" t="b">
        <v>0</v>
      </c>
      <c r="C344" s="3" t="str">
        <f>IF(B344=TRUE,1,"")</f>
        <v/>
      </c>
      <c r="D344" s="20" t="s">
        <v>326</v>
      </c>
    </row>
    <row r="345" spans="2:4" ht="14.4" customHeight="1" outlineLevel="1" x14ac:dyDescent="0.3">
      <c r="B345" s="29" t="b">
        <v>0</v>
      </c>
      <c r="C345" s="3" t="str">
        <f>IF(B345=TRUE,2,"")</f>
        <v/>
      </c>
      <c r="D345" s="20" t="s">
        <v>327</v>
      </c>
    </row>
    <row r="346" spans="2:4" ht="15" customHeight="1" outlineLevel="1" x14ac:dyDescent="0.3">
      <c r="B346" s="29" t="b">
        <v>0</v>
      </c>
      <c r="C346" s="3" t="str">
        <f>IF(B346=TRUE,3,"")</f>
        <v/>
      </c>
      <c r="D346" s="20" t="s">
        <v>328</v>
      </c>
    </row>
    <row r="347" spans="2:4" ht="14.4" customHeight="1" outlineLevel="1" x14ac:dyDescent="0.3">
      <c r="B347" s="29" t="b">
        <v>0</v>
      </c>
      <c r="C347" s="3" t="str">
        <f>IF(B347=TRUE,4,"")</f>
        <v/>
      </c>
      <c r="D347" s="20" t="s">
        <v>329</v>
      </c>
    </row>
    <row r="348" spans="2:4" ht="15" customHeight="1" outlineLevel="1" x14ac:dyDescent="0.3">
      <c r="B348" s="29" t="b">
        <v>0</v>
      </c>
      <c r="C348" s="3" t="str">
        <f>IF(B348=TRUE,5,"")</f>
        <v/>
      </c>
      <c r="D348" s="20" t="s">
        <v>330</v>
      </c>
    </row>
    <row r="349" spans="2:4" ht="14.4" customHeight="1" outlineLevel="1" x14ac:dyDescent="0.3">
      <c r="B349" s="30"/>
      <c r="C349" s="2">
        <f>SUM(C350:C354)</f>
        <v>0</v>
      </c>
      <c r="D349" s="24" t="s">
        <v>331</v>
      </c>
    </row>
    <row r="350" spans="2:4" ht="15" customHeight="1" outlineLevel="1" x14ac:dyDescent="0.3">
      <c r="B350" s="29" t="b">
        <v>0</v>
      </c>
      <c r="C350" s="3" t="str">
        <f>IF(B350=TRUE,1,"")</f>
        <v/>
      </c>
      <c r="D350" s="20" t="s">
        <v>332</v>
      </c>
    </row>
    <row r="351" spans="2:4" ht="14.4" customHeight="1" outlineLevel="1" x14ac:dyDescent="0.3">
      <c r="B351" s="29" t="b">
        <v>0</v>
      </c>
      <c r="C351" s="3" t="str">
        <f>IF(B351=TRUE,2,"")</f>
        <v/>
      </c>
      <c r="D351" s="20" t="s">
        <v>333</v>
      </c>
    </row>
    <row r="352" spans="2:4" ht="15" customHeight="1" outlineLevel="1" x14ac:dyDescent="0.3">
      <c r="B352" s="29" t="b">
        <v>0</v>
      </c>
      <c r="C352" s="3" t="str">
        <f>IF(B352=TRUE,3,"")</f>
        <v/>
      </c>
      <c r="D352" s="20" t="s">
        <v>334</v>
      </c>
    </row>
    <row r="353" spans="2:4" ht="14.4" customHeight="1" outlineLevel="1" x14ac:dyDescent="0.3">
      <c r="B353" s="29" t="b">
        <v>0</v>
      </c>
      <c r="C353" s="3" t="str">
        <f>IF(B353=TRUE,4,"")</f>
        <v/>
      </c>
      <c r="D353" s="20" t="s">
        <v>335</v>
      </c>
    </row>
    <row r="354" spans="2:4" ht="15" customHeight="1" outlineLevel="1" thickBot="1" x14ac:dyDescent="0.35">
      <c r="B354" s="31" t="b">
        <v>0</v>
      </c>
      <c r="C354" s="21" t="str">
        <f>IF(B354=TRUE,5,"")</f>
        <v/>
      </c>
      <c r="D354" s="22" t="s">
        <v>336</v>
      </c>
    </row>
    <row r="355" spans="2:4" ht="18" x14ac:dyDescent="0.35">
      <c r="B355" s="33" t="str">
        <f t="shared" ref="B355" si="14">IF(C355&gt;=1,"✓","")</f>
        <v/>
      </c>
      <c r="C355">
        <f>AVERAGE(C357,C363,C369)</f>
        <v>0</v>
      </c>
      <c r="D355" s="1" t="s">
        <v>337</v>
      </c>
    </row>
    <row r="356" spans="2:4" ht="15" customHeight="1" thickBot="1" x14ac:dyDescent="0.35">
      <c r="B356" s="34"/>
      <c r="D356" s="25" t="s">
        <v>390</v>
      </c>
    </row>
    <row r="357" spans="2:4" ht="14.4" customHeight="1" outlineLevel="1" x14ac:dyDescent="0.3">
      <c r="B357" s="28"/>
      <c r="C357" s="19">
        <f>SUM(C358:C362)</f>
        <v>0</v>
      </c>
      <c r="D357" s="23" t="s">
        <v>338</v>
      </c>
    </row>
    <row r="358" spans="2:4" ht="15" customHeight="1" outlineLevel="1" x14ac:dyDescent="0.3">
      <c r="B358" s="29" t="b">
        <v>0</v>
      </c>
      <c r="C358" s="3" t="str">
        <f>IF(B358=TRUE,1,"")</f>
        <v/>
      </c>
      <c r="D358" s="20" t="s">
        <v>339</v>
      </c>
    </row>
    <row r="359" spans="2:4" ht="14.4" customHeight="1" outlineLevel="1" x14ac:dyDescent="0.3">
      <c r="B359" s="29" t="b">
        <v>0</v>
      </c>
      <c r="C359" s="3" t="str">
        <f>IF(B359=TRUE,2,"")</f>
        <v/>
      </c>
      <c r="D359" s="20" t="s">
        <v>340</v>
      </c>
    </row>
    <row r="360" spans="2:4" ht="15" customHeight="1" outlineLevel="1" x14ac:dyDescent="0.3">
      <c r="B360" s="29" t="b">
        <v>0</v>
      </c>
      <c r="C360" s="3" t="str">
        <f>IF(B360=TRUE,3,"")</f>
        <v/>
      </c>
      <c r="D360" s="20" t="s">
        <v>341</v>
      </c>
    </row>
    <row r="361" spans="2:4" ht="14.4" customHeight="1" outlineLevel="1" x14ac:dyDescent="0.3">
      <c r="B361" s="29" t="b">
        <v>0</v>
      </c>
      <c r="C361" s="3" t="str">
        <f>IF(B361=TRUE,4,"")</f>
        <v/>
      </c>
      <c r="D361" s="20" t="s">
        <v>342</v>
      </c>
    </row>
    <row r="362" spans="2:4" ht="15" customHeight="1" outlineLevel="1" x14ac:dyDescent="0.3">
      <c r="B362" s="29" t="b">
        <v>0</v>
      </c>
      <c r="C362" s="3" t="str">
        <f>IF(B362=TRUE,5,"")</f>
        <v/>
      </c>
      <c r="D362" s="20" t="s">
        <v>343</v>
      </c>
    </row>
    <row r="363" spans="2:4" ht="14.4" customHeight="1" outlineLevel="1" x14ac:dyDescent="0.3">
      <c r="B363" s="30"/>
      <c r="C363" s="2">
        <f>SUM(C364:C368)</f>
        <v>0</v>
      </c>
      <c r="D363" s="24" t="s">
        <v>344</v>
      </c>
    </row>
    <row r="364" spans="2:4" ht="15" customHeight="1" outlineLevel="1" x14ac:dyDescent="0.3">
      <c r="B364" s="29" t="b">
        <v>0</v>
      </c>
      <c r="C364" s="3" t="str">
        <f>IF(B364=TRUE,1,"")</f>
        <v/>
      </c>
      <c r="D364" s="20" t="s">
        <v>233</v>
      </c>
    </row>
    <row r="365" spans="2:4" ht="14.4" customHeight="1" outlineLevel="1" x14ac:dyDescent="0.3">
      <c r="B365" s="29" t="b">
        <v>0</v>
      </c>
      <c r="C365" s="3" t="str">
        <f>IF(B365=TRUE,2,"")</f>
        <v/>
      </c>
      <c r="D365" s="20" t="s">
        <v>345</v>
      </c>
    </row>
    <row r="366" spans="2:4" ht="15" customHeight="1" outlineLevel="1" x14ac:dyDescent="0.3">
      <c r="B366" s="29" t="b">
        <v>0</v>
      </c>
      <c r="C366" s="3" t="str">
        <f>IF(B366=TRUE,3,"")</f>
        <v/>
      </c>
      <c r="D366" s="20" t="s">
        <v>346</v>
      </c>
    </row>
    <row r="367" spans="2:4" ht="14.4" customHeight="1" outlineLevel="1" x14ac:dyDescent="0.3">
      <c r="B367" s="29" t="b">
        <v>0</v>
      </c>
      <c r="C367" s="3" t="str">
        <f>IF(B367=TRUE,4,"")</f>
        <v/>
      </c>
      <c r="D367" s="20" t="s">
        <v>347</v>
      </c>
    </row>
    <row r="368" spans="2:4" ht="15" customHeight="1" outlineLevel="1" x14ac:dyDescent="0.3">
      <c r="B368" s="29" t="b">
        <v>0</v>
      </c>
      <c r="C368" s="3" t="str">
        <f>IF(B368=TRUE,5,"")</f>
        <v/>
      </c>
      <c r="D368" s="20" t="s">
        <v>348</v>
      </c>
    </row>
    <row r="369" spans="2:4" ht="14.4" customHeight="1" outlineLevel="1" x14ac:dyDescent="0.3">
      <c r="B369" s="30"/>
      <c r="C369" s="2">
        <f>SUM(C370:C374)</f>
        <v>0</v>
      </c>
      <c r="D369" s="24" t="s">
        <v>349</v>
      </c>
    </row>
    <row r="370" spans="2:4" ht="15" customHeight="1" outlineLevel="1" x14ac:dyDescent="0.3">
      <c r="B370" s="29" t="b">
        <v>0</v>
      </c>
      <c r="C370" s="3" t="str">
        <f>IF(B370=TRUE,1,"")</f>
        <v/>
      </c>
      <c r="D370" s="20" t="s">
        <v>350</v>
      </c>
    </row>
    <row r="371" spans="2:4" ht="14.4" customHeight="1" outlineLevel="1" x14ac:dyDescent="0.3">
      <c r="B371" s="29" t="b">
        <v>0</v>
      </c>
      <c r="C371" s="3" t="str">
        <f>IF(B371=TRUE,2,"")</f>
        <v/>
      </c>
      <c r="D371" s="20" t="s">
        <v>121</v>
      </c>
    </row>
    <row r="372" spans="2:4" ht="15" customHeight="1" outlineLevel="1" x14ac:dyDescent="0.3">
      <c r="B372" s="29" t="b">
        <v>0</v>
      </c>
      <c r="C372" s="3" t="str">
        <f>IF(B372=TRUE,3,"")</f>
        <v/>
      </c>
      <c r="D372" s="20" t="s">
        <v>351</v>
      </c>
    </row>
    <row r="373" spans="2:4" ht="14.4" customHeight="1" outlineLevel="1" x14ac:dyDescent="0.3">
      <c r="B373" s="29" t="b">
        <v>0</v>
      </c>
      <c r="C373" s="3" t="str">
        <f>IF(B373=TRUE,4,"")</f>
        <v/>
      </c>
      <c r="D373" s="20" t="s">
        <v>352</v>
      </c>
    </row>
    <row r="374" spans="2:4" ht="15" customHeight="1" outlineLevel="1" thickBot="1" x14ac:dyDescent="0.35">
      <c r="B374" s="31" t="b">
        <v>0</v>
      </c>
      <c r="C374" s="21" t="str">
        <f>IF(B374=TRUE,5,"")</f>
        <v/>
      </c>
      <c r="D374" s="22" t="s">
        <v>353</v>
      </c>
    </row>
    <row r="375" spans="2:4" ht="18" x14ac:dyDescent="0.35">
      <c r="B375" s="33" t="str">
        <f t="shared" ref="B375" si="15">IF(C375&gt;=1,"✓","")</f>
        <v/>
      </c>
      <c r="C375">
        <f>AVERAGE(C377,C383,C389)</f>
        <v>0</v>
      </c>
      <c r="D375" s="1" t="s">
        <v>354</v>
      </c>
    </row>
    <row r="376" spans="2:4" ht="15" customHeight="1" thickBot="1" x14ac:dyDescent="0.35">
      <c r="B376" s="34"/>
      <c r="D376" s="25" t="s">
        <v>391</v>
      </c>
    </row>
    <row r="377" spans="2:4" outlineLevel="1" x14ac:dyDescent="0.3">
      <c r="B377" s="28"/>
      <c r="C377" s="19">
        <f>SUM(C378:C382)</f>
        <v>0</v>
      </c>
      <c r="D377" s="23" t="s">
        <v>355</v>
      </c>
    </row>
    <row r="378" spans="2:4" outlineLevel="1" x14ac:dyDescent="0.3">
      <c r="B378" s="29" t="b">
        <v>0</v>
      </c>
      <c r="C378" s="3" t="str">
        <f>IF(B378=TRUE,1,"")</f>
        <v/>
      </c>
      <c r="D378" s="20" t="s">
        <v>356</v>
      </c>
    </row>
    <row r="379" spans="2:4" outlineLevel="1" x14ac:dyDescent="0.3">
      <c r="B379" s="29" t="b">
        <v>0</v>
      </c>
      <c r="C379" s="3" t="str">
        <f>IF(B379=TRUE,2,"")</f>
        <v/>
      </c>
      <c r="D379" s="20" t="s">
        <v>357</v>
      </c>
    </row>
    <row r="380" spans="2:4" outlineLevel="1" x14ac:dyDescent="0.3">
      <c r="B380" s="29" t="b">
        <v>0</v>
      </c>
      <c r="C380" s="3" t="str">
        <f>IF(B380=TRUE,3,"")</f>
        <v/>
      </c>
      <c r="D380" s="20" t="s">
        <v>358</v>
      </c>
    </row>
    <row r="381" spans="2:4" outlineLevel="1" x14ac:dyDescent="0.3">
      <c r="B381" s="29" t="b">
        <v>0</v>
      </c>
      <c r="C381" s="3" t="str">
        <f>IF(B381=TRUE,4,"")</f>
        <v/>
      </c>
      <c r="D381" s="20" t="s">
        <v>359</v>
      </c>
    </row>
    <row r="382" spans="2:4" outlineLevel="1" x14ac:dyDescent="0.3">
      <c r="B382" s="29" t="b">
        <v>0</v>
      </c>
      <c r="C382" s="3" t="str">
        <f>IF(B382=TRUE,5,"")</f>
        <v/>
      </c>
      <c r="D382" s="20" t="s">
        <v>360</v>
      </c>
    </row>
    <row r="383" spans="2:4" outlineLevel="1" x14ac:dyDescent="0.3">
      <c r="B383" s="30"/>
      <c r="C383" s="2">
        <f>SUM(C384:C388)</f>
        <v>0</v>
      </c>
      <c r="D383" s="24" t="s">
        <v>361</v>
      </c>
    </row>
    <row r="384" spans="2:4" outlineLevel="1" x14ac:dyDescent="0.3">
      <c r="B384" s="29" t="b">
        <v>0</v>
      </c>
      <c r="C384" s="3" t="str">
        <f>IF(B384=TRUE,1,"")</f>
        <v/>
      </c>
      <c r="D384" s="20" t="s">
        <v>362</v>
      </c>
    </row>
    <row r="385" spans="2:4" outlineLevel="1" x14ac:dyDescent="0.3">
      <c r="B385" s="29" t="b">
        <v>0</v>
      </c>
      <c r="C385" s="3" t="str">
        <f>IF(B385=TRUE,2,"")</f>
        <v/>
      </c>
      <c r="D385" s="20" t="s">
        <v>363</v>
      </c>
    </row>
    <row r="386" spans="2:4" outlineLevel="1" x14ac:dyDescent="0.3">
      <c r="B386" s="29" t="b">
        <v>0</v>
      </c>
      <c r="C386" s="3" t="str">
        <f>IF(B386=TRUE,3,"")</f>
        <v/>
      </c>
      <c r="D386" s="20" t="s">
        <v>364</v>
      </c>
    </row>
    <row r="387" spans="2:4" outlineLevel="1" x14ac:dyDescent="0.3">
      <c r="B387" s="29" t="b">
        <v>0</v>
      </c>
      <c r="C387" s="3" t="str">
        <f>IF(B387=TRUE,4,"")</f>
        <v/>
      </c>
      <c r="D387" s="20" t="s">
        <v>365</v>
      </c>
    </row>
    <row r="388" spans="2:4" outlineLevel="1" x14ac:dyDescent="0.3">
      <c r="B388" s="29" t="b">
        <v>0</v>
      </c>
      <c r="C388" s="3" t="str">
        <f>IF(B388=TRUE,5,"")</f>
        <v/>
      </c>
      <c r="D388" s="20" t="s">
        <v>366</v>
      </c>
    </row>
    <row r="389" spans="2:4" outlineLevel="1" x14ac:dyDescent="0.3">
      <c r="B389" s="30"/>
      <c r="C389" s="2">
        <f>SUM(C390:C394)</f>
        <v>0</v>
      </c>
      <c r="D389" s="24" t="s">
        <v>367</v>
      </c>
    </row>
    <row r="390" spans="2:4" outlineLevel="1" x14ac:dyDescent="0.3">
      <c r="B390" s="29" t="b">
        <v>0</v>
      </c>
      <c r="C390" s="3" t="str">
        <f>IF(B390=TRUE,1,"")</f>
        <v/>
      </c>
      <c r="D390" s="20" t="s">
        <v>368</v>
      </c>
    </row>
    <row r="391" spans="2:4" outlineLevel="1" x14ac:dyDescent="0.3">
      <c r="B391" s="29" t="b">
        <v>0</v>
      </c>
      <c r="C391" s="3" t="str">
        <f>IF(B391=TRUE,2,"")</f>
        <v/>
      </c>
      <c r="D391" s="20" t="s">
        <v>369</v>
      </c>
    </row>
    <row r="392" spans="2:4" outlineLevel="1" x14ac:dyDescent="0.3">
      <c r="B392" s="29" t="b">
        <v>0</v>
      </c>
      <c r="C392" s="3" t="str">
        <f>IF(B392=TRUE,3,"")</f>
        <v/>
      </c>
      <c r="D392" s="20" t="s">
        <v>370</v>
      </c>
    </row>
    <row r="393" spans="2:4" outlineLevel="1" x14ac:dyDescent="0.3">
      <c r="B393" s="29" t="b">
        <v>0</v>
      </c>
      <c r="C393" s="3" t="str">
        <f>IF(B393=TRUE,4,"")</f>
        <v/>
      </c>
      <c r="D393" s="20" t="s">
        <v>371</v>
      </c>
    </row>
    <row r="394" spans="2:4" ht="15" outlineLevel="1" thickBot="1" x14ac:dyDescent="0.35">
      <c r="B394" s="31" t="b">
        <v>0</v>
      </c>
      <c r="C394" s="21" t="str">
        <f>IF(B394=TRUE,5,"")</f>
        <v/>
      </c>
      <c r="D394" s="22" t="s">
        <v>372</v>
      </c>
    </row>
  </sheetData>
  <mergeCells count="16">
    <mergeCell ref="B3:B4"/>
    <mergeCell ref="B139:B140"/>
    <mergeCell ref="B101:B102"/>
    <mergeCell ref="B81:B82"/>
    <mergeCell ref="B61:B62"/>
    <mergeCell ref="B23:B24"/>
    <mergeCell ref="B257:B258"/>
    <mergeCell ref="B231:B232"/>
    <mergeCell ref="B205:B206"/>
    <mergeCell ref="B185:B186"/>
    <mergeCell ref="B159:B160"/>
    <mergeCell ref="B375:B376"/>
    <mergeCell ref="B355:B356"/>
    <mergeCell ref="B335:B336"/>
    <mergeCell ref="B315:B316"/>
    <mergeCell ref="B295:B2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18D7-641A-4C27-AFD1-DE0A2BF38972}">
  <dimension ref="A1:K36"/>
  <sheetViews>
    <sheetView topLeftCell="A10" workbookViewId="0">
      <selection activeCell="A4" sqref="A4:C18"/>
    </sheetView>
  </sheetViews>
  <sheetFormatPr baseColWidth="10" defaultRowHeight="14.4" x14ac:dyDescent="0.3"/>
  <cols>
    <col min="1" max="1" width="64.21875" customWidth="1"/>
    <col min="2" max="2" width="10.33203125" customWidth="1"/>
  </cols>
  <sheetData>
    <row r="1" spans="1:11" ht="23.4" x14ac:dyDescent="0.45">
      <c r="A1" s="4" t="s">
        <v>373</v>
      </c>
      <c r="B1" s="5"/>
      <c r="C1" s="6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6"/>
      <c r="D2" s="5"/>
      <c r="E2" s="5"/>
      <c r="F2" s="5"/>
      <c r="G2" s="5"/>
      <c r="H2" s="5"/>
      <c r="I2" s="5"/>
      <c r="J2" s="5"/>
      <c r="K2" s="5"/>
    </row>
    <row r="3" spans="1:11" ht="15" thickBot="1" x14ac:dyDescent="0.35">
      <c r="A3" s="5"/>
      <c r="B3" s="5"/>
      <c r="C3" s="6"/>
      <c r="D3" s="5"/>
      <c r="E3" s="5"/>
      <c r="F3" s="5"/>
      <c r="G3" s="5"/>
      <c r="H3" s="5"/>
      <c r="I3" s="5"/>
      <c r="J3" s="5"/>
      <c r="K3" s="5"/>
    </row>
    <row r="4" spans="1:11" ht="20.399999999999999" customHeight="1" x14ac:dyDescent="0.45">
      <c r="A4" s="7" t="s">
        <v>374</v>
      </c>
      <c r="B4" s="8"/>
      <c r="C4" s="9">
        <f>AVERAGE(C5,C7,C9,C11,C13,C15,C17,C19,C21)</f>
        <v>0</v>
      </c>
      <c r="D4" s="5"/>
      <c r="E4" s="5"/>
      <c r="F4" s="5"/>
      <c r="G4" s="5"/>
      <c r="H4" s="5"/>
      <c r="I4" s="5"/>
      <c r="J4" s="5"/>
      <c r="K4" s="5"/>
    </row>
    <row r="5" spans="1:11" ht="20.399999999999999" customHeight="1" x14ac:dyDescent="0.35">
      <c r="A5" s="10" t="str">
        <f>Questionnaire!D3</f>
        <v xml:space="preserve"> Axe 1 – Hypothèse</v>
      </c>
      <c r="B5" s="11"/>
      <c r="C5" s="12">
        <f>Questionnaire!C3</f>
        <v>0</v>
      </c>
      <c r="D5" s="5"/>
      <c r="E5" s="5"/>
      <c r="F5" s="5"/>
      <c r="G5" s="5"/>
      <c r="H5" s="5"/>
      <c r="I5" s="5"/>
      <c r="J5" s="5"/>
      <c r="K5" s="5"/>
    </row>
    <row r="6" spans="1:11" ht="30" customHeight="1" x14ac:dyDescent="0.35">
      <c r="A6" s="17" t="str">
        <f>Questionnaire!D4</f>
        <v>Étudier et formaliser les hypothèses initiales des projets ou des nouvelles fonctionnalités, incluant besoins techniques et risques potentiels.</v>
      </c>
      <c r="B6" s="13"/>
      <c r="C6" s="14"/>
      <c r="D6" s="5"/>
      <c r="E6" s="5"/>
      <c r="F6" s="5"/>
      <c r="G6" s="5"/>
      <c r="H6" s="5"/>
      <c r="I6" s="5"/>
      <c r="J6" s="5"/>
      <c r="K6" s="5"/>
    </row>
    <row r="7" spans="1:11" ht="20.399999999999999" customHeight="1" x14ac:dyDescent="0.35">
      <c r="A7" s="10" t="str">
        <f>Questionnaire!D23</f>
        <v xml:space="preserve"> Axe 2 – Collaborate &amp; Research</v>
      </c>
      <c r="B7" s="11"/>
      <c r="C7" s="12">
        <f>Questionnaire!C23</f>
        <v>0</v>
      </c>
      <c r="D7" s="5"/>
      <c r="E7" s="5"/>
      <c r="F7" s="5"/>
      <c r="G7" s="5"/>
      <c r="H7" s="5"/>
      <c r="I7" s="5"/>
      <c r="J7" s="5"/>
      <c r="K7" s="5"/>
    </row>
    <row r="8" spans="1:11" ht="30" customHeight="1" x14ac:dyDescent="0.35">
      <c r="A8" s="17" t="str">
        <f>Questionnaire!D24</f>
        <v>Favoriser la collaboration entre équipes et disciplines (Dev, Ops, Sec) pour partager l'information, explorer de nouvelles idées et améliorer la communication.</v>
      </c>
      <c r="B8" s="13"/>
      <c r="C8" s="14"/>
      <c r="D8" s="5"/>
      <c r="E8" s="5"/>
      <c r="F8" s="5"/>
      <c r="G8" s="5"/>
      <c r="H8" s="5"/>
      <c r="I8" s="5"/>
      <c r="J8" s="5"/>
      <c r="K8" s="5"/>
    </row>
    <row r="9" spans="1:11" ht="20.399999999999999" customHeight="1" x14ac:dyDescent="0.35">
      <c r="A9" s="10" t="str">
        <f>Questionnaire!D61</f>
        <v xml:space="preserve"> Axe 3 – Architect</v>
      </c>
      <c r="B9" s="11"/>
      <c r="C9" s="12">
        <f>Questionnaire!C61</f>
        <v>0</v>
      </c>
      <c r="D9" s="5"/>
      <c r="E9" s="5"/>
      <c r="F9" s="5"/>
      <c r="G9" s="5"/>
      <c r="H9" s="5"/>
      <c r="I9" s="5"/>
      <c r="J9" s="5"/>
      <c r="K9" s="5"/>
    </row>
    <row r="10" spans="1:11" ht="30" customHeight="1" x14ac:dyDescent="0.35">
      <c r="A10" s="17" t="str">
        <f>Questionnaire!D62</f>
        <v>Concevoir et standardiser l'architecture des systèmes (infrastructure, sécurité, interopérabilité) pour garantir leur robustesse et évolutivité.</v>
      </c>
      <c r="B10" s="13"/>
      <c r="C10" s="14"/>
      <c r="D10" s="5"/>
      <c r="E10" s="5"/>
      <c r="F10" s="5"/>
      <c r="G10" s="5"/>
      <c r="H10" s="5"/>
      <c r="I10" s="5"/>
      <c r="J10" s="5"/>
      <c r="K10" s="5"/>
    </row>
    <row r="11" spans="1:11" ht="20.399999999999999" customHeight="1" x14ac:dyDescent="0.35">
      <c r="A11" s="10" t="str">
        <f>Questionnaire!D81</f>
        <v xml:space="preserve"> Axe 4 – Synthetize</v>
      </c>
      <c r="B11" s="11"/>
      <c r="C11" s="12">
        <f>Questionnaire!C81</f>
        <v>0</v>
      </c>
      <c r="D11" s="5"/>
      <c r="E11" s="5"/>
      <c r="F11" s="5"/>
      <c r="G11" s="5"/>
      <c r="H11" s="5"/>
      <c r="I11" s="5"/>
      <c r="J11" s="5"/>
      <c r="K11" s="5"/>
    </row>
    <row r="12" spans="1:11" ht="30" customHeight="1" x14ac:dyDescent="0.35">
      <c r="A12" s="17" t="str">
        <f>Questionnaire!D82</f>
        <v>Intégrer et assembler les composants logiciels et leurs dépendances de façon cohérente et automatisée.</v>
      </c>
      <c r="B12" s="13"/>
      <c r="C12" s="14"/>
      <c r="D12" s="5"/>
      <c r="E12" s="5"/>
      <c r="F12" s="5"/>
      <c r="G12" s="5"/>
      <c r="H12" s="5"/>
      <c r="I12" s="5"/>
      <c r="J12" s="5"/>
      <c r="K12" s="5"/>
    </row>
    <row r="13" spans="1:11" ht="20.399999999999999" customHeight="1" x14ac:dyDescent="0.35">
      <c r="A13" s="10" t="str">
        <f>Questionnaire!D101</f>
        <v xml:space="preserve"> Axe 5 – Develop</v>
      </c>
      <c r="B13" s="11"/>
      <c r="C13" s="12">
        <f>Questionnaire!C101</f>
        <v>0</v>
      </c>
      <c r="D13" s="5"/>
      <c r="E13" s="5"/>
      <c r="F13" s="5"/>
      <c r="G13" s="5"/>
      <c r="H13" s="5"/>
      <c r="I13" s="5"/>
      <c r="J13" s="5"/>
      <c r="K13" s="5"/>
    </row>
    <row r="14" spans="1:11" ht="30" customHeight="1" x14ac:dyDescent="0.35">
      <c r="A14" s="17" t="str">
        <f>Questionnaire!D102</f>
        <v>Standardiser et sécuriser les pratiques de développement logiciel (codage, environnements, qualité, sécurité) tout au long du cycle de vie du projet.</v>
      </c>
      <c r="B14" s="13"/>
      <c r="C14" s="14"/>
      <c r="D14" s="5"/>
      <c r="E14" s="5"/>
      <c r="F14" s="5"/>
      <c r="G14" s="5"/>
      <c r="H14" s="5"/>
      <c r="I14" s="5"/>
      <c r="J14" s="5"/>
      <c r="K14" s="5"/>
    </row>
    <row r="15" spans="1:11" ht="20.399999999999999" customHeight="1" x14ac:dyDescent="0.35">
      <c r="A15" s="10" t="str">
        <f>Questionnaire!D139</f>
        <v xml:space="preserve"> Axe 6 – Build</v>
      </c>
      <c r="B15" s="11"/>
      <c r="C15" s="12">
        <f>Questionnaire!C139</f>
        <v>0</v>
      </c>
      <c r="D15" s="5"/>
      <c r="E15" s="5"/>
      <c r="F15" s="5"/>
      <c r="G15" s="5"/>
      <c r="H15" s="5"/>
      <c r="I15" s="5"/>
      <c r="J15" s="5"/>
      <c r="K15" s="5"/>
    </row>
    <row r="16" spans="1:11" ht="30" customHeight="1" x14ac:dyDescent="0.35">
      <c r="A16" s="17" t="str">
        <f>Questionnaire!D140</f>
        <v>Automatiser la génération des versions du code (builds), en intégrant les contrôles qualité et sécurité.</v>
      </c>
      <c r="B16" s="13"/>
      <c r="C16" s="14"/>
      <c r="D16" s="5"/>
      <c r="E16" s="5"/>
      <c r="F16" s="5"/>
      <c r="G16" s="5"/>
      <c r="H16" s="5"/>
      <c r="I16" s="5"/>
      <c r="J16" s="5"/>
      <c r="K16" s="5"/>
    </row>
    <row r="17" spans="1:11" ht="20.399999999999999" customHeight="1" x14ac:dyDescent="0.35">
      <c r="A17" s="10" t="str">
        <f>Questionnaire!D159</f>
        <v xml:space="preserve"> Axe 7 – Test End-To-End</v>
      </c>
      <c r="B17" s="11"/>
      <c r="C17" s="12">
        <f>Questionnaire!C159</f>
        <v>0</v>
      </c>
      <c r="D17" s="5"/>
      <c r="E17" s="5"/>
      <c r="F17" s="5"/>
      <c r="G17" s="5"/>
      <c r="H17" s="5"/>
      <c r="I17" s="5"/>
      <c r="J17" s="5"/>
      <c r="K17" s="5"/>
    </row>
    <row r="18" spans="1:11" ht="30" customHeight="1" x14ac:dyDescent="0.35">
      <c r="A18" s="17" t="str">
        <f>Questionnaire!D160</f>
        <v>Assurer la qualité et la sécurité de bout en bout par des tests automatisés et continus, couvrant les cas d’usage métier et les extrêmes.</v>
      </c>
      <c r="B18" s="13"/>
      <c r="C18" s="14"/>
      <c r="D18" s="5"/>
      <c r="E18" s="5"/>
      <c r="F18" s="5"/>
      <c r="G18" s="5"/>
      <c r="H18" s="5"/>
      <c r="I18" s="5"/>
      <c r="J18" s="5"/>
      <c r="K18" s="5"/>
    </row>
    <row r="19" spans="1:11" ht="20.399999999999999" customHeight="1" x14ac:dyDescent="0.35">
      <c r="A19" s="10" t="str">
        <f>Questionnaire!D185</f>
        <v xml:space="preserve"> Axe 8 – Stage</v>
      </c>
      <c r="B19" s="11"/>
      <c r="C19" s="12">
        <f>Questionnaire!C185</f>
        <v>0</v>
      </c>
      <c r="D19" s="5"/>
      <c r="E19" s="5"/>
      <c r="F19" s="5"/>
      <c r="G19" s="5"/>
      <c r="H19" s="5"/>
      <c r="I19" s="5"/>
      <c r="J19" s="5"/>
      <c r="K19" s="5"/>
    </row>
    <row r="20" spans="1:11" ht="30" customHeight="1" x14ac:dyDescent="0.35">
      <c r="A20" s="17" t="str">
        <f>Questionnaire!D186</f>
        <v>Reproduire un environnement proche de la production pour valider les déploiements et effectuer les derniers tests.</v>
      </c>
      <c r="B20" s="13"/>
      <c r="C20" s="14"/>
      <c r="D20" s="5"/>
      <c r="E20" s="5"/>
      <c r="F20" s="5"/>
      <c r="G20" s="5"/>
      <c r="H20" s="5"/>
      <c r="I20" s="5"/>
      <c r="J20" s="5"/>
      <c r="K20" s="5"/>
    </row>
    <row r="21" spans="1:11" ht="20.399999999999999" customHeight="1" x14ac:dyDescent="0.35">
      <c r="A21" s="10" t="str">
        <f>Questionnaire!D205</f>
        <v xml:space="preserve"> Axe 9 – Deploy</v>
      </c>
      <c r="B21" s="11"/>
      <c r="C21" s="12">
        <f>Questionnaire!C205</f>
        <v>0</v>
      </c>
      <c r="D21" s="5"/>
      <c r="E21" s="5"/>
      <c r="F21" s="5"/>
      <c r="G21" s="5"/>
      <c r="H21" s="5"/>
      <c r="I21" s="5"/>
      <c r="J21" s="5"/>
      <c r="K21" s="5"/>
    </row>
    <row r="22" spans="1:11" ht="30" customHeight="1" thickBot="1" x14ac:dyDescent="0.4">
      <c r="A22" s="18" t="str">
        <f>Questionnaire!D206</f>
        <v>Automatiser et sécuriser la mise en production, y compris la gestion des secrets et les stratégies de rollback.</v>
      </c>
      <c r="B22" s="15"/>
      <c r="C22" s="16"/>
      <c r="D22" s="5"/>
      <c r="E22" s="5"/>
      <c r="F22" s="5"/>
      <c r="G22" s="5"/>
      <c r="H22" s="5"/>
      <c r="I22" s="5"/>
      <c r="J22" s="5"/>
      <c r="K22" s="5"/>
    </row>
    <row r="23" spans="1:11" ht="20.399999999999999" customHeight="1" x14ac:dyDescent="0.35">
      <c r="A23" s="10" t="str">
        <f>Questionnaire!D231</f>
        <v xml:space="preserve"> Axe 10 – Verify</v>
      </c>
      <c r="B23" s="11"/>
      <c r="C23" s="12">
        <f>Questionnaire!C231</f>
        <v>0</v>
      </c>
      <c r="D23" s="5"/>
      <c r="E23" s="5"/>
      <c r="F23" s="5"/>
      <c r="G23" s="5"/>
      <c r="H23" s="5"/>
      <c r="I23" s="5"/>
      <c r="J23" s="5"/>
      <c r="K23" s="5"/>
    </row>
    <row r="24" spans="1:11" ht="30" customHeight="1" thickBot="1" x14ac:dyDescent="0.4">
      <c r="A24" s="18" t="str">
        <f>Questionnaire!D232</f>
        <v>Valider le bon fonctionnement des systèmes après déploiement et vérifier la conformité aux exigences métier et sécurité.</v>
      </c>
      <c r="B24" s="15"/>
      <c r="C24" s="16"/>
      <c r="D24" s="5"/>
      <c r="E24" s="5"/>
      <c r="F24" s="5"/>
      <c r="G24" s="5"/>
      <c r="H24" s="5"/>
      <c r="I24" s="5"/>
      <c r="J24" s="5"/>
      <c r="K24" s="5"/>
    </row>
    <row r="25" spans="1:11" ht="20.399999999999999" customHeight="1" x14ac:dyDescent="0.35">
      <c r="A25" s="10" t="str">
        <f>Questionnaire!D257</f>
        <v xml:space="preserve"> Axe 11 – Monitor</v>
      </c>
      <c r="B25" s="11"/>
      <c r="C25" s="12">
        <f>Questionnaire!C257</f>
        <v>0</v>
      </c>
      <c r="D25" s="5"/>
      <c r="E25" s="5"/>
      <c r="F25" s="5"/>
      <c r="G25" s="5"/>
      <c r="H25" s="5"/>
      <c r="I25" s="5"/>
      <c r="J25" s="5"/>
      <c r="K25" s="5"/>
    </row>
    <row r="26" spans="1:11" ht="30" customHeight="1" thickBot="1" x14ac:dyDescent="0.4">
      <c r="A26" s="18" t="str">
        <f>Questionnaire!D258</f>
        <v>Mettre en place une surveillance complète des systèmes, y compris les performances et la sécurité, pour détecter les incidents proactivement.</v>
      </c>
      <c r="B26" s="15"/>
      <c r="C26" s="16"/>
      <c r="D26" s="5"/>
      <c r="E26" s="5"/>
      <c r="F26" s="5"/>
      <c r="G26" s="5"/>
      <c r="H26" s="5"/>
      <c r="I26" s="5"/>
      <c r="J26" s="5"/>
      <c r="K26" s="5"/>
    </row>
    <row r="27" spans="1:11" ht="20.399999999999999" customHeight="1" x14ac:dyDescent="0.35">
      <c r="A27" s="10" t="str">
        <f>Questionnaire!D295</f>
        <v xml:space="preserve"> Axe 12 – Respond</v>
      </c>
      <c r="B27" s="11"/>
      <c r="C27" s="12">
        <f>Questionnaire!C295</f>
        <v>0</v>
      </c>
      <c r="D27" s="5"/>
      <c r="E27" s="5"/>
      <c r="F27" s="5"/>
      <c r="G27" s="5"/>
      <c r="H27" s="5"/>
      <c r="I27" s="5"/>
      <c r="J27" s="5"/>
      <c r="K27" s="5"/>
    </row>
    <row r="28" spans="1:11" ht="30" customHeight="1" thickBot="1" x14ac:dyDescent="0.4">
      <c r="A28" s="18" t="str">
        <f>Questionnaire!D296</f>
        <v>Structurer les réponses aux incidents, prioriser les actions et automatiser la remédiation pour limiter les impacts.</v>
      </c>
      <c r="B28" s="15"/>
      <c r="C28" s="16"/>
      <c r="D28" s="5"/>
      <c r="E28" s="5"/>
      <c r="F28" s="5"/>
      <c r="G28" s="5"/>
      <c r="H28" s="5"/>
      <c r="I28" s="5"/>
      <c r="J28" s="5"/>
      <c r="K28" s="5"/>
    </row>
    <row r="29" spans="1:11" ht="20.399999999999999" customHeight="1" x14ac:dyDescent="0.35">
      <c r="A29" s="10" t="str">
        <f>Questionnaire!D315</f>
        <v xml:space="preserve"> Axe 13 – Release</v>
      </c>
      <c r="B29" s="11"/>
      <c r="C29" s="12">
        <f>Questionnaire!C315</f>
        <v>0</v>
      </c>
      <c r="D29" s="5"/>
      <c r="E29" s="5"/>
      <c r="F29" s="5"/>
      <c r="G29" s="5"/>
      <c r="H29" s="5"/>
      <c r="I29" s="5"/>
      <c r="J29" s="5"/>
      <c r="K29" s="5"/>
    </row>
    <row r="30" spans="1:11" ht="30" customHeight="1" thickBot="1" x14ac:dyDescent="0.4">
      <c r="A30" s="18" t="str">
        <f>Questionnaire!D316</f>
        <v>Organiser et piloter la livraison des nouvelles versions en assurant traçabilité, sécurité et qualité.</v>
      </c>
      <c r="B30" s="15"/>
      <c r="C30" s="16"/>
      <c r="D30" s="5"/>
      <c r="E30" s="5"/>
      <c r="F30" s="5"/>
      <c r="G30" s="5"/>
      <c r="H30" s="5"/>
      <c r="I30" s="5"/>
      <c r="J30" s="5"/>
      <c r="K30" s="5"/>
    </row>
    <row r="31" spans="1:11" ht="20.399999999999999" customHeight="1" x14ac:dyDescent="0.35">
      <c r="A31" s="10" t="str">
        <f>Questionnaire!D335</f>
        <v xml:space="preserve"> Axe 14 – Stabilize</v>
      </c>
      <c r="B31" s="11"/>
      <c r="C31" s="12">
        <f>Questionnaire!C335</f>
        <v>0</v>
      </c>
    </row>
    <row r="32" spans="1:11" ht="30" customHeight="1" thickBot="1" x14ac:dyDescent="0.4">
      <c r="A32" s="18" t="str">
        <f>Questionnaire!D336</f>
        <v>Renforcer la stabilité du système avec une gestion proactive des vulnérabilités, de la dette technique et des correctifs.</v>
      </c>
      <c r="B32" s="15"/>
      <c r="C32" s="16"/>
    </row>
    <row r="33" spans="1:3" ht="20.399999999999999" customHeight="1" x14ac:dyDescent="0.35">
      <c r="A33" s="10" t="str">
        <f>Questionnaire!D355</f>
        <v xml:space="preserve"> Axe 15 – Measure</v>
      </c>
      <c r="B33" s="11"/>
      <c r="C33" s="12">
        <f>Questionnaire!C355</f>
        <v>0</v>
      </c>
    </row>
    <row r="34" spans="1:3" ht="30" customHeight="1" thickBot="1" x14ac:dyDescent="0.4">
      <c r="A34" s="18" t="str">
        <f>Questionnaire!D356</f>
        <v>Suivre les performances, la productivité et les métriques de sécurité pour piloter l'amélioration continue.</v>
      </c>
      <c r="B34" s="15"/>
      <c r="C34" s="16"/>
    </row>
    <row r="35" spans="1:3" ht="20.399999999999999" customHeight="1" x14ac:dyDescent="0.35">
      <c r="A35" s="10" t="str">
        <f>Questionnaire!D375</f>
        <v xml:space="preserve"> Axe 16 – Learn</v>
      </c>
      <c r="B35" s="11"/>
      <c r="C35" s="12">
        <f>Questionnaire!C375</f>
        <v>0</v>
      </c>
    </row>
    <row r="36" spans="1:3" ht="30" customHeight="1" thickBot="1" x14ac:dyDescent="0.4">
      <c r="A36" s="18" t="str">
        <f>Questionnaire!D376</f>
        <v>Capitaliser sur les incidents, les expériences et les apprentissages pour améliorer la qualité et la sécurité des pratiques.</v>
      </c>
      <c r="B36" s="15"/>
      <c r="C36" s="16"/>
    </row>
  </sheetData>
  <conditionalFormatting sqref="C5:C36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31C4676801F46ACDA3365975CD00B" ma:contentTypeVersion="13" ma:contentTypeDescription="Crée un document." ma:contentTypeScope="" ma:versionID="e0da231ac9e49c3b3cd70dfed6599a3d">
  <xsd:schema xmlns:xsd="http://www.w3.org/2001/XMLSchema" xmlns:xs="http://www.w3.org/2001/XMLSchema" xmlns:p="http://schemas.microsoft.com/office/2006/metadata/properties" xmlns:ns2="786c08ec-dcac-4af0-993f-0e0ef4131ae7" xmlns:ns3="146eae98-6d94-42ab-952d-a5c45f66c42d" targetNamespace="http://schemas.microsoft.com/office/2006/metadata/properties" ma:root="true" ma:fieldsID="e65eda6c7f88a7f82f15565af597359d" ns2:_="" ns3:_="">
    <xsd:import namespace="786c08ec-dcac-4af0-993f-0e0ef4131ae7"/>
    <xsd:import namespace="146eae98-6d94-42ab-952d-a5c45f66c4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ami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c08ec-dcac-4af0-993f-0e0ef4131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02814a34-7415-488a-b9ce-0336500841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mine" ma:index="20" nillable="true" ma:displayName="amine" ma:format="Dropdown" ma:list="UserInfo" ma:SharePointGroup="0" ma:internalName="amin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eae98-6d94-42ab-952d-a5c45f66c42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4b1cef-229e-4de4-98fd-c2a232dffd1e}" ma:internalName="TaxCatchAll" ma:showField="CatchAllData" ma:web="146eae98-6d94-42ab-952d-a5c45f66c4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mine xmlns="786c08ec-dcac-4af0-993f-0e0ef4131ae7">
      <UserInfo>
        <DisplayName/>
        <AccountId xsi:nil="true"/>
        <AccountType/>
      </UserInfo>
    </amine>
    <TaxCatchAll xmlns="146eae98-6d94-42ab-952d-a5c45f66c42d" xsi:nil="true"/>
    <lcf76f155ced4ddcb4097134ff3c332f xmlns="786c08ec-dcac-4af0-993f-0e0ef4131ae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50CE7-8E20-465A-BD24-A3FD4456B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c08ec-dcac-4af0-993f-0e0ef4131ae7"/>
    <ds:schemaRef ds:uri="146eae98-6d94-42ab-952d-a5c45f66c4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702A8-E31F-4F23-AE2E-02D3D2D8E62D}">
  <ds:schemaRefs>
    <ds:schemaRef ds:uri="http://schemas.microsoft.com/office/2006/metadata/properties"/>
    <ds:schemaRef ds:uri="http://schemas.microsoft.com/office/infopath/2007/PartnerControls"/>
    <ds:schemaRef ds:uri="786c08ec-dcac-4af0-993f-0e0ef4131ae7"/>
    <ds:schemaRef ds:uri="146eae98-6d94-42ab-952d-a5c45f66c42d"/>
  </ds:schemaRefs>
</ds:datastoreItem>
</file>

<file path=customXml/itemProps3.xml><?xml version="1.0" encoding="utf-8"?>
<ds:datastoreItem xmlns:ds="http://schemas.openxmlformats.org/officeDocument/2006/customXml" ds:itemID="{69A9FD62-24A6-4F3A-B032-E89740D63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Questionnaire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Kremer</dc:creator>
  <cp:lastModifiedBy>Michel Kremer</cp:lastModifiedBy>
  <dcterms:created xsi:type="dcterms:W3CDTF">2025-06-10T10:59:32Z</dcterms:created>
  <dcterms:modified xsi:type="dcterms:W3CDTF">2025-06-24T15:33:46Z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0x0101009A331C4676801F46ACDA3365975CD00B</vt:lpwstr>
  </property>
</Properties>
</file>